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sica.Salcedo\OneDrive - Departamento Administrativo para la Prosperidad Social DPS\Documentos\2. 2024\PETICIONES\CONGRESO\CONTROL POLÍTICO\236. PROPOSICION 35 DE 2024 E-2024-0007-078249\"/>
    </mc:Choice>
  </mc:AlternateContent>
  <xr:revisionPtr revIDLastSave="4" documentId="8_{E1E8CC51-E8DE-9545-911E-2BCECEE001DF}" xr6:coauthVersionLast="47" xr6:coauthVersionMax="47" xr10:uidLastSave="{E49B1772-B245-9D4F-8462-D04FAD29DBF1}"/>
  <bookViews>
    <workbookView xWindow="-120" yWindow="-120" windowWidth="29040" windowHeight="15840" xr2:uid="{F51AAADB-8B8B-4C73-B011-02F85617E903}"/>
  </bookViews>
  <sheets>
    <sheet name="Ejec_VIG_2023_FIP" sheetId="4" r:id="rId1"/>
    <sheet name="Ejec_VIG_2024_FIP" sheetId="5" r:id="rId2"/>
  </sheets>
  <definedNames>
    <definedName name="_xlnm._FilterDatabase" localSheetId="0" hidden="1">Ejec_VIG_2023_FIP!$A$6:$S$55</definedName>
    <definedName name="_xlnm.Print_Area" localSheetId="0">Ejec_VIG_2023_FIP!$C$1:$S$62</definedName>
    <definedName name="_xlnm.Print_Titles" localSheetId="0">Ejec_VIG_2023_FIP!$5:$6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4" l="1"/>
  <c r="S52" i="4"/>
  <c r="P52" i="4"/>
  <c r="Q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N52" i="4"/>
  <c r="M52" i="4"/>
  <c r="K10" i="5"/>
  <c r="I10" i="5"/>
  <c r="G10" i="5"/>
  <c r="J10" i="5"/>
  <c r="H10" i="5"/>
  <c r="F10" i="5"/>
  <c r="E10" i="5"/>
  <c r="K9" i="5"/>
  <c r="K8" i="5"/>
  <c r="K7" i="5"/>
  <c r="K6" i="5"/>
  <c r="K5" i="5"/>
  <c r="K4" i="5"/>
  <c r="I9" i="5"/>
  <c r="I8" i="5"/>
  <c r="I7" i="5"/>
  <c r="I6" i="5"/>
  <c r="I5" i="5"/>
  <c r="I4" i="5"/>
  <c r="G9" i="5"/>
  <c r="G8" i="5"/>
  <c r="G7" i="5"/>
  <c r="G6" i="5"/>
  <c r="G5" i="5"/>
  <c r="G4" i="5"/>
</calcChain>
</file>

<file path=xl/sharedStrings.xml><?xml version="1.0" encoding="utf-8"?>
<sst xmlns="http://schemas.openxmlformats.org/spreadsheetml/2006/main" count="419" uniqueCount="138">
  <si>
    <t>DEPARTAMENTO ADMINISTRATIVO PARA LA PROSPERIDAD SOCIAL</t>
  </si>
  <si>
    <t>RUBRO</t>
  </si>
  <si>
    <t>REC.</t>
  </si>
  <si>
    <t>SIT.</t>
  </si>
  <si>
    <t>CONCEPTO</t>
  </si>
  <si>
    <t>APROPIACION
DEFINITIVA</t>
  </si>
  <si>
    <t>COMPROMISOS</t>
  </si>
  <si>
    <t>OBLIGACIONES</t>
  </si>
  <si>
    <t>PAGOS</t>
  </si>
  <si>
    <t>TIPO</t>
  </si>
  <si>
    <t>CTA</t>
  </si>
  <si>
    <t>SUBC</t>
  </si>
  <si>
    <t>OBJG</t>
  </si>
  <si>
    <t>ORD</t>
  </si>
  <si>
    <t>SORD</t>
  </si>
  <si>
    <t>ITEM</t>
  </si>
  <si>
    <t>SIT</t>
  </si>
  <si>
    <t>ACUMULADO</t>
  </si>
  <si>
    <t>C</t>
  </si>
  <si>
    <t>1500</t>
  </si>
  <si>
    <t>4103</t>
  </si>
  <si>
    <t>TOTAL PRESUPUESTO</t>
  </si>
  <si>
    <t>EJECUCIÓN PRESUPUESTAL VIGENCIA 2023 AL 31 DE DICIEMBRE 2023</t>
  </si>
  <si>
    <t>% EJEC  RP</t>
  </si>
  <si>
    <t>% EJEC PAGOS</t>
  </si>
  <si>
    <t>CSF</t>
  </si>
  <si>
    <t>02</t>
  </si>
  <si>
    <t>03</t>
  </si>
  <si>
    <t>ADQUISICIÓN DE BIENES Y SERVICIOS</t>
  </si>
  <si>
    <t>TRANSFERENCIAS CORRIENTES</t>
  </si>
  <si>
    <t>12</t>
  </si>
  <si>
    <r>
      <t xml:space="preserve">IMPLEMENTACIÓN DE </t>
    </r>
    <r>
      <rPr>
        <b/>
        <sz val="10"/>
        <color rgb="FFFF0000"/>
        <rFont val="Helvética Light"/>
      </rPr>
      <t>TRANSFERENCIAS MONETARIAS CONDICIONADAS</t>
    </r>
    <r>
      <rPr>
        <b/>
        <sz val="10"/>
        <rFont val="Helvética Light"/>
      </rPr>
      <t xml:space="preserve"> PARA POBLACIÓN VULNERABLE A NIVEL NACIONAL-FIP NACIONAL</t>
    </r>
  </si>
  <si>
    <t>0</t>
  </si>
  <si>
    <t>4103006</t>
  </si>
  <si>
    <t>SERVICIO DE APOYO FINANCIERO PARA LA ENTREGA DE TRANSFERENCIAS MONETARIAS CONDICIONADAS</t>
  </si>
  <si>
    <t>SERVICIO DE ASISTENCIA EN TEMAS DE DESARROLLO DE HABILIDADES NO COGNITIVAS PARA LA INCLUSIÓN PRODUCTIVA</t>
  </si>
  <si>
    <t>SERVICIO DE ASISTENCIA TÉCNICA EN EL COMPONENTE DE BIENESTAR COMUNITARIO</t>
  </si>
  <si>
    <t>14</t>
  </si>
  <si>
    <r>
      <t xml:space="preserve">FORTALECIMIENTO PARA EL DESARROLLO DE </t>
    </r>
    <r>
      <rPr>
        <b/>
        <sz val="10"/>
        <color rgb="FFFF0000"/>
        <rFont val="Helvética Light"/>
      </rPr>
      <t>INFRAESTRUCTURA SOCIAL Y HÁBITAT</t>
    </r>
    <r>
      <rPr>
        <b/>
        <sz val="10"/>
        <rFont val="Helvética Light"/>
      </rPr>
      <t xml:space="preserve"> PARA LA INCLUSIÓN SOCIAL A NIVEL NACIONAL-FIP NACIONAL</t>
    </r>
  </si>
  <si>
    <t>4103016</t>
  </si>
  <si>
    <t>SERVICIO DE APOYO FINANCIERO PARA FINANCIACIÓN DE OBRAS DE INFRAESTRUCTURA SOCIAL</t>
  </si>
  <si>
    <t>4103048</t>
  </si>
  <si>
    <t>SERVICIO DE ASISTENCIA TÉCNICA EN PROYECTOS DE INFRAESTRUCTURA SOCIAL A ENTIDADES TERRITORIALES</t>
  </si>
  <si>
    <t>DOCUMENTO DE LINEAMIENTOS TÉCNICOS</t>
  </si>
  <si>
    <t>17</t>
  </si>
  <si>
    <r>
      <t xml:space="preserve">IMPLEMENTACIÓN DE HERRAMIENTAS PARA LA </t>
    </r>
    <r>
      <rPr>
        <b/>
        <sz val="10"/>
        <color rgb="FFFF0000"/>
        <rFont val="Helvética Light"/>
      </rPr>
      <t>INCLUSIÓN PRODUCTIVA</t>
    </r>
    <r>
      <rPr>
        <b/>
        <sz val="10"/>
        <color rgb="FF094A82"/>
        <rFont val="Helvética Light"/>
      </rPr>
      <t xml:space="preserve"> </t>
    </r>
    <r>
      <rPr>
        <b/>
        <sz val="10"/>
        <rFont val="Helvética Light"/>
      </rPr>
      <t>DE LA POBLACIÓN EN SITUACIÓN DE POBREZA EXTREMA, VULNERABILIDAD Y VICTIMAS DEL DESPLAZAMIENTO FORZADO POR LA VIOLENCIA FIP A NIVEL  NACIONAL</t>
    </r>
  </si>
  <si>
    <t>4103005</t>
  </si>
  <si>
    <t>SERVICIO DE ASISTENCIA TÉCNICA PARA EL EMPRENDIMIENTO</t>
  </si>
  <si>
    <t>4103057</t>
  </si>
  <si>
    <t>SERVICIO DE APOYO A UNIDADES PRODUCTIVAS INDIVIDUALES PARA LA GENERACIÓN DE INGRESOS</t>
  </si>
  <si>
    <r>
      <t xml:space="preserve">IMPLEMENTACIÓN DE LA ESTRATEGIA DE </t>
    </r>
    <r>
      <rPr>
        <b/>
        <sz val="10"/>
        <color rgb="FFFF0000"/>
        <rFont val="Helvética Light"/>
      </rPr>
      <t>ACOMPAÑAMIENTO FAMILIAR Y COMUNITARIO PARA LA SUPERACIÓN DE LA POBREZA</t>
    </r>
    <r>
      <rPr>
        <b/>
        <sz val="10"/>
        <rFont val="Helvética Light"/>
      </rPr>
      <t xml:space="preserve"> - FIP A NIVEL   NACIONAL</t>
    </r>
  </si>
  <si>
    <t>SERVICIO DE ACOMPAÑAMIENTO FAMILIAR Y COMUNITARIO PARA LA SUPERACIÓN DE LA POBREZA</t>
  </si>
  <si>
    <r>
      <t xml:space="preserve">FORTALECIMIENTO DE LA GESTIÓN DE OFERTA PARA LA </t>
    </r>
    <r>
      <rPr>
        <b/>
        <sz val="10"/>
        <color rgb="FFFF0000"/>
        <rFont val="Helvética Light"/>
      </rPr>
      <t>SUPERACIÓN DE LA POBREZA</t>
    </r>
    <r>
      <rPr>
        <b/>
        <sz val="10"/>
        <rFont val="Helvética Light"/>
      </rPr>
      <t>- FIP A NIVEL  NACIONAL</t>
    </r>
  </si>
  <si>
    <t>SERVICIO DE ASISTENCIA TÉCNICA A LAS ENTIDADES TERRITORIALES EN LA FORMULACIÓN DE SUS MARCOS DE LUCHA CONTRA LA POBREZA</t>
  </si>
  <si>
    <t>SERVICIO DE GESTIÓN DE OFERTA SOCIAL PARA LA POBLACIÓN VULNERABLE</t>
  </si>
  <si>
    <r>
      <t xml:space="preserve">IMPLEMENTACION DE </t>
    </r>
    <r>
      <rPr>
        <b/>
        <sz val="10"/>
        <color rgb="FFFF0000"/>
        <rFont val="Helvética Light"/>
      </rPr>
      <t xml:space="preserve">TRANSFERENCIAS MONETARIAS NO CONDICIONAS </t>
    </r>
    <r>
      <rPr>
        <b/>
        <sz val="10"/>
        <rFont val="Helvética Light"/>
      </rPr>
      <t>PARA DISMINUIR POBREZA MONETARIA EN LA POBLACION POBRE NACIONAL NACIONAL</t>
    </r>
  </si>
  <si>
    <t>SERVICIO DE APOYO FINANCIERO PARA LA ENTREGA DE TRANSFERENCIAS MONETARIAS NO CONDICIONADAS</t>
  </si>
  <si>
    <t>IMPLEMENTACION DE TRANSFERENCIAS MONETARIAS NO CONDICIONADAS PARA ATENCION DE EMERGENCIA FIP- NACIONAL</t>
  </si>
  <si>
    <r>
      <t>FORTALECIMIENTO DE CAPACIDADES PARA EL  DESARROLLO DE LA</t>
    </r>
    <r>
      <rPr>
        <b/>
        <sz val="10"/>
        <color rgb="FFFF0000"/>
        <rFont val="Helvética Light"/>
      </rPr>
      <t xml:space="preserve"> INFRAESTRUCTURA SOCIAL Y HÁBITAT </t>
    </r>
    <r>
      <rPr>
        <sz val="10"/>
        <color rgb="FFFF0000"/>
        <rFont val="Helvética Light"/>
      </rPr>
      <t xml:space="preserve"> (Nueva Ficha</t>
    </r>
    <r>
      <rPr>
        <b/>
        <sz val="10"/>
        <color rgb="FFFF0000"/>
        <rFont val="Helvética Light"/>
      </rPr>
      <t xml:space="preserve">) </t>
    </r>
    <r>
      <rPr>
        <b/>
        <sz val="10"/>
        <rFont val="Helvética Light"/>
      </rPr>
      <t>PARA LA PAZ TOTAL A NIVEL NACIONAL - FIP  NACIONAL</t>
    </r>
  </si>
  <si>
    <t>SERVICIO DE ASISTENCIA TÉCNICA</t>
  </si>
  <si>
    <t>C-4103-1500-12</t>
  </si>
  <si>
    <t>C-4103-1500-12-0-4103006</t>
  </si>
  <si>
    <t>C-4103-1500-12-0-4103006-02</t>
  </si>
  <si>
    <t>C-4103-1500-12-0-4103006-03</t>
  </si>
  <si>
    <t>C-4103-1500-12-0-4103009</t>
  </si>
  <si>
    <t>C-4103-1500-12-0-4103009-02</t>
  </si>
  <si>
    <t>C-4103-1500-12-0-4103047</t>
  </si>
  <si>
    <t>C-4103-1500-12-0-4103047-02</t>
  </si>
  <si>
    <t>C-4103-1500-14</t>
  </si>
  <si>
    <t>C-4103-1500-14-0-4103016</t>
  </si>
  <si>
    <t>C-4103-1500-14-0-4103016-02</t>
  </si>
  <si>
    <t>C-4103-1500-14-0-4103016-03</t>
  </si>
  <si>
    <t>C-4103-1500-14-0-4103048</t>
  </si>
  <si>
    <t>C-4103-1500-14-0-4103048-02</t>
  </si>
  <si>
    <t>C-4103-1500-17</t>
  </si>
  <si>
    <t>C-4103-1500-17-0-4103005</t>
  </si>
  <si>
    <t>C-4103-1500-17-0-4103005-02</t>
  </si>
  <si>
    <t>C-4103-1500-17-0-4103057</t>
  </si>
  <si>
    <t>C-4103-1500-17-0-4103057-02</t>
  </si>
  <si>
    <t>C-4103-1500-18</t>
  </si>
  <si>
    <t>C-4103-1500-18-0-4103050</t>
  </si>
  <si>
    <t>C-4103-1500-18-0-4103050-02</t>
  </si>
  <si>
    <t>C-4103-1500-19</t>
  </si>
  <si>
    <t>C-4103-1500-19-0-4103049</t>
  </si>
  <si>
    <t>C-4103-1500-19-0-4103049-02</t>
  </si>
  <si>
    <t>C-4103-1500-19-0-4103052</t>
  </si>
  <si>
    <t>C-4103-1500-19-0-4103052-02</t>
  </si>
  <si>
    <t>C-4103-1500-19-0-4103060</t>
  </si>
  <si>
    <t>C-4103-1500-19-0-4103060-02</t>
  </si>
  <si>
    <t>C-4103-1500-20</t>
  </si>
  <si>
    <t>C-4103-1500-20-0-4103061</t>
  </si>
  <si>
    <t>C-4103-1500-20-0-4103061-03</t>
  </si>
  <si>
    <t>C-4103-1500-20-0-4103061-02</t>
  </si>
  <si>
    <t>C-4103-1500-24</t>
  </si>
  <si>
    <t>C-4103-1500-24-0-4103061</t>
  </si>
  <si>
    <t>C-4103-1500-24-0-4103061-03</t>
  </si>
  <si>
    <t>C-4103-1500-28</t>
  </si>
  <si>
    <t>C-4103-1500-28-0-4103016</t>
  </si>
  <si>
    <t>C-4103-1500-28-0-4103016-02</t>
  </si>
  <si>
    <t>C-4103-1500-28-0-4103016-03</t>
  </si>
  <si>
    <t>C-4103-1500-28-0-4103073</t>
  </si>
  <si>
    <t>C-4103-1500-28-0-4103073-02</t>
  </si>
  <si>
    <t>DESCRIPCION</t>
  </si>
  <si>
    <t>C-4103-1500-25-20101A</t>
  </si>
  <si>
    <t>2. SEGURIDAD HUMANA Y JUSTICIA SOCIAL / A. SISTEMA DE TRANSFERENCIAS Y PROGRAMA RENTA CIUDADANA</t>
  </si>
  <si>
    <t>C-4103-1500-28-201020</t>
  </si>
  <si>
    <t>2. SEGURIDAD HUMANA Y JUSTICIA SOCIAL / 2. FORTALECIMIENTO Y DESARROLLO DE INFRAESTRUCTURA SOCIAL</t>
  </si>
  <si>
    <t>C-4103-1500-29-20101B</t>
  </si>
  <si>
    <t>2. SEGURIDAD HUMANA Y JUSTICIA SOCIAL / B. ESTRATEGIA DE ACOMPAÑAMIENTO A HOGARES EN EXTREMA POBREZA</t>
  </si>
  <si>
    <t>C-4103-1500-30-20101A</t>
  </si>
  <si>
    <t>C-4103-1500-31-706010</t>
  </si>
  <si>
    <t>7. ACTORES DIFERENCIALES PARA EL CAMBIO / 1. OPORTUNIDADES PARA QUE LAS JUVENTUDES CONSTRUYAN SUS PROYECTOS DE VIDA</t>
  </si>
  <si>
    <t>C-4103-1500-32-20101A</t>
  </si>
  <si>
    <t>Apropiación Vigente</t>
  </si>
  <si>
    <t>Compromisos</t>
  </si>
  <si>
    <t>Obligaciones</t>
  </si>
  <si>
    <t>Pagos</t>
  </si>
  <si>
    <t>Nivel de Compromisos</t>
  </si>
  <si>
    <t>Nivel de Obligaciones</t>
  </si>
  <si>
    <t>Nivel de Pagos</t>
  </si>
  <si>
    <t>NOMBRE PROYECTO</t>
  </si>
  <si>
    <t>NOMBRE PROGRAMA</t>
  </si>
  <si>
    <t xml:space="preserve">GENIOS (GENERACIÓN DE INGRESOS) </t>
  </si>
  <si>
    <t>IMPLEMENTACIÓN  DE UNA HERRAMIENTA DE GENERACIÓN DE INGRESOS PARA POBLACIÓN VULNERABLE A NIVEL NACIONAL</t>
  </si>
  <si>
    <t>INFRAESTRUCTURA SOCIAL</t>
  </si>
  <si>
    <t>FORTALECIMIENTO DE CAPACIDADES PARA EL  DESARROLLO DE LA INFRAESTRUCTURA SOCIAL Y HÁBITAT PARA LA PAZ TOTAL A NIVEL NACIONAL - FIP  NACIONAL</t>
  </si>
  <si>
    <t>UNIDOS+OFERTA+SGSP</t>
  </si>
  <si>
    <t>FORTALECIMIENTO DE LAS CAPACIDADES DE LA POBLACIÓN EN POBREZA Y VULNERABILIDAD HACIA LA MOVILIDAD SOCIAL  NACIONAL</t>
  </si>
  <si>
    <t>HAMBRE CERO</t>
  </si>
  <si>
    <t>IMPLEMENTACIÓN DEL PROGRAMA DE TRANSFERENCIAS HAMBRE CERO PARA APOYAR LA INCLUSIÓN PRODUCTIVA DE LA POBLACIÓN EN CONDICIÓN DE POBREZA, VULNERABILIDAD Y VÍCTIMAS D</t>
  </si>
  <si>
    <t>JOVENES EN PAZ</t>
  </si>
  <si>
    <t>IMPLEMENTACIÓN DEL PROGRAMA JÓVENES EN PAZ A NIVEL   NACIONAL</t>
  </si>
  <si>
    <t>RENTA CIUDADANA / RENTA JOVEN / IVA / COLOMBIA MAYOR / DESASTRES</t>
  </si>
  <si>
    <t>IMPLEMENTACIÓN DE TRANSFERENCIAS MONETARIAS PARA POBLACIÓN EN SITUACIÓN DE POBREZA O VULNERABILIDAD A NIVEL   NACIONAL</t>
  </si>
  <si>
    <t>EJECUCIÓN PRESUPUESTAL VIGENCIA 2024 - FIP</t>
  </si>
  <si>
    <t>TOTAL FIP</t>
  </si>
  <si>
    <t>% EJEC OBLIG</t>
  </si>
  <si>
    <t>Fuente SIIF - Marzo 13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</si>
</sst>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0"/>
    <numFmt numFmtId="166" formatCode="000"/>
    <numFmt numFmtId="167" formatCode="0.0%"/>
  </numFmts>
  <fonts count="48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theme="0"/>
      <name val="Arial Narrow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sz val="10"/>
      <color theme="0"/>
      <name val="Helvética Light"/>
    </font>
    <font>
      <sz val="8"/>
      <color theme="0"/>
      <name val="Helvética Light"/>
    </font>
    <font>
      <sz val="10"/>
      <color theme="1"/>
      <name val="Helvética Light"/>
    </font>
    <font>
      <b/>
      <i/>
      <sz val="24"/>
      <color indexed="8"/>
      <name val="Helvética Light"/>
    </font>
    <font>
      <b/>
      <sz val="24"/>
      <color rgb="FF003087"/>
      <name val="Helvética Light"/>
    </font>
    <font>
      <b/>
      <sz val="20"/>
      <color indexed="8"/>
      <name val="Helvética Light"/>
    </font>
    <font>
      <b/>
      <sz val="20"/>
      <color rgb="FF003087"/>
      <name val="Helvética Light"/>
    </font>
    <font>
      <b/>
      <sz val="10"/>
      <color indexed="8"/>
      <name val="Helvética Light"/>
    </font>
    <font>
      <sz val="10"/>
      <color indexed="8"/>
      <name val="Helvética Light"/>
    </font>
    <font>
      <sz val="11"/>
      <color theme="0"/>
      <name val="Helvética Light"/>
    </font>
    <font>
      <b/>
      <sz val="11"/>
      <color theme="1"/>
      <name val="Helvética Light"/>
    </font>
    <font>
      <b/>
      <sz val="11"/>
      <color theme="0"/>
      <name val="Helvética Light"/>
    </font>
    <font>
      <b/>
      <sz val="10"/>
      <color theme="0"/>
      <name val="Helvética Light"/>
    </font>
    <font>
      <b/>
      <sz val="10"/>
      <name val="Helvética Light"/>
    </font>
    <font>
      <sz val="10"/>
      <name val="Helvética Light"/>
    </font>
    <font>
      <b/>
      <sz val="10"/>
      <color rgb="FFFF0000"/>
      <name val="Helvética Light"/>
    </font>
    <font>
      <sz val="10"/>
      <color rgb="FFFF0000"/>
      <name val="Helvética Light"/>
    </font>
    <font>
      <b/>
      <sz val="11"/>
      <color rgb="FFFF0000"/>
      <name val="Helvética Light"/>
    </font>
    <font>
      <sz val="11"/>
      <color rgb="FFFF0000"/>
      <name val="Helvética Light"/>
    </font>
    <font>
      <sz val="9"/>
      <color theme="0"/>
      <name val="Helvética Light"/>
    </font>
    <font>
      <b/>
      <sz val="9"/>
      <color theme="0"/>
      <name val="Helvética Light"/>
    </font>
    <font>
      <sz val="12"/>
      <color rgb="FFFF0000"/>
      <name val="Helvética Light"/>
    </font>
    <font>
      <b/>
      <sz val="14"/>
      <color rgb="FFFF0000"/>
      <name val="Helvética Light"/>
    </font>
    <font>
      <sz val="11"/>
      <name val="Helvética Light"/>
    </font>
    <font>
      <sz val="12"/>
      <name val="Helvética Light"/>
    </font>
    <font>
      <b/>
      <sz val="14"/>
      <name val="Helvética Light"/>
    </font>
    <font>
      <sz val="12"/>
      <color theme="1"/>
      <name val="Helvética Light"/>
    </font>
    <font>
      <b/>
      <sz val="14"/>
      <color theme="1"/>
      <name val="Helvética Light"/>
    </font>
    <font>
      <b/>
      <i/>
      <sz val="24"/>
      <color theme="1"/>
      <name val="Helvética Ligh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94A82"/>
      <name val="Helvética Light"/>
    </font>
    <font>
      <b/>
      <sz val="12"/>
      <color theme="1"/>
      <name val="Helvética Light"/>
    </font>
    <font>
      <b/>
      <i/>
      <sz val="14"/>
      <color theme="1"/>
      <name val="Helvética Light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</borders>
  <cellStyleXfs count="10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5" fillId="0" borderId="0" applyFill="0">
      <alignment horizontal="center" vertical="center" wrapText="1"/>
    </xf>
    <xf numFmtId="166" fontId="2" fillId="3" borderId="0" applyFill="0" applyAlignment="0">
      <alignment horizontal="center" vertical="center"/>
    </xf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38">
    <xf numFmtId="0" fontId="0" fillId="0" borderId="0" xfId="0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4" fontId="7" fillId="0" borderId="0" xfId="2" applyNumberFormat="1" applyFont="1" applyAlignment="1">
      <alignment vertical="center"/>
    </xf>
    <xf numFmtId="10" fontId="7" fillId="0" borderId="0" xfId="3" applyNumberFormat="1" applyFont="1" applyAlignment="1">
      <alignment vertical="center"/>
    </xf>
    <xf numFmtId="0" fontId="7" fillId="0" borderId="0" xfId="4" applyFont="1" applyAlignment="1">
      <alignment vertical="center"/>
    </xf>
    <xf numFmtId="49" fontId="9" fillId="0" borderId="0" xfId="4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 wrapText="1"/>
    </xf>
    <xf numFmtId="49" fontId="10" fillId="0" borderId="0" xfId="1" applyNumberFormat="1" applyFont="1" applyAlignment="1">
      <alignment vertical="center" wrapText="1"/>
    </xf>
    <xf numFmtId="0" fontId="9" fillId="0" borderId="0" xfId="4" applyFont="1" applyAlignment="1">
      <alignment vertical="center"/>
    </xf>
    <xf numFmtId="49" fontId="12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" fontId="14" fillId="0" borderId="0" xfId="1" applyNumberFormat="1" applyFont="1" applyAlignment="1">
      <alignment horizontal="center" vertical="center"/>
    </xf>
    <xf numFmtId="10" fontId="14" fillId="0" borderId="0" xfId="3" applyNumberFormat="1" applyFont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9" fillId="2" borderId="0" xfId="4" applyFont="1" applyFill="1" applyAlignment="1">
      <alignment vertical="center"/>
    </xf>
    <xf numFmtId="165" fontId="17" fillId="5" borderId="1" xfId="5" applyFont="1" applyFill="1" applyBorder="1" applyAlignment="1">
      <alignment horizontal="center" vertical="center"/>
    </xf>
    <xf numFmtId="4" fontId="17" fillId="5" borderId="1" xfId="2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165" fontId="7" fillId="0" borderId="0" xfId="4" applyNumberFormat="1" applyFont="1" applyAlignment="1">
      <alignment vertical="center"/>
    </xf>
    <xf numFmtId="165" fontId="20" fillId="4" borderId="2" xfId="5" applyFont="1" applyFill="1" applyBorder="1" applyAlignment="1">
      <alignment horizontal="left" vertical="center" wrapText="1"/>
    </xf>
    <xf numFmtId="165" fontId="20" fillId="4" borderId="3" xfId="5" applyFont="1" applyFill="1" applyBorder="1">
      <alignment horizontal="center" vertical="center" wrapText="1"/>
    </xf>
    <xf numFmtId="165" fontId="20" fillId="4" borderId="0" xfId="5" applyFont="1" applyFill="1">
      <alignment horizontal="center" vertical="center" wrapText="1"/>
    </xf>
    <xf numFmtId="165" fontId="20" fillId="4" borderId="4" xfId="5" applyFont="1" applyFill="1" applyBorder="1">
      <alignment horizontal="center" vertical="center" wrapText="1"/>
    </xf>
    <xf numFmtId="165" fontId="20" fillId="4" borderId="2" xfId="5" applyFont="1" applyFill="1" applyBorder="1">
      <alignment horizontal="center" vertical="center" wrapText="1"/>
    </xf>
    <xf numFmtId="43" fontId="20" fillId="4" borderId="2" xfId="2" applyNumberFormat="1" applyFont="1" applyFill="1" applyBorder="1" applyAlignment="1">
      <alignment horizontal="center" vertical="center" wrapText="1"/>
    </xf>
    <xf numFmtId="10" fontId="20" fillId="4" borderId="2" xfId="3" applyNumberFormat="1" applyFont="1" applyFill="1" applyBorder="1" applyAlignment="1">
      <alignment vertical="center" wrapText="1"/>
    </xf>
    <xf numFmtId="43" fontId="20" fillId="4" borderId="2" xfId="2" applyNumberFormat="1" applyFont="1" applyFill="1" applyBorder="1" applyAlignment="1">
      <alignment horizontal="left" vertical="center" wrapText="1"/>
    </xf>
    <xf numFmtId="166" fontId="18" fillId="6" borderId="1" xfId="6" applyFont="1" applyFill="1" applyBorder="1" applyAlignment="1">
      <alignment horizontal="left" vertical="center" wrapText="1"/>
    </xf>
    <xf numFmtId="166" fontId="18" fillId="6" borderId="1" xfId="6" applyFont="1" applyFill="1" applyBorder="1" applyAlignment="1">
      <alignment horizontal="center" vertical="center" wrapText="1"/>
    </xf>
    <xf numFmtId="43" fontId="19" fillId="6" borderId="1" xfId="2" applyNumberFormat="1" applyFont="1" applyFill="1" applyBorder="1" applyAlignment="1">
      <alignment horizontal="center" vertical="center" wrapText="1"/>
    </xf>
    <xf numFmtId="10" fontId="19" fillId="6" borderId="1" xfId="3" applyNumberFormat="1" applyFont="1" applyFill="1" applyBorder="1" applyAlignment="1">
      <alignment horizontal="right" vertical="center" wrapText="1"/>
    </xf>
    <xf numFmtId="167" fontId="19" fillId="6" borderId="1" xfId="3" applyNumberFormat="1" applyFont="1" applyFill="1" applyBorder="1" applyAlignment="1">
      <alignment horizontal="right" vertical="center" wrapText="1"/>
    </xf>
    <xf numFmtId="165" fontId="23" fillId="0" borderId="0" xfId="4" applyNumberFormat="1" applyFont="1" applyAlignment="1">
      <alignment vertical="center"/>
    </xf>
    <xf numFmtId="49" fontId="24" fillId="2" borderId="0" xfId="1" applyNumberFormat="1" applyFont="1" applyFill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" fontId="24" fillId="0" borderId="0" xfId="2" applyNumberFormat="1" applyFont="1" applyAlignment="1">
      <alignment horizontal="right" vertical="center"/>
    </xf>
    <xf numFmtId="10" fontId="24" fillId="0" borderId="0" xfId="3" applyNumberFormat="1" applyFont="1" applyAlignment="1">
      <alignment horizontal="right" vertical="center"/>
    </xf>
    <xf numFmtId="167" fontId="24" fillId="0" borderId="0" xfId="3" applyNumberFormat="1" applyFont="1" applyAlignment="1">
      <alignment horizontal="right" vertical="center"/>
    </xf>
    <xf numFmtId="10" fontId="24" fillId="0" borderId="0" xfId="3" applyNumberFormat="1" applyFont="1" applyAlignment="1">
      <alignment vertical="center"/>
    </xf>
    <xf numFmtId="0" fontId="23" fillId="0" borderId="0" xfId="4" applyFont="1" applyAlignment="1">
      <alignment vertical="center"/>
    </xf>
    <xf numFmtId="49" fontId="18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" fontId="26" fillId="0" borderId="0" xfId="2" applyNumberFormat="1" applyFont="1" applyFill="1" applyAlignment="1">
      <alignment horizontal="right"/>
    </xf>
    <xf numFmtId="10" fontId="26" fillId="0" borderId="0" xfId="3" applyNumberFormat="1" applyFont="1" applyFill="1" applyAlignment="1">
      <alignment horizontal="right"/>
    </xf>
    <xf numFmtId="167" fontId="26" fillId="0" borderId="0" xfId="3" applyNumberFormat="1" applyFont="1" applyFill="1" applyAlignment="1">
      <alignment horizontal="right"/>
    </xf>
    <xf numFmtId="165" fontId="26" fillId="0" borderId="0" xfId="4" applyNumberFormat="1" applyFont="1" applyAlignment="1">
      <alignment vertical="center"/>
    </xf>
    <xf numFmtId="49" fontId="26" fillId="0" borderId="0" xfId="1" applyNumberFormat="1" applyFont="1" applyAlignment="1">
      <alignment horizontal="center" vertical="center"/>
    </xf>
    <xf numFmtId="4" fontId="27" fillId="0" borderId="0" xfId="2" applyNumberFormat="1" applyFont="1" applyFill="1" applyAlignment="1">
      <alignment horizontal="right" vertical="center"/>
    </xf>
    <xf numFmtId="0" fontId="26" fillId="0" borderId="0" xfId="4" applyFont="1" applyAlignment="1">
      <alignment vertical="center"/>
    </xf>
    <xf numFmtId="4" fontId="18" fillId="0" borderId="0" xfId="2" applyNumberFormat="1" applyFont="1" applyFill="1" applyAlignment="1">
      <alignment horizontal="right" vertical="center"/>
    </xf>
    <xf numFmtId="4" fontId="16" fillId="0" borderId="0" xfId="2" applyNumberFormat="1" applyFont="1" applyFill="1" applyAlignment="1">
      <alignment horizontal="right"/>
    </xf>
    <xf numFmtId="10" fontId="16" fillId="0" borderId="0" xfId="8" applyNumberFormat="1" applyFont="1" applyFill="1" applyAlignment="1">
      <alignment horizontal="right"/>
    </xf>
    <xf numFmtId="10" fontId="16" fillId="0" borderId="0" xfId="3" applyNumberFormat="1" applyFont="1" applyFill="1" applyAlignment="1">
      <alignment horizontal="right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49" fontId="28" fillId="0" borderId="0" xfId="1" applyNumberFormat="1" applyFont="1" applyAlignment="1">
      <alignment horizontal="center" vertical="center"/>
    </xf>
    <xf numFmtId="4" fontId="29" fillId="0" borderId="0" xfId="2" applyNumberFormat="1" applyFont="1" applyAlignment="1">
      <alignment horizontal="right" vertical="center"/>
    </xf>
    <xf numFmtId="4" fontId="25" fillId="0" borderId="0" xfId="2" applyNumberFormat="1" applyFont="1" applyAlignment="1">
      <alignment horizontal="right"/>
    </xf>
    <xf numFmtId="10" fontId="29" fillId="0" borderId="0" xfId="3" applyNumberFormat="1" applyFont="1" applyAlignment="1">
      <alignment horizontal="right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vertical="center"/>
    </xf>
    <xf numFmtId="49" fontId="31" fillId="0" borderId="0" xfId="1" applyNumberFormat="1" applyFont="1" applyAlignment="1">
      <alignment horizontal="center" vertical="center"/>
    </xf>
    <xf numFmtId="4" fontId="32" fillId="0" borderId="0" xfId="2" applyNumberFormat="1" applyFont="1" applyAlignment="1">
      <alignment horizontal="right" vertical="center"/>
    </xf>
    <xf numFmtId="10" fontId="32" fillId="0" borderId="0" xfId="3" applyNumberFormat="1" applyFont="1" applyAlignment="1">
      <alignment horizontal="right" vertical="center"/>
    </xf>
    <xf numFmtId="0" fontId="21" fillId="0" borderId="0" xfId="4" applyFont="1" applyAlignment="1">
      <alignment vertical="center"/>
    </xf>
    <xf numFmtId="49" fontId="33" fillId="0" borderId="0" xfId="1" applyNumberFormat="1" applyFont="1" applyAlignment="1">
      <alignment horizontal="center" vertical="center"/>
    </xf>
    <xf numFmtId="4" fontId="34" fillId="0" borderId="0" xfId="2" applyNumberFormat="1" applyFont="1" applyAlignment="1">
      <alignment horizontal="right" vertical="center"/>
    </xf>
    <xf numFmtId="10" fontId="34" fillId="0" borderId="0" xfId="3" applyNumberFormat="1" applyFont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35" fillId="2" borderId="0" xfId="1" applyFont="1" applyFill="1" applyAlignment="1">
      <alignment horizontal="center" vertical="center"/>
    </xf>
    <xf numFmtId="4" fontId="9" fillId="2" borderId="0" xfId="2" applyNumberFormat="1" applyFont="1" applyFill="1" applyAlignment="1">
      <alignment vertical="center"/>
    </xf>
    <xf numFmtId="4" fontId="9" fillId="2" borderId="0" xfId="1" applyNumberFormat="1" applyFont="1" applyFill="1" applyAlignment="1">
      <alignment vertical="center"/>
    </xf>
    <xf numFmtId="0" fontId="7" fillId="0" borderId="0" xfId="4" applyFont="1" applyAlignment="1">
      <alignment horizontal="left" vertical="center"/>
    </xf>
    <xf numFmtId="49" fontId="9" fillId="0" borderId="0" xfId="4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0" fontId="17" fillId="5" borderId="1" xfId="3" applyNumberFormat="1" applyFont="1" applyFill="1" applyBorder="1" applyAlignment="1">
      <alignment horizontal="center" vertical="center" wrapText="1"/>
    </xf>
    <xf numFmtId="0" fontId="20" fillId="7" borderId="2" xfId="4" applyFont="1" applyFill="1" applyBorder="1" applyAlignment="1">
      <alignment horizontal="left" vertical="center" wrapText="1" readingOrder="1"/>
    </xf>
    <xf numFmtId="0" fontId="20" fillId="7" borderId="3" xfId="4" applyFont="1" applyFill="1" applyBorder="1" applyAlignment="1">
      <alignment horizontal="center" vertical="center" wrapText="1" readingOrder="1"/>
    </xf>
    <xf numFmtId="0" fontId="20" fillId="7" borderId="0" xfId="4" applyFont="1" applyFill="1" applyAlignment="1">
      <alignment horizontal="center" vertical="center" wrapText="1" readingOrder="1"/>
    </xf>
    <xf numFmtId="0" fontId="20" fillId="7" borderId="4" xfId="4" applyFont="1" applyFill="1" applyBorder="1" applyAlignment="1">
      <alignment horizontal="center" vertical="center" wrapText="1" readingOrder="1"/>
    </xf>
    <xf numFmtId="0" fontId="20" fillId="7" borderId="2" xfId="4" applyFont="1" applyFill="1" applyBorder="1" applyAlignment="1">
      <alignment horizontal="center" vertical="center" wrapText="1" readingOrder="1"/>
    </xf>
    <xf numFmtId="43" fontId="20" fillId="7" borderId="2" xfId="2" applyNumberFormat="1" applyFont="1" applyFill="1" applyBorder="1" applyAlignment="1">
      <alignment horizontal="center" vertical="center" wrapText="1"/>
    </xf>
    <xf numFmtId="10" fontId="20" fillId="7" borderId="2" xfId="3" applyNumberFormat="1" applyFont="1" applyFill="1" applyBorder="1" applyAlignment="1">
      <alignment vertical="center" wrapText="1"/>
    </xf>
    <xf numFmtId="0" fontId="21" fillId="0" borderId="2" xfId="4" applyFont="1" applyBorder="1" applyAlignment="1">
      <alignment vertical="center" wrapText="1" readingOrder="1"/>
    </xf>
    <xf numFmtId="0" fontId="21" fillId="0" borderId="3" xfId="4" applyFont="1" applyBorder="1" applyAlignment="1">
      <alignment horizontal="center" vertical="center" wrapText="1" readingOrder="1"/>
    </xf>
    <xf numFmtId="0" fontId="21" fillId="0" borderId="0" xfId="4" applyFont="1" applyAlignment="1">
      <alignment horizontal="center" vertical="center" wrapText="1" readingOrder="1"/>
    </xf>
    <xf numFmtId="0" fontId="21" fillId="0" borderId="4" xfId="4" applyFont="1" applyBorder="1" applyAlignment="1">
      <alignment horizontal="center" vertical="center" wrapText="1" readingOrder="1"/>
    </xf>
    <xf numFmtId="0" fontId="21" fillId="0" borderId="2" xfId="4" applyFont="1" applyBorder="1" applyAlignment="1">
      <alignment horizontal="center" vertical="center" wrapText="1" readingOrder="1"/>
    </xf>
    <xf numFmtId="0" fontId="21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left" vertical="center" wrapText="1" readingOrder="1"/>
    </xf>
    <xf numFmtId="43" fontId="21" fillId="0" borderId="2" xfId="7" applyNumberFormat="1" applyFont="1" applyBorder="1" applyAlignment="1">
      <alignment horizontal="center" vertical="center"/>
    </xf>
    <xf numFmtId="10" fontId="20" fillId="8" borderId="2" xfId="3" applyNumberFormat="1" applyFont="1" applyFill="1" applyBorder="1" applyAlignment="1">
      <alignment vertical="center" wrapText="1"/>
    </xf>
    <xf numFmtId="43" fontId="21" fillId="0" borderId="2" xfId="7" applyNumberFormat="1" applyFont="1" applyBorder="1" applyAlignment="1">
      <alignment horizontal="right" vertical="center"/>
    </xf>
    <xf numFmtId="43" fontId="9" fillId="0" borderId="2" xfId="7" applyNumberFormat="1" applyFont="1" applyBorder="1" applyAlignment="1">
      <alignment horizontal="center" vertical="center"/>
    </xf>
    <xf numFmtId="49" fontId="39" fillId="0" borderId="0" xfId="1" applyNumberFormat="1" applyFont="1" applyAlignment="1">
      <alignment horizontal="center" vertical="center"/>
    </xf>
    <xf numFmtId="0" fontId="35" fillId="2" borderId="0" xfId="1" applyFont="1" applyFill="1" applyAlignment="1">
      <alignment horizontal="left" vertical="center"/>
    </xf>
    <xf numFmtId="0" fontId="35" fillId="0" borderId="0" xfId="1" applyFont="1" applyAlignment="1">
      <alignment horizontal="center" vertical="center"/>
    </xf>
    <xf numFmtId="10" fontId="35" fillId="0" borderId="0" xfId="1" applyNumberFormat="1" applyFont="1" applyAlignment="1">
      <alignment horizontal="center" vertical="center"/>
    </xf>
    <xf numFmtId="4" fontId="35" fillId="0" borderId="0" xfId="1" applyNumberFormat="1" applyFont="1" applyAlignment="1">
      <alignment horizontal="center" vertical="center"/>
    </xf>
    <xf numFmtId="49" fontId="35" fillId="0" borderId="0" xfId="1" applyNumberFormat="1" applyFont="1" applyAlignment="1">
      <alignment horizontal="center" vertical="center"/>
    </xf>
    <xf numFmtId="0" fontId="40" fillId="2" borderId="0" xfId="1" applyFont="1" applyFill="1" applyAlignment="1">
      <alignment horizontal="left" vertical="center"/>
    </xf>
    <xf numFmtId="0" fontId="40" fillId="0" borderId="0" xfId="1" applyFont="1" applyAlignment="1">
      <alignment horizontal="center" vertical="center"/>
    </xf>
    <xf numFmtId="4" fontId="40" fillId="0" borderId="0" xfId="1" applyNumberFormat="1" applyFont="1" applyAlignment="1">
      <alignment horizontal="center" vertical="center"/>
    </xf>
    <xf numFmtId="10" fontId="40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41" fillId="9" borderId="5" xfId="0" applyFont="1" applyFill="1" applyBorder="1" applyAlignment="1">
      <alignment vertical="center"/>
    </xf>
    <xf numFmtId="0" fontId="45" fillId="9" borderId="5" xfId="0" applyFont="1" applyFill="1" applyBorder="1" applyAlignment="1">
      <alignment vertical="center" wrapText="1"/>
    </xf>
    <xf numFmtId="0" fontId="41" fillId="9" borderId="5" xfId="0" applyFont="1" applyFill="1" applyBorder="1" applyAlignment="1">
      <alignment vertical="center" wrapText="1"/>
    </xf>
    <xf numFmtId="3" fontId="44" fillId="9" borderId="5" xfId="0" applyNumberFormat="1" applyFont="1" applyFill="1" applyBorder="1" applyAlignment="1">
      <alignment horizontal="center" vertical="center"/>
    </xf>
    <xf numFmtId="3" fontId="44" fillId="9" borderId="5" xfId="0" applyNumberFormat="1" applyFont="1" applyFill="1" applyBorder="1" applyAlignment="1">
      <alignment horizontal="center" vertical="center" wrapText="1"/>
    </xf>
    <xf numFmtId="0" fontId="42" fillId="0" borderId="5" xfId="0" applyFont="1" applyBorder="1" applyAlignment="1">
      <alignment vertical="center"/>
    </xf>
    <xf numFmtId="0" fontId="42" fillId="0" borderId="5" xfId="0" applyFont="1" applyBorder="1" applyAlignment="1">
      <alignment vertical="center" wrapText="1"/>
    </xf>
    <xf numFmtId="0" fontId="46" fillId="0" borderId="5" xfId="0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3" fontId="43" fillId="0" borderId="5" xfId="0" applyNumberFormat="1" applyFont="1" applyBorder="1" applyAlignment="1">
      <alignment vertical="center"/>
    </xf>
    <xf numFmtId="167" fontId="43" fillId="0" borderId="5" xfId="9" applyNumberFormat="1" applyFont="1" applyBorder="1" applyAlignment="1">
      <alignment vertical="center"/>
    </xf>
    <xf numFmtId="3" fontId="37" fillId="10" borderId="0" xfId="0" applyNumberFormat="1" applyFont="1" applyFill="1" applyAlignment="1">
      <alignment vertical="center"/>
    </xf>
    <xf numFmtId="167" fontId="45" fillId="10" borderId="5" xfId="9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49" fontId="17" fillId="5" borderId="1" xfId="1" applyNumberFormat="1" applyFont="1" applyFill="1" applyBorder="1" applyAlignment="1">
      <alignment horizontal="center" vertical="center" wrapText="1"/>
    </xf>
    <xf numFmtId="4" fontId="17" fillId="5" borderId="1" xfId="2" applyNumberFormat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164" fontId="17" fillId="5" borderId="1" xfId="2" applyFont="1" applyFill="1" applyBorder="1" applyAlignment="1">
      <alignment horizontal="center" vertical="center" wrapText="1"/>
    </xf>
    <xf numFmtId="10" fontId="17" fillId="5" borderId="1" xfId="2" applyNumberFormat="1" applyFont="1" applyFill="1" applyBorder="1" applyAlignment="1">
      <alignment horizontal="center" vertical="center" wrapText="1"/>
    </xf>
    <xf numFmtId="165" fontId="17" fillId="5" borderId="1" xfId="5" applyFont="1" applyFill="1" applyBorder="1" applyAlignment="1">
      <alignment horizontal="center" vertical="center"/>
    </xf>
    <xf numFmtId="165" fontId="17" fillId="5" borderId="1" xfId="5" applyFont="1" applyFill="1" applyBorder="1">
      <alignment horizontal="center" vertical="center" wrapText="1"/>
    </xf>
    <xf numFmtId="0" fontId="37" fillId="10" borderId="6" xfId="0" applyFont="1" applyFill="1" applyBorder="1" applyAlignment="1">
      <alignment horizontal="left" vertical="center"/>
    </xf>
  </cellXfs>
  <cellStyles count="10">
    <cellStyle name="Millares [0] 2 2" xfId="7" xr:uid="{CFFD3057-3509-4672-8AB9-C2EC96C626B1}"/>
    <cellStyle name="Millares 2" xfId="2" xr:uid="{04E909A3-90B1-47F4-9424-AF377A11AE6D}"/>
    <cellStyle name="Nivel 1,2.3,5,6,9" xfId="5" xr:uid="{E42CC52E-4AE3-4642-8261-D3E9EFB33CCB}"/>
    <cellStyle name="NIVEL 8" xfId="6" xr:uid="{6019A16C-F4DD-461B-817E-E0FDB4E0F612}"/>
    <cellStyle name="Normal" xfId="0" builtinId="0"/>
    <cellStyle name="Normal 2 2 2" xfId="4" xr:uid="{B513F02B-A22A-4F4D-AD5A-2D78A745919E}"/>
    <cellStyle name="Normal_EJECUCION NOVIEMBRE 2009" xfId="1" xr:uid="{D5B0061F-DB6E-4258-A783-79E4F8710F9E}"/>
    <cellStyle name="Porcentaje" xfId="9" builtinId="5"/>
    <cellStyle name="Porcentaje 2" xfId="3" xr:uid="{CCEB7EB3-0C8C-4AF5-BE99-DDE8D1515D85}"/>
    <cellStyle name="Porcentaje 3" xfId="8" xr:uid="{FA8F3F1B-991B-45FE-875E-07F6FCBAF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195333</xdr:rowOff>
    </xdr:from>
    <xdr:to>
      <xdr:col>9</xdr:col>
      <xdr:colOff>23812</xdr:colOff>
      <xdr:row>3</xdr:row>
      <xdr:rowOff>164677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66C81E-F05F-4C43-927D-7F3703AA3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42" y="338208"/>
          <a:ext cx="1854995" cy="655144"/>
        </a:xfrm>
        <a:prstGeom prst="rect">
          <a:avLst/>
        </a:prstGeom>
      </xdr:spPr>
    </xdr:pic>
    <xdr:clientData/>
  </xdr:twoCellAnchor>
  <xdr:twoCellAnchor editAs="oneCell">
    <xdr:from>
      <xdr:col>9</xdr:col>
      <xdr:colOff>379682</xdr:colOff>
      <xdr:row>1</xdr:row>
      <xdr:rowOff>190503</xdr:rowOff>
    </xdr:from>
    <xdr:to>
      <xdr:col>11</xdr:col>
      <xdr:colOff>3015461</xdr:colOff>
      <xdr:row>3</xdr:row>
      <xdr:rowOff>159847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9F440-1DA1-4055-8A0D-BE58F544F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0407" y="333378"/>
          <a:ext cx="3378729" cy="655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96B3-39FB-4512-A0EF-C58561069C68}">
  <sheetPr>
    <pageSetUpPr fitToPage="1"/>
  </sheetPr>
  <dimension ref="A1:S62"/>
  <sheetViews>
    <sheetView showGridLines="0" tabSelected="1" zoomScale="80" zoomScaleNormal="80" workbookViewId="0">
      <selection activeCell="O12" sqref="O12"/>
    </sheetView>
  </sheetViews>
  <sheetFormatPr defaultColWidth="11.43359375" defaultRowHeight="12.75" outlineLevelCol="1"/>
  <cols>
    <col min="1" max="1" width="1.07421875" style="80" customWidth="1"/>
    <col min="2" max="2" width="28.65234375" style="7" bestFit="1" customWidth="1"/>
    <col min="3" max="3" width="6.1875" style="8" hidden="1" customWidth="1" outlineLevel="1"/>
    <col min="4" max="4" width="5.51171875" style="8" hidden="1" customWidth="1" outlineLevel="1"/>
    <col min="5" max="6" width="7.12890625" style="8" hidden="1" customWidth="1" outlineLevel="1"/>
    <col min="7" max="7" width="5.91796875" style="8" hidden="1" customWidth="1" outlineLevel="1"/>
    <col min="8" max="8" width="8.7421875" style="8" hidden="1" customWidth="1" outlineLevel="1"/>
    <col min="9" max="9" width="6.3203125" style="8" hidden="1" customWidth="1" outlineLevel="1"/>
    <col min="10" max="10" width="6.1875" style="8" bestFit="1" customWidth="1" collapsed="1"/>
    <col min="11" max="11" width="4.9765625" style="8" bestFit="1" customWidth="1"/>
    <col min="12" max="12" width="67.6640625" style="81" customWidth="1"/>
    <col min="13" max="13" width="23.67578125" style="11" customWidth="1"/>
    <col min="14" max="14" width="22.05859375" style="11" customWidth="1"/>
    <col min="15" max="15" width="12.9140625" style="11" customWidth="1"/>
    <col min="16" max="16" width="23.80859375" style="11" customWidth="1"/>
    <col min="17" max="17" width="12.5078125" style="11" customWidth="1"/>
    <col min="18" max="18" width="22.05859375" style="11" customWidth="1"/>
    <col min="19" max="19" width="12.64453125" style="11" customWidth="1"/>
    <col min="20" max="16384" width="11.43359375" style="11"/>
  </cols>
  <sheetData>
    <row r="1" spans="1:19" s="7" customFormat="1" ht="11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4">
        <v>13</v>
      </c>
      <c r="O1" s="6"/>
      <c r="P1" s="4">
        <v>14</v>
      </c>
      <c r="Q1" s="6"/>
      <c r="R1" s="4">
        <v>16</v>
      </c>
      <c r="S1" s="6"/>
    </row>
    <row r="2" spans="1:19" ht="25.5" customHeight="1">
      <c r="A2" s="1"/>
      <c r="B2" s="2"/>
      <c r="D2" s="9"/>
      <c r="E2" s="9"/>
      <c r="F2" s="9"/>
      <c r="G2" s="9"/>
      <c r="H2" s="9"/>
      <c r="I2" s="9"/>
      <c r="J2" s="9"/>
      <c r="K2" s="9"/>
      <c r="L2" s="10"/>
      <c r="M2" s="83" t="s">
        <v>0</v>
      </c>
      <c r="N2" s="83"/>
      <c r="O2" s="83"/>
      <c r="P2" s="83"/>
      <c r="Q2" s="83"/>
      <c r="R2" s="83"/>
      <c r="S2" s="83"/>
    </row>
    <row r="3" spans="1:19" ht="28.5" customHeight="1">
      <c r="A3" s="1"/>
      <c r="B3" s="2"/>
      <c r="D3" s="12"/>
      <c r="E3" s="12"/>
      <c r="F3" s="12"/>
      <c r="G3" s="12"/>
      <c r="H3" s="12"/>
      <c r="I3" s="12"/>
      <c r="J3" s="12"/>
      <c r="K3" s="12"/>
      <c r="L3" s="13"/>
      <c r="M3" s="82" t="s">
        <v>22</v>
      </c>
      <c r="N3" s="82"/>
      <c r="O3" s="82"/>
      <c r="P3" s="82"/>
      <c r="Q3" s="82"/>
      <c r="R3" s="82"/>
      <c r="S3" s="82"/>
    </row>
    <row r="4" spans="1:19" ht="15.75" customHeight="1">
      <c r="A4" s="1"/>
      <c r="B4" s="2"/>
      <c r="C4" s="14"/>
      <c r="D4" s="14"/>
      <c r="E4" s="14"/>
      <c r="F4" s="14"/>
      <c r="G4" s="14"/>
      <c r="H4" s="14"/>
      <c r="I4" s="15"/>
      <c r="J4" s="15"/>
      <c r="K4" s="15"/>
      <c r="L4" s="15"/>
      <c r="M4" s="16"/>
      <c r="N4" s="16"/>
      <c r="O4" s="17"/>
      <c r="P4" s="16"/>
      <c r="Q4" s="17"/>
      <c r="R4" s="16"/>
      <c r="S4" s="17"/>
    </row>
    <row r="5" spans="1:19" s="19" customFormat="1" ht="24.95" customHeight="1">
      <c r="A5" s="18"/>
      <c r="B5" s="131" t="s">
        <v>1</v>
      </c>
      <c r="C5" s="130" t="s">
        <v>1</v>
      </c>
      <c r="D5" s="130"/>
      <c r="E5" s="130"/>
      <c r="F5" s="130"/>
      <c r="G5" s="130"/>
      <c r="H5" s="130"/>
      <c r="I5" s="130"/>
      <c r="J5" s="135" t="s">
        <v>2</v>
      </c>
      <c r="K5" s="135" t="s">
        <v>3</v>
      </c>
      <c r="L5" s="136" t="s">
        <v>4</v>
      </c>
      <c r="M5" s="131" t="s">
        <v>5</v>
      </c>
      <c r="N5" s="132" t="s">
        <v>6</v>
      </c>
      <c r="O5" s="132"/>
      <c r="P5" s="133" t="s">
        <v>7</v>
      </c>
      <c r="Q5" s="134"/>
      <c r="R5" s="132" t="s">
        <v>8</v>
      </c>
      <c r="S5" s="132"/>
    </row>
    <row r="6" spans="1:19" s="19" customFormat="1" ht="26.25">
      <c r="A6" s="18"/>
      <c r="B6" s="131" t="s">
        <v>1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135"/>
      <c r="K6" s="135" t="s">
        <v>16</v>
      </c>
      <c r="L6" s="136"/>
      <c r="M6" s="131" t="s">
        <v>5</v>
      </c>
      <c r="N6" s="21" t="s">
        <v>17</v>
      </c>
      <c r="O6" s="84" t="s">
        <v>23</v>
      </c>
      <c r="P6" s="21" t="s">
        <v>17</v>
      </c>
      <c r="Q6" s="84" t="s">
        <v>136</v>
      </c>
      <c r="R6" s="21" t="s">
        <v>17</v>
      </c>
      <c r="S6" s="84" t="s">
        <v>24</v>
      </c>
    </row>
    <row r="7" spans="1:19" ht="42.75" customHeight="1">
      <c r="A7" s="24" t="e">
        <v>#REF!</v>
      </c>
      <c r="B7" s="25" t="s">
        <v>60</v>
      </c>
      <c r="C7" s="26" t="s">
        <v>18</v>
      </c>
      <c r="D7" s="27" t="s">
        <v>20</v>
      </c>
      <c r="E7" s="27" t="s">
        <v>19</v>
      </c>
      <c r="F7" s="27" t="s">
        <v>30</v>
      </c>
      <c r="G7" s="27"/>
      <c r="H7" s="27"/>
      <c r="I7" s="28"/>
      <c r="J7" s="29"/>
      <c r="K7" s="29"/>
      <c r="L7" s="25" t="s">
        <v>31</v>
      </c>
      <c r="M7" s="30">
        <v>5731981676555</v>
      </c>
      <c r="N7" s="30">
        <v>5186266134779.5605</v>
      </c>
      <c r="O7" s="31">
        <f>+IFERROR(N7/M7,)</f>
        <v>0.9047946116074429</v>
      </c>
      <c r="P7" s="32">
        <v>5166304269776.5801</v>
      </c>
      <c r="Q7" s="31">
        <f>+IFERROR(P7/M7,)</f>
        <v>0.90131206994395008</v>
      </c>
      <c r="R7" s="32">
        <v>5166245788589.9199</v>
      </c>
      <c r="S7" s="31">
        <f>+IFERROR(R7/M7,)</f>
        <v>0.90130186733166684</v>
      </c>
    </row>
    <row r="8" spans="1:19" ht="28.5" customHeight="1">
      <c r="A8" s="24" t="e">
        <v>#REF!</v>
      </c>
      <c r="B8" s="85" t="s">
        <v>61</v>
      </c>
      <c r="C8" s="86" t="s">
        <v>18</v>
      </c>
      <c r="D8" s="87" t="s">
        <v>20</v>
      </c>
      <c r="E8" s="87" t="s">
        <v>19</v>
      </c>
      <c r="F8" s="87" t="s">
        <v>30</v>
      </c>
      <c r="G8" s="87" t="s">
        <v>32</v>
      </c>
      <c r="H8" s="87" t="s">
        <v>33</v>
      </c>
      <c r="I8" s="88"/>
      <c r="J8" s="89"/>
      <c r="K8" s="89"/>
      <c r="L8" s="85" t="s">
        <v>34</v>
      </c>
      <c r="M8" s="90">
        <v>5731381676555</v>
      </c>
      <c r="N8" s="90">
        <v>5186266134779.5605</v>
      </c>
      <c r="O8" s="91">
        <f t="shared" ref="O8:O52" si="0">+IFERROR(N8/M8,)</f>
        <v>0.90488933165883734</v>
      </c>
      <c r="P8" s="90">
        <v>5166304269776.5801</v>
      </c>
      <c r="Q8" s="91">
        <f t="shared" ref="Q8:Q52" si="1">+IFERROR(P8/M8,)</f>
        <v>0.90140642541920624</v>
      </c>
      <c r="R8" s="90">
        <v>5166245788589.9199</v>
      </c>
      <c r="S8" s="91">
        <f t="shared" ref="S8:S52" si="2">+IFERROR(R8/M8,)</f>
        <v>0.90139622173884426</v>
      </c>
    </row>
    <row r="9" spans="1:19" ht="28.5" customHeight="1">
      <c r="A9" s="24" t="e">
        <v>#REF!</v>
      </c>
      <c r="B9" s="92" t="s">
        <v>62</v>
      </c>
      <c r="C9" s="93" t="s">
        <v>18</v>
      </c>
      <c r="D9" s="94" t="s">
        <v>20</v>
      </c>
      <c r="E9" s="94" t="s">
        <v>19</v>
      </c>
      <c r="F9" s="94" t="s">
        <v>30</v>
      </c>
      <c r="G9" s="94" t="s">
        <v>32</v>
      </c>
      <c r="H9" s="94" t="s">
        <v>33</v>
      </c>
      <c r="I9" s="95" t="s">
        <v>26</v>
      </c>
      <c r="J9" s="96">
        <v>10</v>
      </c>
      <c r="K9" s="97" t="s">
        <v>25</v>
      </c>
      <c r="L9" s="98" t="s">
        <v>28</v>
      </c>
      <c r="M9" s="102">
        <v>112032334724.39999</v>
      </c>
      <c r="N9" s="99">
        <v>81413038279.559998</v>
      </c>
      <c r="O9" s="100">
        <f t="shared" si="0"/>
        <v>0.72669232931578553</v>
      </c>
      <c r="P9" s="101">
        <v>66339713276.580002</v>
      </c>
      <c r="Q9" s="100">
        <f t="shared" si="1"/>
        <v>0.59214791372308695</v>
      </c>
      <c r="R9" s="101">
        <v>66281232089.919998</v>
      </c>
      <c r="S9" s="100">
        <f t="shared" si="2"/>
        <v>0.59162591097447093</v>
      </c>
    </row>
    <row r="10" spans="1:19" ht="28.5" customHeight="1">
      <c r="A10" s="24" t="e">
        <v>#REF!</v>
      </c>
      <c r="B10" s="92" t="s">
        <v>63</v>
      </c>
      <c r="C10" s="93" t="s">
        <v>18</v>
      </c>
      <c r="D10" s="94" t="s">
        <v>20</v>
      </c>
      <c r="E10" s="94" t="s">
        <v>19</v>
      </c>
      <c r="F10" s="94" t="s">
        <v>30</v>
      </c>
      <c r="G10" s="94" t="s">
        <v>32</v>
      </c>
      <c r="H10" s="94" t="s">
        <v>33</v>
      </c>
      <c r="I10" s="95" t="s">
        <v>27</v>
      </c>
      <c r="J10" s="96">
        <v>10</v>
      </c>
      <c r="K10" s="97" t="s">
        <v>25</v>
      </c>
      <c r="L10" s="98" t="s">
        <v>29</v>
      </c>
      <c r="M10" s="102">
        <v>2322674690233.6001</v>
      </c>
      <c r="N10" s="99">
        <v>2270684136888</v>
      </c>
      <c r="O10" s="100">
        <f t="shared" si="0"/>
        <v>0.9776160847818206</v>
      </c>
      <c r="P10" s="101">
        <v>2270684136888</v>
      </c>
      <c r="Q10" s="100">
        <f t="shared" si="1"/>
        <v>0.9776160847818206</v>
      </c>
      <c r="R10" s="101">
        <v>2270684136888</v>
      </c>
      <c r="S10" s="100">
        <f t="shared" si="2"/>
        <v>0.9776160847818206</v>
      </c>
    </row>
    <row r="11" spans="1:19" ht="28.5" customHeight="1">
      <c r="A11" s="24" t="e">
        <v>#REF!</v>
      </c>
      <c r="B11" s="92" t="s">
        <v>63</v>
      </c>
      <c r="C11" s="93" t="s">
        <v>18</v>
      </c>
      <c r="D11" s="94" t="s">
        <v>20</v>
      </c>
      <c r="E11" s="94" t="s">
        <v>19</v>
      </c>
      <c r="F11" s="94" t="s">
        <v>30</v>
      </c>
      <c r="G11" s="94" t="s">
        <v>32</v>
      </c>
      <c r="H11" s="94" t="s">
        <v>33</v>
      </c>
      <c r="I11" s="95" t="s">
        <v>27</v>
      </c>
      <c r="J11" s="96">
        <v>11</v>
      </c>
      <c r="K11" s="97" t="s">
        <v>25</v>
      </c>
      <c r="L11" s="98" t="s">
        <v>29</v>
      </c>
      <c r="M11" s="102">
        <v>3296674651597</v>
      </c>
      <c r="N11" s="99">
        <v>2834168959612</v>
      </c>
      <c r="O11" s="100">
        <f t="shared" si="0"/>
        <v>0.85970538774247873</v>
      </c>
      <c r="P11" s="101">
        <v>2829280419612</v>
      </c>
      <c r="Q11" s="100">
        <f t="shared" si="1"/>
        <v>0.85822251772446478</v>
      </c>
      <c r="R11" s="101">
        <v>2829280419612</v>
      </c>
      <c r="S11" s="100">
        <f t="shared" si="2"/>
        <v>0.85822251772446478</v>
      </c>
    </row>
    <row r="12" spans="1:19" ht="28.5" customHeight="1">
      <c r="A12" s="24" t="e">
        <v>#REF!</v>
      </c>
      <c r="B12" s="85" t="s">
        <v>64</v>
      </c>
      <c r="C12" s="86" t="s">
        <v>18</v>
      </c>
      <c r="D12" s="87" t="s">
        <v>20</v>
      </c>
      <c r="E12" s="87" t="s">
        <v>19</v>
      </c>
      <c r="F12" s="87" t="s">
        <v>30</v>
      </c>
      <c r="G12" s="87" t="s">
        <v>32</v>
      </c>
      <c r="H12" s="87">
        <v>4103009</v>
      </c>
      <c r="I12" s="88"/>
      <c r="J12" s="89"/>
      <c r="K12" s="89" t="s">
        <v>25</v>
      </c>
      <c r="L12" s="85" t="s">
        <v>35</v>
      </c>
      <c r="M12" s="90">
        <v>0</v>
      </c>
      <c r="N12" s="90">
        <v>0</v>
      </c>
      <c r="O12" s="91">
        <f t="shared" si="0"/>
        <v>0</v>
      </c>
      <c r="P12" s="90">
        <v>0</v>
      </c>
      <c r="Q12" s="91">
        <f t="shared" si="1"/>
        <v>0</v>
      </c>
      <c r="R12" s="90">
        <v>0</v>
      </c>
      <c r="S12" s="91">
        <f t="shared" si="2"/>
        <v>0</v>
      </c>
    </row>
    <row r="13" spans="1:19" ht="28.5" customHeight="1">
      <c r="A13" s="24" t="e">
        <v>#REF!</v>
      </c>
      <c r="B13" s="92" t="s">
        <v>65</v>
      </c>
      <c r="C13" s="93" t="s">
        <v>18</v>
      </c>
      <c r="D13" s="94" t="s">
        <v>20</v>
      </c>
      <c r="E13" s="94" t="s">
        <v>19</v>
      </c>
      <c r="F13" s="94" t="s">
        <v>30</v>
      </c>
      <c r="G13" s="94" t="s">
        <v>32</v>
      </c>
      <c r="H13" s="94">
        <v>4103009</v>
      </c>
      <c r="I13" s="95" t="s">
        <v>26</v>
      </c>
      <c r="J13" s="96">
        <v>10</v>
      </c>
      <c r="K13" s="97" t="s">
        <v>25</v>
      </c>
      <c r="L13" s="98" t="s">
        <v>28</v>
      </c>
      <c r="M13" s="102">
        <v>0</v>
      </c>
      <c r="N13" s="99">
        <v>0</v>
      </c>
      <c r="O13" s="100">
        <f t="shared" si="0"/>
        <v>0</v>
      </c>
      <c r="P13" s="101">
        <v>0</v>
      </c>
      <c r="Q13" s="100">
        <f t="shared" si="1"/>
        <v>0</v>
      </c>
      <c r="R13" s="101">
        <v>0</v>
      </c>
      <c r="S13" s="100">
        <f t="shared" si="2"/>
        <v>0</v>
      </c>
    </row>
    <row r="14" spans="1:19" ht="28.5" customHeight="1">
      <c r="A14" s="24" t="e">
        <v>#REF!</v>
      </c>
      <c r="B14" s="85" t="s">
        <v>66</v>
      </c>
      <c r="C14" s="86" t="s">
        <v>18</v>
      </c>
      <c r="D14" s="87" t="s">
        <v>20</v>
      </c>
      <c r="E14" s="87" t="s">
        <v>19</v>
      </c>
      <c r="F14" s="87" t="s">
        <v>30</v>
      </c>
      <c r="G14" s="87" t="s">
        <v>32</v>
      </c>
      <c r="H14" s="87">
        <v>4103047</v>
      </c>
      <c r="I14" s="88"/>
      <c r="J14" s="89"/>
      <c r="K14" s="89" t="s">
        <v>25</v>
      </c>
      <c r="L14" s="85" t="s">
        <v>36</v>
      </c>
      <c r="M14" s="90">
        <v>600000000</v>
      </c>
      <c r="N14" s="90">
        <v>0</v>
      </c>
      <c r="O14" s="91">
        <f t="shared" si="0"/>
        <v>0</v>
      </c>
      <c r="P14" s="90">
        <v>0</v>
      </c>
      <c r="Q14" s="91">
        <f t="shared" si="1"/>
        <v>0</v>
      </c>
      <c r="R14" s="90">
        <v>0</v>
      </c>
      <c r="S14" s="91">
        <f t="shared" si="2"/>
        <v>0</v>
      </c>
    </row>
    <row r="15" spans="1:19" ht="28.5" customHeight="1">
      <c r="A15" s="24" t="e">
        <v>#REF!</v>
      </c>
      <c r="B15" s="92" t="s">
        <v>67</v>
      </c>
      <c r="C15" s="93" t="s">
        <v>18</v>
      </c>
      <c r="D15" s="94" t="s">
        <v>20</v>
      </c>
      <c r="E15" s="94" t="s">
        <v>19</v>
      </c>
      <c r="F15" s="94" t="s">
        <v>30</v>
      </c>
      <c r="G15" s="94" t="s">
        <v>32</v>
      </c>
      <c r="H15" s="94">
        <v>4103047</v>
      </c>
      <c r="I15" s="95" t="s">
        <v>26</v>
      </c>
      <c r="J15" s="96">
        <v>10</v>
      </c>
      <c r="K15" s="97" t="s">
        <v>25</v>
      </c>
      <c r="L15" s="98" t="s">
        <v>28</v>
      </c>
      <c r="M15" s="99">
        <v>600000000</v>
      </c>
      <c r="N15" s="99">
        <v>0</v>
      </c>
      <c r="O15" s="100">
        <f t="shared" si="0"/>
        <v>0</v>
      </c>
      <c r="P15" s="101">
        <v>0</v>
      </c>
      <c r="Q15" s="100">
        <f t="shared" si="1"/>
        <v>0</v>
      </c>
      <c r="R15" s="101">
        <v>0</v>
      </c>
      <c r="S15" s="100">
        <f t="shared" si="2"/>
        <v>0</v>
      </c>
    </row>
    <row r="16" spans="1:19" ht="31.5" customHeight="1">
      <c r="A16" s="24" t="e">
        <v>#REF!</v>
      </c>
      <c r="B16" s="25" t="s">
        <v>68</v>
      </c>
      <c r="C16" s="26" t="s">
        <v>18</v>
      </c>
      <c r="D16" s="27" t="s">
        <v>20</v>
      </c>
      <c r="E16" s="27" t="s">
        <v>19</v>
      </c>
      <c r="F16" s="27" t="s">
        <v>37</v>
      </c>
      <c r="G16" s="27"/>
      <c r="H16" s="27"/>
      <c r="I16" s="28"/>
      <c r="J16" s="29"/>
      <c r="K16" s="29"/>
      <c r="L16" s="25" t="s">
        <v>38</v>
      </c>
      <c r="M16" s="30">
        <v>890951371044</v>
      </c>
      <c r="N16" s="30">
        <v>361696411058.46002</v>
      </c>
      <c r="O16" s="31">
        <f t="shared" si="0"/>
        <v>0.40596650144286889</v>
      </c>
      <c r="P16" s="32">
        <v>210852601187.48001</v>
      </c>
      <c r="Q16" s="31">
        <f t="shared" si="1"/>
        <v>0.2366600558012576</v>
      </c>
      <c r="R16" s="32">
        <v>208530529203.08002</v>
      </c>
      <c r="S16" s="31">
        <f t="shared" si="2"/>
        <v>0.23405377215899884</v>
      </c>
    </row>
    <row r="17" spans="1:19" ht="28.5" customHeight="1">
      <c r="A17" s="24" t="e">
        <v>#REF!</v>
      </c>
      <c r="B17" s="85" t="s">
        <v>69</v>
      </c>
      <c r="C17" s="86" t="s">
        <v>18</v>
      </c>
      <c r="D17" s="87" t="s">
        <v>20</v>
      </c>
      <c r="E17" s="87" t="s">
        <v>19</v>
      </c>
      <c r="F17" s="87" t="s">
        <v>37</v>
      </c>
      <c r="G17" s="87" t="s">
        <v>32</v>
      </c>
      <c r="H17" s="87" t="s">
        <v>39</v>
      </c>
      <c r="I17" s="88"/>
      <c r="J17" s="89"/>
      <c r="K17" s="89"/>
      <c r="L17" s="85" t="s">
        <v>40</v>
      </c>
      <c r="M17" s="90">
        <v>859610691139</v>
      </c>
      <c r="N17" s="90">
        <v>345214635450.53003</v>
      </c>
      <c r="O17" s="91">
        <f t="shared" si="0"/>
        <v>0.40159416234471712</v>
      </c>
      <c r="P17" s="90">
        <v>195383567900.28</v>
      </c>
      <c r="Q17" s="91">
        <f t="shared" si="1"/>
        <v>0.22729308734096032</v>
      </c>
      <c r="R17" s="90">
        <v>193068165915.88</v>
      </c>
      <c r="S17" s="91">
        <f t="shared" si="2"/>
        <v>0.22459954012444996</v>
      </c>
    </row>
    <row r="18" spans="1:19" ht="28.5" customHeight="1">
      <c r="A18" s="24" t="e">
        <v>#REF!</v>
      </c>
      <c r="B18" s="92" t="s">
        <v>70</v>
      </c>
      <c r="C18" s="93" t="s">
        <v>18</v>
      </c>
      <c r="D18" s="94" t="s">
        <v>20</v>
      </c>
      <c r="E18" s="94" t="s">
        <v>19</v>
      </c>
      <c r="F18" s="94" t="s">
        <v>37</v>
      </c>
      <c r="G18" s="94" t="s">
        <v>32</v>
      </c>
      <c r="H18" s="94" t="s">
        <v>39</v>
      </c>
      <c r="I18" s="95" t="s">
        <v>26</v>
      </c>
      <c r="J18" s="96">
        <v>11</v>
      </c>
      <c r="K18" s="97" t="s">
        <v>25</v>
      </c>
      <c r="L18" s="98" t="s">
        <v>28</v>
      </c>
      <c r="M18" s="102">
        <v>101740918684</v>
      </c>
      <c r="N18" s="99">
        <v>57234434567.389999</v>
      </c>
      <c r="O18" s="100">
        <f t="shared" si="0"/>
        <v>0.5625507937976858</v>
      </c>
      <c r="P18" s="101">
        <v>22349737767.240002</v>
      </c>
      <c r="Q18" s="100">
        <f t="shared" si="1"/>
        <v>0.21967304852688313</v>
      </c>
      <c r="R18" s="101">
        <v>22072912539.240002</v>
      </c>
      <c r="S18" s="100">
        <f t="shared" si="2"/>
        <v>0.21695216462313344</v>
      </c>
    </row>
    <row r="19" spans="1:19" ht="28.5" customHeight="1">
      <c r="A19" s="24" t="e">
        <v>#REF!</v>
      </c>
      <c r="B19" s="92" t="s">
        <v>71</v>
      </c>
      <c r="C19" s="93" t="s">
        <v>18</v>
      </c>
      <c r="D19" s="94" t="s">
        <v>20</v>
      </c>
      <c r="E19" s="94" t="s">
        <v>19</v>
      </c>
      <c r="F19" s="94" t="s">
        <v>37</v>
      </c>
      <c r="G19" s="94" t="s">
        <v>32</v>
      </c>
      <c r="H19" s="94" t="s">
        <v>39</v>
      </c>
      <c r="I19" s="95" t="s">
        <v>27</v>
      </c>
      <c r="J19" s="96">
        <v>11</v>
      </c>
      <c r="K19" s="97" t="s">
        <v>25</v>
      </c>
      <c r="L19" s="98" t="s">
        <v>29</v>
      </c>
      <c r="M19" s="102">
        <v>757869772455</v>
      </c>
      <c r="N19" s="99">
        <v>287980200883.14001</v>
      </c>
      <c r="O19" s="100">
        <f t="shared" si="0"/>
        <v>0.37998639258335032</v>
      </c>
      <c r="P19" s="101">
        <v>173033830133.04001</v>
      </c>
      <c r="Q19" s="100">
        <f t="shared" si="1"/>
        <v>0.22831604640006173</v>
      </c>
      <c r="R19" s="101">
        <v>170995253376.64001</v>
      </c>
      <c r="S19" s="100">
        <f t="shared" si="2"/>
        <v>0.2256261690220574</v>
      </c>
    </row>
    <row r="20" spans="1:19" ht="28.5" customHeight="1">
      <c r="A20" s="24" t="e">
        <v>#REF!</v>
      </c>
      <c r="B20" s="85" t="s">
        <v>72</v>
      </c>
      <c r="C20" s="86" t="s">
        <v>18</v>
      </c>
      <c r="D20" s="87" t="s">
        <v>20</v>
      </c>
      <c r="E20" s="87" t="s">
        <v>19</v>
      </c>
      <c r="F20" s="87" t="s">
        <v>37</v>
      </c>
      <c r="G20" s="87" t="s">
        <v>32</v>
      </c>
      <c r="H20" s="87" t="s">
        <v>41</v>
      </c>
      <c r="I20" s="88"/>
      <c r="J20" s="89"/>
      <c r="K20" s="89" t="s">
        <v>25</v>
      </c>
      <c r="L20" s="85" t="s">
        <v>42</v>
      </c>
      <c r="M20" s="90">
        <v>31340679905</v>
      </c>
      <c r="N20" s="90">
        <v>16481775607.93</v>
      </c>
      <c r="O20" s="91">
        <f t="shared" si="0"/>
        <v>0.52589081212946331</v>
      </c>
      <c r="P20" s="90">
        <v>15469033287.200001</v>
      </c>
      <c r="Q20" s="91">
        <f t="shared" si="1"/>
        <v>0.49357682520257373</v>
      </c>
      <c r="R20" s="90">
        <v>15462363287.200001</v>
      </c>
      <c r="S20" s="91">
        <f t="shared" si="2"/>
        <v>0.49336400276157316</v>
      </c>
    </row>
    <row r="21" spans="1:19" ht="28.5" customHeight="1">
      <c r="A21" s="24" t="e">
        <v>#REF!</v>
      </c>
      <c r="B21" s="92" t="s">
        <v>73</v>
      </c>
      <c r="C21" s="93" t="s">
        <v>18</v>
      </c>
      <c r="D21" s="94" t="s">
        <v>20</v>
      </c>
      <c r="E21" s="94" t="s">
        <v>19</v>
      </c>
      <c r="F21" s="94" t="s">
        <v>37</v>
      </c>
      <c r="G21" s="94" t="s">
        <v>32</v>
      </c>
      <c r="H21" s="94" t="s">
        <v>41</v>
      </c>
      <c r="I21" s="95" t="s">
        <v>26</v>
      </c>
      <c r="J21" s="96">
        <v>11</v>
      </c>
      <c r="K21" s="97" t="s">
        <v>25</v>
      </c>
      <c r="L21" s="98" t="s">
        <v>28</v>
      </c>
      <c r="M21" s="102">
        <v>31340679905</v>
      </c>
      <c r="N21" s="99">
        <v>16481775607.93</v>
      </c>
      <c r="O21" s="100">
        <f t="shared" si="0"/>
        <v>0.52589081212946331</v>
      </c>
      <c r="P21" s="101">
        <v>15469033287.200001</v>
      </c>
      <c r="Q21" s="100">
        <f t="shared" si="1"/>
        <v>0.49357682520257373</v>
      </c>
      <c r="R21" s="101">
        <v>15462363287.200001</v>
      </c>
      <c r="S21" s="100">
        <f t="shared" si="2"/>
        <v>0.49336400276157316</v>
      </c>
    </row>
    <row r="22" spans="1:19" ht="36.75" customHeight="1">
      <c r="A22" s="24" t="e">
        <v>#REF!</v>
      </c>
      <c r="B22" s="25" t="s">
        <v>74</v>
      </c>
      <c r="C22" s="26" t="s">
        <v>18</v>
      </c>
      <c r="D22" s="27" t="s">
        <v>20</v>
      </c>
      <c r="E22" s="27" t="s">
        <v>19</v>
      </c>
      <c r="F22" s="27" t="s">
        <v>44</v>
      </c>
      <c r="G22" s="27"/>
      <c r="H22" s="27"/>
      <c r="I22" s="28"/>
      <c r="J22" s="29"/>
      <c r="K22" s="29"/>
      <c r="L22" s="25" t="s">
        <v>45</v>
      </c>
      <c r="M22" s="30">
        <v>11872538642</v>
      </c>
      <c r="N22" s="30">
        <v>9525073460.4400005</v>
      </c>
      <c r="O22" s="31">
        <f t="shared" si="0"/>
        <v>0.80227773921445367</v>
      </c>
      <c r="P22" s="32">
        <v>5991755043.3299999</v>
      </c>
      <c r="Q22" s="31">
        <f t="shared" si="1"/>
        <v>0.5046734505570456</v>
      </c>
      <c r="R22" s="32">
        <v>5991755043.3299999</v>
      </c>
      <c r="S22" s="31">
        <f t="shared" si="2"/>
        <v>0.5046734505570456</v>
      </c>
    </row>
    <row r="23" spans="1:19" ht="28.5" customHeight="1">
      <c r="A23" s="24" t="e">
        <v>#REF!</v>
      </c>
      <c r="B23" s="85" t="s">
        <v>75</v>
      </c>
      <c r="C23" s="86" t="s">
        <v>18</v>
      </c>
      <c r="D23" s="87" t="s">
        <v>20</v>
      </c>
      <c r="E23" s="87" t="s">
        <v>19</v>
      </c>
      <c r="F23" s="87" t="s">
        <v>44</v>
      </c>
      <c r="G23" s="87" t="s">
        <v>32</v>
      </c>
      <c r="H23" s="87" t="s">
        <v>46</v>
      </c>
      <c r="I23" s="88"/>
      <c r="J23" s="89"/>
      <c r="K23" s="89" t="s">
        <v>25</v>
      </c>
      <c r="L23" s="85" t="s">
        <v>47</v>
      </c>
      <c r="M23" s="90">
        <v>3388943635</v>
      </c>
      <c r="N23" s="90">
        <v>2590930853.4400001</v>
      </c>
      <c r="O23" s="91">
        <f t="shared" si="0"/>
        <v>0.76452462256428178</v>
      </c>
      <c r="P23" s="90">
        <v>2483371666.3299999</v>
      </c>
      <c r="Q23" s="91">
        <f t="shared" si="1"/>
        <v>0.73278635875866371</v>
      </c>
      <c r="R23" s="90">
        <v>2483371666.3299999</v>
      </c>
      <c r="S23" s="91">
        <f t="shared" si="2"/>
        <v>0.73278635875866371</v>
      </c>
    </row>
    <row r="24" spans="1:19" ht="28.5" customHeight="1">
      <c r="A24" s="24" t="e">
        <v>#REF!</v>
      </c>
      <c r="B24" s="92" t="s">
        <v>76</v>
      </c>
      <c r="C24" s="93" t="s">
        <v>18</v>
      </c>
      <c r="D24" s="94" t="s">
        <v>20</v>
      </c>
      <c r="E24" s="94" t="s">
        <v>19</v>
      </c>
      <c r="F24" s="94" t="s">
        <v>44</v>
      </c>
      <c r="G24" s="94" t="s">
        <v>32</v>
      </c>
      <c r="H24" s="94" t="s">
        <v>46</v>
      </c>
      <c r="I24" s="95" t="s">
        <v>26</v>
      </c>
      <c r="J24" s="96">
        <v>11</v>
      </c>
      <c r="K24" s="97" t="s">
        <v>25</v>
      </c>
      <c r="L24" s="98" t="s">
        <v>28</v>
      </c>
      <c r="M24" s="99">
        <v>3388943635</v>
      </c>
      <c r="N24" s="99">
        <v>2590930853.4400001</v>
      </c>
      <c r="O24" s="100">
        <f t="shared" si="0"/>
        <v>0.76452462256428178</v>
      </c>
      <c r="P24" s="101">
        <v>2483371666.3299999</v>
      </c>
      <c r="Q24" s="100">
        <f t="shared" si="1"/>
        <v>0.73278635875866371</v>
      </c>
      <c r="R24" s="101">
        <v>2483371666.3299999</v>
      </c>
      <c r="S24" s="100">
        <f t="shared" si="2"/>
        <v>0.73278635875866371</v>
      </c>
    </row>
    <row r="25" spans="1:19" ht="28.5" customHeight="1">
      <c r="A25" s="24" t="e">
        <v>#REF!</v>
      </c>
      <c r="B25" s="85" t="s">
        <v>77</v>
      </c>
      <c r="C25" s="86" t="s">
        <v>18</v>
      </c>
      <c r="D25" s="87" t="s">
        <v>20</v>
      </c>
      <c r="E25" s="87" t="s">
        <v>19</v>
      </c>
      <c r="F25" s="87" t="s">
        <v>44</v>
      </c>
      <c r="G25" s="87" t="s">
        <v>32</v>
      </c>
      <c r="H25" s="87" t="s">
        <v>48</v>
      </c>
      <c r="I25" s="88"/>
      <c r="J25" s="89"/>
      <c r="K25" s="89" t="s">
        <v>25</v>
      </c>
      <c r="L25" s="85" t="s">
        <v>49</v>
      </c>
      <c r="M25" s="90">
        <v>8483595007</v>
      </c>
      <c r="N25" s="90">
        <v>6934142607</v>
      </c>
      <c r="O25" s="91">
        <f t="shared" si="0"/>
        <v>0.81735898534506746</v>
      </c>
      <c r="P25" s="90">
        <v>3508383377</v>
      </c>
      <c r="Q25" s="91">
        <f t="shared" si="1"/>
        <v>0.41354913501942941</v>
      </c>
      <c r="R25" s="90">
        <v>3508383377</v>
      </c>
      <c r="S25" s="91">
        <f t="shared" si="2"/>
        <v>0.41354913501942941</v>
      </c>
    </row>
    <row r="26" spans="1:19" ht="28.5" customHeight="1">
      <c r="A26" s="24" t="e">
        <v>#REF!</v>
      </c>
      <c r="B26" s="92" t="s">
        <v>78</v>
      </c>
      <c r="C26" s="93" t="s">
        <v>18</v>
      </c>
      <c r="D26" s="94" t="s">
        <v>20</v>
      </c>
      <c r="E26" s="94" t="s">
        <v>19</v>
      </c>
      <c r="F26" s="94" t="s">
        <v>44</v>
      </c>
      <c r="G26" s="94" t="s">
        <v>32</v>
      </c>
      <c r="H26" s="94" t="s">
        <v>48</v>
      </c>
      <c r="I26" s="95" t="s">
        <v>26</v>
      </c>
      <c r="J26" s="96">
        <v>11</v>
      </c>
      <c r="K26" s="97" t="s">
        <v>25</v>
      </c>
      <c r="L26" s="98" t="s">
        <v>28</v>
      </c>
      <c r="M26" s="99">
        <v>8483595007</v>
      </c>
      <c r="N26" s="99">
        <v>6934142607</v>
      </c>
      <c r="O26" s="100">
        <f t="shared" si="0"/>
        <v>0.81735898534506746</v>
      </c>
      <c r="P26" s="101">
        <v>3508383377</v>
      </c>
      <c r="Q26" s="100">
        <f t="shared" si="1"/>
        <v>0.41354913501942941</v>
      </c>
      <c r="R26" s="101">
        <v>3508383377</v>
      </c>
      <c r="S26" s="100">
        <f t="shared" si="2"/>
        <v>0.41354913501942941</v>
      </c>
    </row>
    <row r="27" spans="1:19" ht="31.5" customHeight="1">
      <c r="A27" s="24" t="e">
        <v>#REF!</v>
      </c>
      <c r="B27" s="25" t="s">
        <v>79</v>
      </c>
      <c r="C27" s="26" t="s">
        <v>18</v>
      </c>
      <c r="D27" s="27" t="s">
        <v>20</v>
      </c>
      <c r="E27" s="27" t="s">
        <v>19</v>
      </c>
      <c r="F27" s="27">
        <v>18</v>
      </c>
      <c r="G27" s="27"/>
      <c r="H27" s="27"/>
      <c r="I27" s="28"/>
      <c r="J27" s="29"/>
      <c r="K27" s="29"/>
      <c r="L27" s="25" t="s">
        <v>50</v>
      </c>
      <c r="M27" s="30">
        <v>41200000000</v>
      </c>
      <c r="N27" s="30">
        <v>35085194083.269997</v>
      </c>
      <c r="O27" s="31">
        <f t="shared" si="0"/>
        <v>0.85158238066189307</v>
      </c>
      <c r="P27" s="32">
        <v>25442685814.27</v>
      </c>
      <c r="Q27" s="31">
        <f t="shared" si="1"/>
        <v>0.61754091782208742</v>
      </c>
      <c r="R27" s="32">
        <v>25433685814.27</v>
      </c>
      <c r="S27" s="31">
        <f t="shared" si="2"/>
        <v>0.61732247122014561</v>
      </c>
    </row>
    <row r="28" spans="1:19" ht="28.5" customHeight="1">
      <c r="A28" s="24" t="e">
        <v>#REF!</v>
      </c>
      <c r="B28" s="85" t="s">
        <v>80</v>
      </c>
      <c r="C28" s="86" t="s">
        <v>18</v>
      </c>
      <c r="D28" s="87" t="s">
        <v>20</v>
      </c>
      <c r="E28" s="87" t="s">
        <v>19</v>
      </c>
      <c r="F28" s="87">
        <v>18</v>
      </c>
      <c r="G28" s="87" t="s">
        <v>32</v>
      </c>
      <c r="H28" s="87">
        <v>4103050</v>
      </c>
      <c r="I28" s="88"/>
      <c r="J28" s="89"/>
      <c r="K28" s="89" t="s">
        <v>25</v>
      </c>
      <c r="L28" s="85" t="s">
        <v>51</v>
      </c>
      <c r="M28" s="90">
        <v>41200000000</v>
      </c>
      <c r="N28" s="90">
        <v>35085194083.269997</v>
      </c>
      <c r="O28" s="91">
        <f t="shared" si="0"/>
        <v>0.85158238066189307</v>
      </c>
      <c r="P28" s="90">
        <v>25442685814.27</v>
      </c>
      <c r="Q28" s="91">
        <f t="shared" si="1"/>
        <v>0.61754091782208742</v>
      </c>
      <c r="R28" s="90">
        <v>25433685814.27</v>
      </c>
      <c r="S28" s="91">
        <f t="shared" si="2"/>
        <v>0.61732247122014561</v>
      </c>
    </row>
    <row r="29" spans="1:19" ht="28.5" customHeight="1">
      <c r="A29" s="24" t="e">
        <v>#REF!</v>
      </c>
      <c r="B29" s="92" t="s">
        <v>81</v>
      </c>
      <c r="C29" s="93" t="s">
        <v>18</v>
      </c>
      <c r="D29" s="94" t="s">
        <v>20</v>
      </c>
      <c r="E29" s="94" t="s">
        <v>19</v>
      </c>
      <c r="F29" s="94">
        <v>18</v>
      </c>
      <c r="G29" s="94" t="s">
        <v>32</v>
      </c>
      <c r="H29" s="94">
        <v>4103050</v>
      </c>
      <c r="I29" s="95" t="s">
        <v>26</v>
      </c>
      <c r="J29" s="96">
        <v>11</v>
      </c>
      <c r="K29" s="97" t="s">
        <v>25</v>
      </c>
      <c r="L29" s="98" t="s">
        <v>28</v>
      </c>
      <c r="M29" s="99">
        <v>41200000000</v>
      </c>
      <c r="N29" s="99">
        <v>35085194083.269997</v>
      </c>
      <c r="O29" s="100">
        <f t="shared" si="0"/>
        <v>0.85158238066189307</v>
      </c>
      <c r="P29" s="101">
        <v>25442685814.27</v>
      </c>
      <c r="Q29" s="100">
        <f t="shared" si="1"/>
        <v>0.61754091782208742</v>
      </c>
      <c r="R29" s="101">
        <v>25433685814.27</v>
      </c>
      <c r="S29" s="100">
        <f t="shared" si="2"/>
        <v>0.61732247122014561</v>
      </c>
    </row>
    <row r="30" spans="1:19" ht="31.5" customHeight="1">
      <c r="A30" s="24" t="e">
        <v>#REF!</v>
      </c>
      <c r="B30" s="25" t="s">
        <v>82</v>
      </c>
      <c r="C30" s="26" t="s">
        <v>18</v>
      </c>
      <c r="D30" s="27" t="s">
        <v>20</v>
      </c>
      <c r="E30" s="27" t="s">
        <v>19</v>
      </c>
      <c r="F30" s="27">
        <v>19</v>
      </c>
      <c r="G30" s="27"/>
      <c r="H30" s="27"/>
      <c r="I30" s="28"/>
      <c r="J30" s="29"/>
      <c r="K30" s="29"/>
      <c r="L30" s="25" t="s">
        <v>52</v>
      </c>
      <c r="M30" s="30">
        <v>12000000000</v>
      </c>
      <c r="N30" s="30">
        <v>6868694917.5900002</v>
      </c>
      <c r="O30" s="31">
        <f t="shared" si="0"/>
        <v>0.5723912431325</v>
      </c>
      <c r="P30" s="32">
        <v>6339412027.5900002</v>
      </c>
      <c r="Q30" s="31">
        <f t="shared" si="1"/>
        <v>0.52828433563249999</v>
      </c>
      <c r="R30" s="32">
        <v>6239412027.5900002</v>
      </c>
      <c r="S30" s="31">
        <f t="shared" si="2"/>
        <v>0.51995100229916669</v>
      </c>
    </row>
    <row r="31" spans="1:19" ht="28.5" customHeight="1">
      <c r="A31" s="24" t="e">
        <v>#REF!</v>
      </c>
      <c r="B31" s="85" t="s">
        <v>83</v>
      </c>
      <c r="C31" s="86" t="s">
        <v>18</v>
      </c>
      <c r="D31" s="87" t="s">
        <v>20</v>
      </c>
      <c r="E31" s="87" t="s">
        <v>19</v>
      </c>
      <c r="F31" s="87">
        <v>19</v>
      </c>
      <c r="G31" s="87" t="s">
        <v>32</v>
      </c>
      <c r="H31" s="87">
        <v>4103049</v>
      </c>
      <c r="I31" s="88"/>
      <c r="J31" s="89"/>
      <c r="K31" s="89" t="s">
        <v>25</v>
      </c>
      <c r="L31" s="85" t="s">
        <v>53</v>
      </c>
      <c r="M31" s="90">
        <v>250000000</v>
      </c>
      <c r="N31" s="90">
        <v>19333334</v>
      </c>
      <c r="O31" s="91">
        <f t="shared" si="0"/>
        <v>7.7333336000000003E-2</v>
      </c>
      <c r="P31" s="90">
        <v>19333334</v>
      </c>
      <c r="Q31" s="91">
        <f t="shared" si="1"/>
        <v>7.7333336000000003E-2</v>
      </c>
      <c r="R31" s="90">
        <v>19333334</v>
      </c>
      <c r="S31" s="91">
        <f t="shared" si="2"/>
        <v>7.7333336000000003E-2</v>
      </c>
    </row>
    <row r="32" spans="1:19" ht="28.5" customHeight="1">
      <c r="A32" s="24" t="e">
        <v>#REF!</v>
      </c>
      <c r="B32" s="92" t="s">
        <v>84</v>
      </c>
      <c r="C32" s="93" t="s">
        <v>18</v>
      </c>
      <c r="D32" s="94" t="s">
        <v>20</v>
      </c>
      <c r="E32" s="94" t="s">
        <v>19</v>
      </c>
      <c r="F32" s="94">
        <v>19</v>
      </c>
      <c r="G32" s="94" t="s">
        <v>32</v>
      </c>
      <c r="H32" s="94">
        <v>4103049</v>
      </c>
      <c r="I32" s="95" t="s">
        <v>26</v>
      </c>
      <c r="J32" s="96">
        <v>11</v>
      </c>
      <c r="K32" s="97" t="s">
        <v>25</v>
      </c>
      <c r="L32" s="98" t="s">
        <v>28</v>
      </c>
      <c r="M32" s="99">
        <v>250000000</v>
      </c>
      <c r="N32" s="99">
        <v>19333334</v>
      </c>
      <c r="O32" s="100">
        <f t="shared" si="0"/>
        <v>7.7333336000000003E-2</v>
      </c>
      <c r="P32" s="101">
        <v>19333334</v>
      </c>
      <c r="Q32" s="100">
        <f t="shared" si="1"/>
        <v>7.7333336000000003E-2</v>
      </c>
      <c r="R32" s="101">
        <v>19333334</v>
      </c>
      <c r="S32" s="100">
        <f t="shared" si="2"/>
        <v>7.7333336000000003E-2</v>
      </c>
    </row>
    <row r="33" spans="1:19" ht="28.5" customHeight="1">
      <c r="A33" s="24" t="e">
        <v>#REF!</v>
      </c>
      <c r="B33" s="85" t="s">
        <v>85</v>
      </c>
      <c r="C33" s="86" t="s">
        <v>18</v>
      </c>
      <c r="D33" s="87" t="s">
        <v>20</v>
      </c>
      <c r="E33" s="87" t="s">
        <v>19</v>
      </c>
      <c r="F33" s="87">
        <v>19</v>
      </c>
      <c r="G33" s="87" t="s">
        <v>32</v>
      </c>
      <c r="H33" s="87">
        <v>4103052</v>
      </c>
      <c r="I33" s="88"/>
      <c r="J33" s="89"/>
      <c r="K33" s="89" t="s">
        <v>25</v>
      </c>
      <c r="L33" s="85" t="s">
        <v>54</v>
      </c>
      <c r="M33" s="90">
        <v>11700000000</v>
      </c>
      <c r="N33" s="90">
        <v>6849361583.5900002</v>
      </c>
      <c r="O33" s="91">
        <f t="shared" si="0"/>
        <v>0.58541551996495733</v>
      </c>
      <c r="P33" s="90">
        <v>6320078693.5900002</v>
      </c>
      <c r="Q33" s="91">
        <f t="shared" si="1"/>
        <v>0.54017766611880347</v>
      </c>
      <c r="R33" s="90">
        <v>6220078693.5900002</v>
      </c>
      <c r="S33" s="91">
        <f t="shared" si="2"/>
        <v>0.53163065757179484</v>
      </c>
    </row>
    <row r="34" spans="1:19" ht="28.5" customHeight="1">
      <c r="A34" s="24" t="e">
        <v>#REF!</v>
      </c>
      <c r="B34" s="92" t="s">
        <v>86</v>
      </c>
      <c r="C34" s="93" t="s">
        <v>18</v>
      </c>
      <c r="D34" s="94" t="s">
        <v>20</v>
      </c>
      <c r="E34" s="94" t="s">
        <v>19</v>
      </c>
      <c r="F34" s="94">
        <v>19</v>
      </c>
      <c r="G34" s="94" t="s">
        <v>32</v>
      </c>
      <c r="H34" s="94">
        <v>4103052</v>
      </c>
      <c r="I34" s="95" t="s">
        <v>26</v>
      </c>
      <c r="J34" s="96">
        <v>11</v>
      </c>
      <c r="K34" s="97" t="s">
        <v>25</v>
      </c>
      <c r="L34" s="98" t="s">
        <v>28</v>
      </c>
      <c r="M34" s="99">
        <v>11700000000</v>
      </c>
      <c r="N34" s="99">
        <v>6849361583.5900002</v>
      </c>
      <c r="O34" s="100">
        <f t="shared" si="0"/>
        <v>0.58541551996495733</v>
      </c>
      <c r="P34" s="101">
        <v>6320078693.5900002</v>
      </c>
      <c r="Q34" s="100">
        <f t="shared" si="1"/>
        <v>0.54017766611880347</v>
      </c>
      <c r="R34" s="101">
        <v>6220078693.5900002</v>
      </c>
      <c r="S34" s="100">
        <f t="shared" si="2"/>
        <v>0.53163065757179484</v>
      </c>
    </row>
    <row r="35" spans="1:19" ht="28.5" customHeight="1">
      <c r="A35" s="24" t="e">
        <v>#REF!</v>
      </c>
      <c r="B35" s="85" t="s">
        <v>87</v>
      </c>
      <c r="C35" s="86" t="s">
        <v>18</v>
      </c>
      <c r="D35" s="87" t="s">
        <v>20</v>
      </c>
      <c r="E35" s="87" t="s">
        <v>19</v>
      </c>
      <c r="F35" s="87">
        <v>19</v>
      </c>
      <c r="G35" s="87" t="s">
        <v>32</v>
      </c>
      <c r="H35" s="87">
        <v>4103060</v>
      </c>
      <c r="I35" s="88"/>
      <c r="J35" s="89"/>
      <c r="K35" s="89" t="s">
        <v>25</v>
      </c>
      <c r="L35" s="85" t="s">
        <v>43</v>
      </c>
      <c r="M35" s="90">
        <v>50000000</v>
      </c>
      <c r="N35" s="90">
        <v>0</v>
      </c>
      <c r="O35" s="91">
        <f t="shared" si="0"/>
        <v>0</v>
      </c>
      <c r="P35" s="90">
        <v>0</v>
      </c>
      <c r="Q35" s="91">
        <f t="shared" si="1"/>
        <v>0</v>
      </c>
      <c r="R35" s="90">
        <v>0</v>
      </c>
      <c r="S35" s="91">
        <f t="shared" si="2"/>
        <v>0</v>
      </c>
    </row>
    <row r="36" spans="1:19" ht="28.5" customHeight="1">
      <c r="A36" s="24" t="e">
        <v>#REF!</v>
      </c>
      <c r="B36" s="92" t="s">
        <v>88</v>
      </c>
      <c r="C36" s="93" t="s">
        <v>18</v>
      </c>
      <c r="D36" s="94" t="s">
        <v>20</v>
      </c>
      <c r="E36" s="94" t="s">
        <v>19</v>
      </c>
      <c r="F36" s="94">
        <v>19</v>
      </c>
      <c r="G36" s="94" t="s">
        <v>32</v>
      </c>
      <c r="H36" s="94">
        <v>4103060</v>
      </c>
      <c r="I36" s="95" t="s">
        <v>26</v>
      </c>
      <c r="J36" s="96">
        <v>11</v>
      </c>
      <c r="K36" s="97" t="s">
        <v>25</v>
      </c>
      <c r="L36" s="98" t="s">
        <v>28</v>
      </c>
      <c r="M36" s="99">
        <v>50000000</v>
      </c>
      <c r="N36" s="99">
        <v>0</v>
      </c>
      <c r="O36" s="100">
        <f t="shared" si="0"/>
        <v>0</v>
      </c>
      <c r="P36" s="101">
        <v>0</v>
      </c>
      <c r="Q36" s="100">
        <f t="shared" si="1"/>
        <v>0</v>
      </c>
      <c r="R36" s="101">
        <v>0</v>
      </c>
      <c r="S36" s="100">
        <f t="shared" si="2"/>
        <v>0</v>
      </c>
    </row>
    <row r="37" spans="1:19" ht="49.5" customHeight="1">
      <c r="A37" s="24" t="e">
        <v>#REF!</v>
      </c>
      <c r="B37" s="25" t="s">
        <v>89</v>
      </c>
      <c r="C37" s="26" t="s">
        <v>18</v>
      </c>
      <c r="D37" s="27" t="s">
        <v>20</v>
      </c>
      <c r="E37" s="27" t="s">
        <v>19</v>
      </c>
      <c r="F37" s="27">
        <v>20</v>
      </c>
      <c r="G37" s="27"/>
      <c r="H37" s="27"/>
      <c r="I37" s="28"/>
      <c r="J37" s="29"/>
      <c r="K37" s="29"/>
      <c r="L37" s="25" t="s">
        <v>55</v>
      </c>
      <c r="M37" s="30">
        <v>1069949299210</v>
      </c>
      <c r="N37" s="30">
        <v>1054080936523.12</v>
      </c>
      <c r="O37" s="31">
        <f t="shared" si="0"/>
        <v>0.9851690517498386</v>
      </c>
      <c r="P37" s="32">
        <v>998000944350.12</v>
      </c>
      <c r="Q37" s="31">
        <f t="shared" si="1"/>
        <v>0.93275536054558539</v>
      </c>
      <c r="R37" s="32">
        <v>996007331993.12</v>
      </c>
      <c r="S37" s="31">
        <f t="shared" si="2"/>
        <v>0.93089208313751381</v>
      </c>
    </row>
    <row r="38" spans="1:19" ht="28.5" customHeight="1">
      <c r="A38" s="24" t="e">
        <v>#REF!</v>
      </c>
      <c r="B38" s="85" t="s">
        <v>90</v>
      </c>
      <c r="C38" s="86" t="s">
        <v>18</v>
      </c>
      <c r="D38" s="87" t="s">
        <v>20</v>
      </c>
      <c r="E38" s="87" t="s">
        <v>19</v>
      </c>
      <c r="F38" s="87">
        <v>20</v>
      </c>
      <c r="G38" s="87" t="s">
        <v>32</v>
      </c>
      <c r="H38" s="87">
        <v>4103061</v>
      </c>
      <c r="I38" s="88"/>
      <c r="J38" s="89"/>
      <c r="K38" s="89" t="s">
        <v>25</v>
      </c>
      <c r="L38" s="85" t="s">
        <v>56</v>
      </c>
      <c r="M38" s="90">
        <v>777446076033</v>
      </c>
      <c r="N38" s="90">
        <v>761638877770</v>
      </c>
      <c r="O38" s="91">
        <f t="shared" si="0"/>
        <v>0.97966778822312939</v>
      </c>
      <c r="P38" s="90">
        <v>757788137770</v>
      </c>
      <c r="Q38" s="91">
        <f t="shared" si="1"/>
        <v>0.97471472444326079</v>
      </c>
      <c r="R38" s="90">
        <v>757788137770</v>
      </c>
      <c r="S38" s="91">
        <f t="shared" si="2"/>
        <v>0.97471472444326079</v>
      </c>
    </row>
    <row r="39" spans="1:19" ht="28.5" customHeight="1">
      <c r="A39" s="24" t="e">
        <v>#REF!</v>
      </c>
      <c r="B39" s="92" t="s">
        <v>91</v>
      </c>
      <c r="C39" s="93" t="s">
        <v>18</v>
      </c>
      <c r="D39" s="94" t="s">
        <v>20</v>
      </c>
      <c r="E39" s="94" t="s">
        <v>19</v>
      </c>
      <c r="F39" s="94">
        <v>20</v>
      </c>
      <c r="G39" s="94" t="s">
        <v>32</v>
      </c>
      <c r="H39" s="94">
        <v>4103061</v>
      </c>
      <c r="I39" s="95" t="s">
        <v>27</v>
      </c>
      <c r="J39" s="96">
        <v>10</v>
      </c>
      <c r="K39" s="97" t="s">
        <v>25</v>
      </c>
      <c r="L39" s="98" t="s">
        <v>29</v>
      </c>
      <c r="M39" s="99">
        <v>777446076033</v>
      </c>
      <c r="N39" s="99">
        <v>761638877770</v>
      </c>
      <c r="O39" s="100">
        <f t="shared" si="0"/>
        <v>0.97966778822312939</v>
      </c>
      <c r="P39" s="101">
        <v>757788137770</v>
      </c>
      <c r="Q39" s="100">
        <f t="shared" si="1"/>
        <v>0.97471472444326079</v>
      </c>
      <c r="R39" s="101">
        <v>757788137770</v>
      </c>
      <c r="S39" s="100">
        <f t="shared" si="2"/>
        <v>0.97471472444326079</v>
      </c>
    </row>
    <row r="40" spans="1:19" ht="28.5" customHeight="1">
      <c r="A40" s="24" t="e">
        <v>#REF!</v>
      </c>
      <c r="B40" s="85" t="s">
        <v>90</v>
      </c>
      <c r="C40" s="86" t="s">
        <v>18</v>
      </c>
      <c r="D40" s="87" t="s">
        <v>20</v>
      </c>
      <c r="E40" s="87" t="s">
        <v>19</v>
      </c>
      <c r="F40" s="87">
        <v>20</v>
      </c>
      <c r="G40" s="87" t="s">
        <v>32</v>
      </c>
      <c r="H40" s="87">
        <v>4103061</v>
      </c>
      <c r="I40" s="88"/>
      <c r="J40" s="89"/>
      <c r="K40" s="89" t="s">
        <v>25</v>
      </c>
      <c r="L40" s="85" t="s">
        <v>56</v>
      </c>
      <c r="M40" s="90">
        <v>292503223177</v>
      </c>
      <c r="N40" s="90">
        <v>292442058753.12</v>
      </c>
      <c r="O40" s="91">
        <f t="shared" si="0"/>
        <v>0.99979089316276359</v>
      </c>
      <c r="P40" s="90">
        <v>240212806580.12</v>
      </c>
      <c r="Q40" s="91">
        <f t="shared" si="1"/>
        <v>0.82123131489310819</v>
      </c>
      <c r="R40" s="90">
        <v>238219194223.12</v>
      </c>
      <c r="S40" s="91">
        <f t="shared" si="2"/>
        <v>0.81441562125614053</v>
      </c>
    </row>
    <row r="41" spans="1:19" ht="28.5" customHeight="1">
      <c r="A41" s="24" t="e">
        <v>#REF!</v>
      </c>
      <c r="B41" s="92" t="s">
        <v>92</v>
      </c>
      <c r="C41" s="93" t="s">
        <v>18</v>
      </c>
      <c r="D41" s="94" t="s">
        <v>20</v>
      </c>
      <c r="E41" s="94" t="s">
        <v>19</v>
      </c>
      <c r="F41" s="94">
        <v>20</v>
      </c>
      <c r="G41" s="94" t="s">
        <v>32</v>
      </c>
      <c r="H41" s="94">
        <v>4103061</v>
      </c>
      <c r="I41" s="95" t="s">
        <v>26</v>
      </c>
      <c r="J41" s="96">
        <v>11</v>
      </c>
      <c r="K41" s="97" t="s">
        <v>25</v>
      </c>
      <c r="L41" s="98" t="s">
        <v>28</v>
      </c>
      <c r="M41" s="99">
        <v>18609057947</v>
      </c>
      <c r="N41" s="99">
        <v>18547893523.119999</v>
      </c>
      <c r="O41" s="100">
        <f t="shared" si="0"/>
        <v>0.99671319074537779</v>
      </c>
      <c r="P41" s="101">
        <v>10612141350.120001</v>
      </c>
      <c r="Q41" s="100">
        <f t="shared" si="1"/>
        <v>0.57026752135138592</v>
      </c>
      <c r="R41" s="101">
        <v>8618528993.1200008</v>
      </c>
      <c r="S41" s="100">
        <f t="shared" si="2"/>
        <v>0.46313623277794186</v>
      </c>
    </row>
    <row r="42" spans="1:19" ht="28.5" customHeight="1">
      <c r="A42" s="24" t="e">
        <v>#REF!</v>
      </c>
      <c r="B42" s="92" t="s">
        <v>91</v>
      </c>
      <c r="C42" s="93" t="s">
        <v>18</v>
      </c>
      <c r="D42" s="94" t="s">
        <v>20</v>
      </c>
      <c r="E42" s="94" t="s">
        <v>19</v>
      </c>
      <c r="F42" s="94">
        <v>20</v>
      </c>
      <c r="G42" s="94" t="s">
        <v>32</v>
      </c>
      <c r="H42" s="94">
        <v>4103061</v>
      </c>
      <c r="I42" s="95" t="s">
        <v>27</v>
      </c>
      <c r="J42" s="96">
        <v>11</v>
      </c>
      <c r="K42" s="97" t="s">
        <v>25</v>
      </c>
      <c r="L42" s="98" t="s">
        <v>29</v>
      </c>
      <c r="M42" s="99">
        <v>273894165230</v>
      </c>
      <c r="N42" s="99">
        <v>273894165230</v>
      </c>
      <c r="O42" s="100">
        <f t="shared" si="0"/>
        <v>1</v>
      </c>
      <c r="P42" s="101">
        <v>229600665230</v>
      </c>
      <c r="Q42" s="100">
        <f t="shared" si="1"/>
        <v>0.83828242575812095</v>
      </c>
      <c r="R42" s="101">
        <v>229600665230</v>
      </c>
      <c r="S42" s="100">
        <f t="shared" si="2"/>
        <v>0.83828242575812095</v>
      </c>
    </row>
    <row r="43" spans="1:19" ht="39.75" customHeight="1">
      <c r="A43" s="24" t="e">
        <v>#REF!</v>
      </c>
      <c r="B43" s="25" t="s">
        <v>93</v>
      </c>
      <c r="C43" s="26" t="s">
        <v>18</v>
      </c>
      <c r="D43" s="27" t="s">
        <v>20</v>
      </c>
      <c r="E43" s="27" t="s">
        <v>19</v>
      </c>
      <c r="F43" s="27">
        <v>24</v>
      </c>
      <c r="G43" s="27"/>
      <c r="H43" s="27"/>
      <c r="I43" s="28"/>
      <c r="J43" s="29"/>
      <c r="K43" s="29"/>
      <c r="L43" s="25" t="s">
        <v>57</v>
      </c>
      <c r="M43" s="30">
        <v>107660000</v>
      </c>
      <c r="N43" s="30">
        <v>0</v>
      </c>
      <c r="O43" s="31">
        <f t="shared" si="0"/>
        <v>0</v>
      </c>
      <c r="P43" s="30">
        <v>0</v>
      </c>
      <c r="Q43" s="31">
        <f t="shared" si="1"/>
        <v>0</v>
      </c>
      <c r="R43" s="30">
        <v>0</v>
      </c>
      <c r="S43" s="31">
        <f t="shared" si="2"/>
        <v>0</v>
      </c>
    </row>
    <row r="44" spans="1:19" ht="36.75" customHeight="1">
      <c r="A44" s="24" t="e">
        <v>#REF!</v>
      </c>
      <c r="B44" s="85" t="s">
        <v>94</v>
      </c>
      <c r="C44" s="86" t="s">
        <v>18</v>
      </c>
      <c r="D44" s="87" t="s">
        <v>20</v>
      </c>
      <c r="E44" s="87" t="s">
        <v>19</v>
      </c>
      <c r="F44" s="87">
        <v>24</v>
      </c>
      <c r="G44" s="87" t="s">
        <v>32</v>
      </c>
      <c r="H44" s="87">
        <v>4103061</v>
      </c>
      <c r="I44" s="88"/>
      <c r="J44" s="89"/>
      <c r="K44" s="89" t="s">
        <v>25</v>
      </c>
      <c r="L44" s="85" t="s">
        <v>56</v>
      </c>
      <c r="M44" s="90">
        <v>107660000</v>
      </c>
      <c r="N44" s="90">
        <v>0</v>
      </c>
      <c r="O44" s="91">
        <f t="shared" si="0"/>
        <v>0</v>
      </c>
      <c r="P44" s="90">
        <v>0</v>
      </c>
      <c r="Q44" s="91">
        <f t="shared" si="1"/>
        <v>0</v>
      </c>
      <c r="R44" s="90">
        <v>0</v>
      </c>
      <c r="S44" s="91">
        <f t="shared" si="2"/>
        <v>0</v>
      </c>
    </row>
    <row r="45" spans="1:19" ht="28.5" customHeight="1">
      <c r="A45" s="24" t="e">
        <v>#REF!</v>
      </c>
      <c r="B45" s="92" t="s">
        <v>95</v>
      </c>
      <c r="C45" s="93" t="s">
        <v>18</v>
      </c>
      <c r="D45" s="94" t="s">
        <v>20</v>
      </c>
      <c r="E45" s="94" t="s">
        <v>19</v>
      </c>
      <c r="F45" s="94">
        <v>24</v>
      </c>
      <c r="G45" s="94" t="s">
        <v>32</v>
      </c>
      <c r="H45" s="94">
        <v>4103061</v>
      </c>
      <c r="I45" s="95" t="s">
        <v>27</v>
      </c>
      <c r="J45" s="96">
        <v>11</v>
      </c>
      <c r="K45" s="97" t="s">
        <v>25</v>
      </c>
      <c r="L45" s="98" t="s">
        <v>29</v>
      </c>
      <c r="M45" s="99">
        <v>107660000</v>
      </c>
      <c r="N45" s="99"/>
      <c r="O45" s="100">
        <f t="shared" si="0"/>
        <v>0</v>
      </c>
      <c r="P45" s="101"/>
      <c r="Q45" s="100">
        <f t="shared" si="1"/>
        <v>0</v>
      </c>
      <c r="R45" s="101"/>
      <c r="S45" s="100">
        <f t="shared" si="2"/>
        <v>0</v>
      </c>
    </row>
    <row r="46" spans="1:19" ht="54" customHeight="1">
      <c r="A46" s="24" t="e">
        <v>#REF!</v>
      </c>
      <c r="B46" s="25" t="s">
        <v>96</v>
      </c>
      <c r="C46" s="26" t="s">
        <v>18</v>
      </c>
      <c r="D46" s="27" t="s">
        <v>20</v>
      </c>
      <c r="E46" s="27" t="s">
        <v>19</v>
      </c>
      <c r="F46" s="27">
        <v>28</v>
      </c>
      <c r="G46" s="27"/>
      <c r="H46" s="27"/>
      <c r="I46" s="28"/>
      <c r="J46" s="29"/>
      <c r="K46" s="29"/>
      <c r="L46" s="25" t="s">
        <v>58</v>
      </c>
      <c r="M46" s="30">
        <v>56647834029</v>
      </c>
      <c r="N46" s="30">
        <v>0</v>
      </c>
      <c r="O46" s="31">
        <f t="shared" si="0"/>
        <v>0</v>
      </c>
      <c r="P46" s="30">
        <v>0</v>
      </c>
      <c r="Q46" s="31">
        <f t="shared" si="1"/>
        <v>0</v>
      </c>
      <c r="R46" s="30">
        <v>0</v>
      </c>
      <c r="S46" s="31">
        <f t="shared" si="2"/>
        <v>0</v>
      </c>
    </row>
    <row r="47" spans="1:19" ht="33" customHeight="1">
      <c r="A47" s="24" t="e">
        <v>#REF!</v>
      </c>
      <c r="B47" s="85" t="s">
        <v>97</v>
      </c>
      <c r="C47" s="86" t="s">
        <v>18</v>
      </c>
      <c r="D47" s="87" t="s">
        <v>20</v>
      </c>
      <c r="E47" s="87" t="s">
        <v>19</v>
      </c>
      <c r="F47" s="87">
        <v>28</v>
      </c>
      <c r="G47" s="87" t="s">
        <v>32</v>
      </c>
      <c r="H47" s="87" t="s">
        <v>39</v>
      </c>
      <c r="I47" s="88"/>
      <c r="J47" s="89"/>
      <c r="K47" s="89"/>
      <c r="L47" s="85" t="s">
        <v>40</v>
      </c>
      <c r="M47" s="90">
        <v>52116007307</v>
      </c>
      <c r="N47" s="90">
        <v>0</v>
      </c>
      <c r="O47" s="91">
        <f t="shared" si="0"/>
        <v>0</v>
      </c>
      <c r="P47" s="90">
        <v>0</v>
      </c>
      <c r="Q47" s="91">
        <f t="shared" si="1"/>
        <v>0</v>
      </c>
      <c r="R47" s="90">
        <v>0</v>
      </c>
      <c r="S47" s="91">
        <f t="shared" si="2"/>
        <v>0</v>
      </c>
    </row>
    <row r="48" spans="1:19" ht="28.5" customHeight="1">
      <c r="A48" s="24" t="e">
        <v>#REF!</v>
      </c>
      <c r="B48" s="92" t="s">
        <v>98</v>
      </c>
      <c r="C48" s="93" t="s">
        <v>18</v>
      </c>
      <c r="D48" s="94" t="s">
        <v>20</v>
      </c>
      <c r="E48" s="94" t="s">
        <v>19</v>
      </c>
      <c r="F48" s="94">
        <v>28</v>
      </c>
      <c r="G48" s="94" t="s">
        <v>32</v>
      </c>
      <c r="H48" s="94" t="s">
        <v>39</v>
      </c>
      <c r="I48" s="95" t="s">
        <v>26</v>
      </c>
      <c r="J48" s="96">
        <v>11</v>
      </c>
      <c r="K48" s="97" t="s">
        <v>25</v>
      </c>
      <c r="L48" s="98" t="s">
        <v>28</v>
      </c>
      <c r="M48" s="102">
        <v>4531826722</v>
      </c>
      <c r="N48" s="99"/>
      <c r="O48" s="100">
        <f t="shared" si="0"/>
        <v>0</v>
      </c>
      <c r="P48" s="101"/>
      <c r="Q48" s="100">
        <f t="shared" si="1"/>
        <v>0</v>
      </c>
      <c r="R48" s="101"/>
      <c r="S48" s="100">
        <f t="shared" si="2"/>
        <v>0</v>
      </c>
    </row>
    <row r="49" spans="1:19" ht="28.5" customHeight="1">
      <c r="A49" s="24" t="e">
        <v>#REF!</v>
      </c>
      <c r="B49" s="92" t="s">
        <v>99</v>
      </c>
      <c r="C49" s="93" t="s">
        <v>18</v>
      </c>
      <c r="D49" s="94" t="s">
        <v>20</v>
      </c>
      <c r="E49" s="94" t="s">
        <v>19</v>
      </c>
      <c r="F49" s="94">
        <v>28</v>
      </c>
      <c r="G49" s="94" t="s">
        <v>32</v>
      </c>
      <c r="H49" s="94" t="s">
        <v>39</v>
      </c>
      <c r="I49" s="95" t="s">
        <v>27</v>
      </c>
      <c r="J49" s="96">
        <v>11</v>
      </c>
      <c r="K49" s="97" t="s">
        <v>25</v>
      </c>
      <c r="L49" s="98" t="s">
        <v>29</v>
      </c>
      <c r="M49" s="102">
        <v>47584180585</v>
      </c>
      <c r="N49" s="99"/>
      <c r="O49" s="100">
        <f t="shared" si="0"/>
        <v>0</v>
      </c>
      <c r="P49" s="101"/>
      <c r="Q49" s="100">
        <f t="shared" si="1"/>
        <v>0</v>
      </c>
      <c r="R49" s="101"/>
      <c r="S49" s="100">
        <f t="shared" si="2"/>
        <v>0</v>
      </c>
    </row>
    <row r="50" spans="1:19" ht="33" customHeight="1">
      <c r="A50" s="24" t="e">
        <v>#REF!</v>
      </c>
      <c r="B50" s="85" t="s">
        <v>100</v>
      </c>
      <c r="C50" s="86" t="s">
        <v>18</v>
      </c>
      <c r="D50" s="87" t="s">
        <v>20</v>
      </c>
      <c r="E50" s="87" t="s">
        <v>19</v>
      </c>
      <c r="F50" s="87">
        <v>28</v>
      </c>
      <c r="G50" s="87" t="s">
        <v>32</v>
      </c>
      <c r="H50" s="87">
        <v>4103073</v>
      </c>
      <c r="I50" s="88"/>
      <c r="J50" s="89"/>
      <c r="K50" s="89" t="s">
        <v>25</v>
      </c>
      <c r="L50" s="85" t="s">
        <v>59</v>
      </c>
      <c r="M50" s="90">
        <v>4531826722</v>
      </c>
      <c r="N50" s="90">
        <v>0</v>
      </c>
      <c r="O50" s="91">
        <f t="shared" si="0"/>
        <v>0</v>
      </c>
      <c r="P50" s="90">
        <v>0</v>
      </c>
      <c r="Q50" s="91">
        <f t="shared" si="1"/>
        <v>0</v>
      </c>
      <c r="R50" s="90">
        <v>0</v>
      </c>
      <c r="S50" s="91">
        <f t="shared" si="2"/>
        <v>0</v>
      </c>
    </row>
    <row r="51" spans="1:19" ht="28.5" customHeight="1">
      <c r="A51" s="24" t="e">
        <v>#REF!</v>
      </c>
      <c r="B51" s="92" t="s">
        <v>101</v>
      </c>
      <c r="C51" s="93" t="s">
        <v>18</v>
      </c>
      <c r="D51" s="94" t="s">
        <v>20</v>
      </c>
      <c r="E51" s="94" t="s">
        <v>19</v>
      </c>
      <c r="F51" s="94">
        <v>28</v>
      </c>
      <c r="G51" s="94" t="s">
        <v>32</v>
      </c>
      <c r="H51" s="94">
        <v>4103073</v>
      </c>
      <c r="I51" s="95" t="s">
        <v>26</v>
      </c>
      <c r="J51" s="96">
        <v>11</v>
      </c>
      <c r="K51" s="97" t="s">
        <v>25</v>
      </c>
      <c r="L51" s="98" t="s">
        <v>28</v>
      </c>
      <c r="M51" s="102">
        <v>4531826722</v>
      </c>
      <c r="N51" s="99"/>
      <c r="O51" s="100">
        <f t="shared" si="0"/>
        <v>0</v>
      </c>
      <c r="P51" s="101"/>
      <c r="Q51" s="100">
        <f t="shared" si="1"/>
        <v>0</v>
      </c>
      <c r="R51" s="101"/>
      <c r="S51" s="100">
        <f t="shared" si="2"/>
        <v>0</v>
      </c>
    </row>
    <row r="52" spans="1:19" ht="32.1" customHeight="1">
      <c r="A52" s="24" t="e">
        <v>#REF!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3" t="s">
        <v>21</v>
      </c>
      <c r="M52" s="35">
        <f>+SUM(M46,M43,M37,M30,M27,M22,M16,M7)</f>
        <v>7814710379480</v>
      </c>
      <c r="N52" s="35">
        <f t="shared" ref="N52:R52" si="3">+SUM(N46,N43,N37,N30,N27,N22,N16,N7)</f>
        <v>6653522444822.4404</v>
      </c>
      <c r="O52" s="36">
        <f t="shared" si="0"/>
        <v>0.85140998472488161</v>
      </c>
      <c r="P52" s="35">
        <f t="shared" si="3"/>
        <v>6412931668199.3701</v>
      </c>
      <c r="Q52" s="36">
        <f t="shared" si="1"/>
        <v>0.82062307581334759</v>
      </c>
      <c r="R52" s="35">
        <f t="shared" si="3"/>
        <v>6408448502671.3096</v>
      </c>
      <c r="S52" s="37">
        <f t="shared" si="2"/>
        <v>0.82004939293703361</v>
      </c>
    </row>
    <row r="53" spans="1:19" s="46" customFormat="1" ht="13.5">
      <c r="A53" s="38"/>
      <c r="B53" s="38"/>
      <c r="C53" s="39"/>
      <c r="D53" s="39"/>
      <c r="E53" s="39"/>
      <c r="F53" s="39"/>
      <c r="G53" s="39"/>
      <c r="H53" s="40"/>
      <c r="I53" s="41"/>
      <c r="J53" s="41"/>
      <c r="K53" s="41"/>
      <c r="L53" s="41"/>
      <c r="M53" s="42"/>
      <c r="N53" s="42"/>
      <c r="O53" s="43"/>
      <c r="P53" s="44"/>
      <c r="Q53" s="43"/>
      <c r="R53" s="42"/>
      <c r="S53" s="45"/>
    </row>
    <row r="54" spans="1:19" s="7" customFormat="1" ht="13.5">
      <c r="A54" s="24"/>
      <c r="B54" s="24"/>
      <c r="C54" s="47"/>
      <c r="D54" s="47"/>
      <c r="E54" s="47"/>
      <c r="F54" s="47"/>
      <c r="G54" s="47"/>
      <c r="H54" s="47"/>
      <c r="I54" s="48"/>
      <c r="J54" s="48"/>
      <c r="K54" s="48"/>
      <c r="L54" s="48"/>
      <c r="M54" s="49">
        <v>10024318473341</v>
      </c>
      <c r="N54" s="49">
        <v>8534070596659.71</v>
      </c>
      <c r="O54" s="50">
        <v>0.8513367386875722</v>
      </c>
      <c r="P54" s="49">
        <v>8231831384908.1201</v>
      </c>
      <c r="Q54" s="50">
        <v>3.5415597788690453E-2</v>
      </c>
      <c r="R54" s="49">
        <v>8227333707054.0596</v>
      </c>
      <c r="S54" s="51">
        <v>0.96405737612181119</v>
      </c>
    </row>
    <row r="55" spans="1:19" s="55" customFormat="1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4"/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</row>
    <row r="56" spans="1:19" s="7" customFormat="1" ht="13.5">
      <c r="A56" s="22"/>
      <c r="B56" s="23"/>
      <c r="C56" s="48"/>
      <c r="D56" s="48"/>
      <c r="E56" s="48"/>
      <c r="F56" s="48"/>
      <c r="G56" s="48"/>
      <c r="H56" s="48"/>
      <c r="I56" s="48"/>
      <c r="J56" s="48"/>
      <c r="K56" s="48"/>
      <c r="L56" s="56"/>
      <c r="M56" s="57"/>
      <c r="N56" s="57"/>
      <c r="O56" s="58"/>
      <c r="P56" s="57"/>
      <c r="Q56" s="58"/>
      <c r="R56" s="57"/>
      <c r="S56" s="59"/>
    </row>
    <row r="57" spans="1:19" s="46" customFormat="1" ht="18">
      <c r="A57" s="6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63"/>
      <c r="O57" s="65"/>
      <c r="P57" s="63"/>
      <c r="Q57" s="65"/>
      <c r="R57" s="63"/>
      <c r="S57" s="65"/>
    </row>
    <row r="58" spans="1:19" s="71" customFormat="1" ht="18">
      <c r="A58" s="66"/>
      <c r="B58" s="6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9"/>
      <c r="N58" s="69"/>
      <c r="O58" s="70"/>
      <c r="P58" s="69"/>
      <c r="Q58" s="70"/>
      <c r="R58" s="69"/>
      <c r="S58" s="70"/>
    </row>
    <row r="59" spans="1:19" ht="18">
      <c r="A59" s="1"/>
      <c r="B59" s="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73"/>
      <c r="O59" s="74"/>
      <c r="P59" s="73"/>
      <c r="Q59" s="74"/>
      <c r="R59" s="73"/>
      <c r="S59" s="74"/>
    </row>
    <row r="60" spans="1:19" ht="30">
      <c r="A60" s="1"/>
      <c r="B60" s="2"/>
      <c r="C60" s="103"/>
      <c r="D60" s="103"/>
      <c r="E60" s="103"/>
      <c r="F60" s="103"/>
      <c r="G60" s="103"/>
      <c r="H60" s="103"/>
      <c r="I60" s="72"/>
      <c r="J60" s="72"/>
      <c r="K60" s="72"/>
      <c r="L60" s="104"/>
      <c r="M60" s="105"/>
      <c r="N60" s="105"/>
      <c r="O60" s="105"/>
      <c r="P60" s="105"/>
      <c r="Q60" s="106"/>
      <c r="R60" s="107"/>
      <c r="S60" s="105"/>
    </row>
    <row r="61" spans="1:19" ht="30">
      <c r="A61" s="1"/>
      <c r="B61" s="2"/>
      <c r="C61" s="108"/>
      <c r="D61" s="108"/>
      <c r="E61" s="108"/>
      <c r="F61" s="108"/>
      <c r="G61" s="108"/>
      <c r="H61" s="108"/>
      <c r="I61" s="108"/>
      <c r="J61" s="108"/>
      <c r="K61" s="108"/>
      <c r="L61" s="109"/>
      <c r="M61" s="111"/>
      <c r="N61" s="110"/>
      <c r="O61" s="110"/>
      <c r="P61" s="110"/>
      <c r="Q61" s="112"/>
      <c r="R61" s="110"/>
      <c r="S61" s="110"/>
    </row>
    <row r="62" spans="1:19" ht="30">
      <c r="A62" s="75"/>
      <c r="B62" s="76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8"/>
      <c r="N62" s="78"/>
      <c r="O62" s="79"/>
      <c r="P62" s="79"/>
      <c r="Q62" s="79"/>
    </row>
  </sheetData>
  <sheetProtection selectLockedCells="1" selectUnlockedCells="1"/>
  <autoFilter ref="A6:S55" xr:uid="{00000000-0001-0000-0200-000000000000}"/>
  <mergeCells count="9">
    <mergeCell ref="M5:M6"/>
    <mergeCell ref="N5:O5"/>
    <mergeCell ref="P5:Q5"/>
    <mergeCell ref="R5:S5"/>
    <mergeCell ref="B5:B6"/>
    <mergeCell ref="C5:I5"/>
    <mergeCell ref="J5:J6"/>
    <mergeCell ref="K5:K6"/>
    <mergeCell ref="L5:L6"/>
  </mergeCells>
  <printOptions horizontalCentered="1"/>
  <pageMargins left="0.51181102362204722" right="0.51181102362204722" top="0.35433070866141736" bottom="0.35433070866141736" header="0.11811023622047245" footer="0.11811023622047245"/>
  <pageSetup scale="22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3141-09D5-42C3-95EB-4DAE471E6F33}">
  <dimension ref="A1:K11"/>
  <sheetViews>
    <sheetView showGridLines="0" workbookViewId="0"/>
  </sheetViews>
  <sheetFormatPr defaultColWidth="10.76171875" defaultRowHeight="15"/>
  <cols>
    <col min="1" max="1" width="21.5234375" style="113" bestFit="1" customWidth="1"/>
    <col min="2" max="2" width="37.26171875" style="114" customWidth="1"/>
    <col min="3" max="3" width="66.453125" style="114" customWidth="1"/>
    <col min="4" max="4" width="90.80078125" style="114" customWidth="1"/>
    <col min="5" max="5" width="19.234375" style="115" bestFit="1" customWidth="1"/>
    <col min="6" max="6" width="14.66015625" style="115" bestFit="1" customWidth="1"/>
    <col min="7" max="7" width="14.66015625" style="115" customWidth="1"/>
    <col min="8" max="8" width="14.66015625" style="115" bestFit="1" customWidth="1"/>
    <col min="9" max="9" width="14.66015625" style="115" customWidth="1"/>
    <col min="10" max="10" width="14.66015625" style="115" bestFit="1" customWidth="1"/>
    <col min="11" max="11" width="14.66015625" style="115" customWidth="1"/>
  </cols>
  <sheetData>
    <row r="1" spans="1:11" ht="23.25">
      <c r="A1" s="129" t="s">
        <v>134</v>
      </c>
    </row>
    <row r="3" spans="1:11" ht="27.75">
      <c r="A3" s="116" t="s">
        <v>1</v>
      </c>
      <c r="B3" s="117" t="s">
        <v>121</v>
      </c>
      <c r="C3" s="117" t="s">
        <v>120</v>
      </c>
      <c r="D3" s="118" t="s">
        <v>102</v>
      </c>
      <c r="E3" s="119" t="s">
        <v>113</v>
      </c>
      <c r="F3" s="119" t="s">
        <v>114</v>
      </c>
      <c r="G3" s="120" t="s">
        <v>117</v>
      </c>
      <c r="H3" s="119" t="s">
        <v>115</v>
      </c>
      <c r="I3" s="120" t="s">
        <v>118</v>
      </c>
      <c r="J3" s="119" t="s">
        <v>116</v>
      </c>
      <c r="K3" s="120" t="s">
        <v>119</v>
      </c>
    </row>
    <row r="4" spans="1:11" ht="27.75">
      <c r="A4" s="121" t="s">
        <v>103</v>
      </c>
      <c r="B4" s="122" t="s">
        <v>122</v>
      </c>
      <c r="C4" s="123" t="s">
        <v>123</v>
      </c>
      <c r="D4" s="124" t="s">
        <v>104</v>
      </c>
      <c r="E4" s="125">
        <v>16000000000</v>
      </c>
      <c r="F4" s="125">
        <v>1306363334</v>
      </c>
      <c r="G4" s="126">
        <f t="shared" ref="G4:G10" si="0">+F4/$E4</f>
        <v>8.1647708375000003E-2</v>
      </c>
      <c r="H4" s="125">
        <v>14473334</v>
      </c>
      <c r="I4" s="126">
        <f t="shared" ref="I4:I10" si="1">+H4/$E4</f>
        <v>9.0458337499999995E-4</v>
      </c>
      <c r="J4" s="125">
        <v>773334</v>
      </c>
      <c r="K4" s="126">
        <f t="shared" ref="K4:K10" si="2">+J4/$E4</f>
        <v>4.8333374999999999E-5</v>
      </c>
    </row>
    <row r="5" spans="1:11" ht="41.25">
      <c r="A5" s="121" t="s">
        <v>105</v>
      </c>
      <c r="B5" s="122" t="s">
        <v>124</v>
      </c>
      <c r="C5" s="123" t="s">
        <v>125</v>
      </c>
      <c r="D5" s="124" t="s">
        <v>106</v>
      </c>
      <c r="E5" s="125">
        <v>518802439419</v>
      </c>
      <c r="F5" s="125">
        <v>12338268826</v>
      </c>
      <c r="G5" s="126">
        <f t="shared" si="0"/>
        <v>2.3782210507370522E-2</v>
      </c>
      <c r="H5" s="125">
        <v>282836135.93000001</v>
      </c>
      <c r="I5" s="126">
        <f t="shared" si="1"/>
        <v>5.4517117584632882E-4</v>
      </c>
      <c r="J5" s="125">
        <v>140796921.93000001</v>
      </c>
      <c r="K5" s="126">
        <f t="shared" si="2"/>
        <v>2.7138831900574067E-4</v>
      </c>
    </row>
    <row r="6" spans="1:11" ht="27.75">
      <c r="A6" s="121" t="s">
        <v>107</v>
      </c>
      <c r="B6" s="122" t="s">
        <v>126</v>
      </c>
      <c r="C6" s="123" t="s">
        <v>127</v>
      </c>
      <c r="D6" s="124" t="s">
        <v>108</v>
      </c>
      <c r="E6" s="125">
        <v>40000000000</v>
      </c>
      <c r="F6" s="125">
        <v>4375764033</v>
      </c>
      <c r="G6" s="126">
        <f t="shared" si="0"/>
        <v>0.10939410082500001</v>
      </c>
      <c r="H6" s="125">
        <v>87640052</v>
      </c>
      <c r="I6" s="126">
        <f t="shared" si="1"/>
        <v>2.1910012999999998E-3</v>
      </c>
      <c r="J6" s="125">
        <v>53336918</v>
      </c>
      <c r="K6" s="126">
        <f t="shared" si="2"/>
        <v>1.33342295E-3</v>
      </c>
    </row>
    <row r="7" spans="1:11" ht="41.25">
      <c r="A7" s="121" t="s">
        <v>109</v>
      </c>
      <c r="B7" s="122" t="s">
        <v>128</v>
      </c>
      <c r="C7" s="123" t="s">
        <v>129</v>
      </c>
      <c r="D7" s="124" t="s">
        <v>104</v>
      </c>
      <c r="E7" s="125">
        <v>40000000000</v>
      </c>
      <c r="F7" s="125">
        <v>0</v>
      </c>
      <c r="G7" s="126">
        <f t="shared" si="0"/>
        <v>0</v>
      </c>
      <c r="H7" s="125">
        <v>0</v>
      </c>
      <c r="I7" s="126">
        <f t="shared" si="1"/>
        <v>0</v>
      </c>
      <c r="J7" s="125">
        <v>0</v>
      </c>
      <c r="K7" s="126">
        <f t="shared" si="2"/>
        <v>0</v>
      </c>
    </row>
    <row r="8" spans="1:11" ht="27.75">
      <c r="A8" s="121" t="s">
        <v>110</v>
      </c>
      <c r="B8" s="122" t="s">
        <v>130</v>
      </c>
      <c r="C8" s="123" t="s">
        <v>131</v>
      </c>
      <c r="D8" s="124" t="s">
        <v>111</v>
      </c>
      <c r="E8" s="125">
        <v>566097299200</v>
      </c>
      <c r="F8" s="125">
        <v>0</v>
      </c>
      <c r="G8" s="126">
        <f t="shared" si="0"/>
        <v>0</v>
      </c>
      <c r="H8" s="125">
        <v>0</v>
      </c>
      <c r="I8" s="126">
        <f t="shared" si="1"/>
        <v>0</v>
      </c>
      <c r="J8" s="125">
        <v>0</v>
      </c>
      <c r="K8" s="126">
        <f t="shared" si="2"/>
        <v>0</v>
      </c>
    </row>
    <row r="9" spans="1:11" ht="27.75">
      <c r="A9" s="121" t="s">
        <v>112</v>
      </c>
      <c r="B9" s="122" t="s">
        <v>132</v>
      </c>
      <c r="C9" s="123" t="s">
        <v>133</v>
      </c>
      <c r="D9" s="124" t="s">
        <v>104</v>
      </c>
      <c r="E9" s="125">
        <v>9006369737650</v>
      </c>
      <c r="F9" s="125">
        <v>360518006041</v>
      </c>
      <c r="G9" s="126">
        <f t="shared" si="0"/>
        <v>4.0029225597290288E-2</v>
      </c>
      <c r="H9" s="125">
        <v>279528749341</v>
      </c>
      <c r="I9" s="126">
        <f t="shared" si="1"/>
        <v>3.1036783685713578E-2</v>
      </c>
      <c r="J9" s="125">
        <v>132063559291</v>
      </c>
      <c r="K9" s="126">
        <f t="shared" si="2"/>
        <v>1.4663350843672877E-2</v>
      </c>
    </row>
    <row r="10" spans="1:11">
      <c r="A10" s="137" t="s">
        <v>135</v>
      </c>
      <c r="B10" s="137"/>
      <c r="C10" s="137"/>
      <c r="D10" s="137"/>
      <c r="E10" s="127">
        <f>+SUM(E4:E9)</f>
        <v>10187269476269</v>
      </c>
      <c r="F10" s="127">
        <f>+SUM(F4:F9)</f>
        <v>378538402234</v>
      </c>
      <c r="G10" s="128">
        <f t="shared" si="0"/>
        <v>3.7157984592024011E-2</v>
      </c>
      <c r="H10" s="127">
        <f>+SUM(H4:H9)</f>
        <v>279913698862.92999</v>
      </c>
      <c r="I10" s="128">
        <f t="shared" si="1"/>
        <v>2.7476813047400211E-2</v>
      </c>
      <c r="J10" s="127">
        <f>+SUM(J4:J9)</f>
        <v>132258466464.92999</v>
      </c>
      <c r="K10" s="128">
        <f t="shared" si="2"/>
        <v>1.2982719930303494E-2</v>
      </c>
    </row>
    <row r="11" spans="1:11">
      <c r="A11" s="113" t="s">
        <v>137</v>
      </c>
    </row>
  </sheetData>
  <mergeCells count="1"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Ejec_VIG_2023_FIP</vt:lpstr>
      <vt:lpstr>Ejec_VIG_2024_FIP</vt:lpstr>
      <vt:lpstr>Ejec_VIG_2023_FIP!Área_de_impresión</vt:lpstr>
      <vt:lpstr>Ejec_VIG_2023_FIP!Títulos_a_imprimir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Emilio Imedio Villalobos</dc:creator>
  <cp:lastModifiedBy>Yesica Yuliet Salcedo Agudelo</cp:lastModifiedBy>
  <dcterms:created xsi:type="dcterms:W3CDTF">2024-03-15T14:07:54Z</dcterms:created>
  <dcterms:modified xsi:type="dcterms:W3CDTF">2024-03-20T19:44:57Z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Nivel">
    <vt:lpwstr>NIVEL-1</vt:lpwstr>
  </property>
  <property fmtid="{D5CDD505-2E9C-101B-9397-08002B2CF9AE}" pid="3" name="IdTipoDoc">
    <vt:lpwstr>TIPODOC-1</vt:lpwstr>
  </property>
  <property fmtid="{D5CDD505-2E9C-101B-9397-08002B2CF9AE}" pid="4" name="IdDocTMS">
    <vt:lpwstr>DOCTMS-1</vt:lpwstr>
  </property>
  <property fmtid="{D5CDD505-2E9C-101B-9397-08002B2CF9AE}" pid="5" name="PublicarPDF">
    <vt:lpwstr>1</vt:lpwstr>
  </property>
</Properties>
</file>