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k usuarios secretaria no borrar importante\JPENUELA\RESPUESTAS A CONGRESO DE LA REPÚBLICA\Respuesta a Cuestionario Aditivo Proposición 053 de 2024 Cámara de Rptes Rad 202442300925602\"/>
    </mc:Choice>
  </mc:AlternateContent>
  <xr:revisionPtr revIDLastSave="0" documentId="8_{455766E8-5203-4E80-B638-87AB842E7C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nsolidado " sheetId="2" r:id="rId1"/>
    <sheet name="REP_EPG034_EjecucionPresupuesta" sheetId="4" r:id="rId2"/>
  </sheets>
  <definedNames>
    <definedName name="_xlnm._FilterDatabase" localSheetId="0" hidden="1">'consolidado '!$A$1:$I$12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6" i="4" l="1"/>
  <c r="AC6" i="4"/>
  <c r="AD6" i="4"/>
  <c r="AB7" i="4"/>
  <c r="AC7" i="4"/>
  <c r="AD7" i="4"/>
  <c r="AB8" i="4"/>
  <c r="AC8" i="4"/>
  <c r="AD8" i="4"/>
  <c r="AB9" i="4"/>
  <c r="AC9" i="4"/>
  <c r="AD9" i="4"/>
  <c r="AB10" i="4"/>
  <c r="AC10" i="4"/>
  <c r="AD10" i="4"/>
  <c r="AB11" i="4"/>
  <c r="AC11" i="4"/>
  <c r="AD11" i="4"/>
  <c r="AB12" i="4"/>
  <c r="AC12" i="4"/>
  <c r="AD12" i="4"/>
  <c r="AB13" i="4"/>
  <c r="AC13" i="4"/>
  <c r="AD13" i="4"/>
  <c r="AB14" i="4"/>
  <c r="AC14" i="4"/>
  <c r="AD14" i="4"/>
  <c r="AB15" i="4"/>
  <c r="AC15" i="4"/>
  <c r="AD15" i="4"/>
  <c r="AB16" i="4"/>
  <c r="AC16" i="4"/>
  <c r="AD16" i="4"/>
  <c r="AB17" i="4"/>
  <c r="AC17" i="4"/>
  <c r="AD17" i="4"/>
  <c r="AB18" i="4"/>
  <c r="AC18" i="4"/>
  <c r="AD18" i="4"/>
  <c r="AB19" i="4"/>
  <c r="AC19" i="4"/>
  <c r="AD19" i="4"/>
  <c r="AB20" i="4"/>
  <c r="AC20" i="4"/>
  <c r="AD20" i="4"/>
  <c r="AB21" i="4"/>
  <c r="AC21" i="4"/>
  <c r="AD21" i="4"/>
  <c r="AB22" i="4"/>
  <c r="AC22" i="4"/>
  <c r="AD22" i="4"/>
  <c r="AB23" i="4"/>
  <c r="AC23" i="4"/>
  <c r="AD23" i="4"/>
  <c r="AB24" i="4"/>
  <c r="AC24" i="4"/>
  <c r="AD24" i="4"/>
  <c r="AB25" i="4"/>
  <c r="AC25" i="4"/>
  <c r="AD25" i="4"/>
  <c r="AB26" i="4"/>
  <c r="AC26" i="4"/>
  <c r="AD26" i="4"/>
  <c r="AB27" i="4"/>
  <c r="AC27" i="4"/>
  <c r="AD27" i="4"/>
  <c r="AB28" i="4"/>
  <c r="AC28" i="4"/>
  <c r="AD28" i="4"/>
  <c r="AB29" i="4"/>
  <c r="AC29" i="4"/>
  <c r="AD29" i="4"/>
  <c r="AB30" i="4"/>
  <c r="AC30" i="4"/>
  <c r="AD30" i="4"/>
  <c r="AB31" i="4"/>
  <c r="AC31" i="4"/>
  <c r="AD31" i="4"/>
  <c r="AB32" i="4"/>
  <c r="AC32" i="4"/>
  <c r="AD32" i="4"/>
  <c r="AB33" i="4"/>
  <c r="AC33" i="4"/>
  <c r="AD33" i="4"/>
  <c r="AB34" i="4"/>
  <c r="AC34" i="4"/>
  <c r="AD34" i="4"/>
  <c r="AB35" i="4"/>
  <c r="AC35" i="4"/>
  <c r="AD35" i="4"/>
  <c r="AB36" i="4"/>
  <c r="AC36" i="4"/>
  <c r="AD36" i="4"/>
  <c r="AB37" i="4"/>
  <c r="AC37" i="4"/>
  <c r="AD37" i="4"/>
  <c r="AB38" i="4"/>
  <c r="AC38" i="4"/>
  <c r="AD38" i="4"/>
  <c r="AB39" i="4"/>
  <c r="AC39" i="4"/>
  <c r="AD39" i="4"/>
  <c r="AB40" i="4"/>
  <c r="AC40" i="4"/>
  <c r="AD40" i="4"/>
  <c r="AB41" i="4"/>
  <c r="AC41" i="4"/>
  <c r="AD41" i="4"/>
  <c r="AB42" i="4"/>
  <c r="AC42" i="4"/>
  <c r="AD42" i="4"/>
  <c r="AB43" i="4"/>
  <c r="AC43" i="4"/>
  <c r="AD43" i="4"/>
  <c r="AB44" i="4"/>
  <c r="AC44" i="4"/>
  <c r="AD44" i="4"/>
  <c r="AB45" i="4"/>
  <c r="AC45" i="4"/>
  <c r="AD45" i="4"/>
  <c r="AB46" i="4"/>
  <c r="AC46" i="4"/>
  <c r="AD46" i="4"/>
  <c r="AB47" i="4"/>
  <c r="AC47" i="4"/>
  <c r="AD47" i="4"/>
  <c r="AB48" i="4"/>
  <c r="AC48" i="4"/>
  <c r="AD48" i="4"/>
  <c r="AB49" i="4"/>
  <c r="AC49" i="4"/>
  <c r="AD49" i="4"/>
  <c r="AB50" i="4"/>
  <c r="AC50" i="4"/>
  <c r="AD50" i="4"/>
  <c r="AB51" i="4"/>
  <c r="AC51" i="4"/>
  <c r="AD51" i="4"/>
  <c r="AB52" i="4"/>
  <c r="AC52" i="4"/>
  <c r="AD52" i="4"/>
  <c r="AB53" i="4"/>
  <c r="AC53" i="4"/>
  <c r="AD53" i="4"/>
  <c r="AB54" i="4"/>
  <c r="AC54" i="4"/>
  <c r="AD54" i="4"/>
  <c r="AB55" i="4"/>
  <c r="AC55" i="4"/>
  <c r="AD55" i="4"/>
  <c r="AB56" i="4"/>
  <c r="AC56" i="4"/>
  <c r="AD56" i="4"/>
  <c r="AD5" i="4"/>
  <c r="AC5" i="4"/>
  <c r="AB5" i="4"/>
  <c r="M10" i="2" l="1"/>
  <c r="M5" i="2"/>
  <c r="M6" i="2"/>
  <c r="M7" i="2"/>
  <c r="M4" i="2"/>
  <c r="L11" i="2" l="1"/>
  <c r="K11" i="2"/>
  <c r="J11" i="2"/>
  <c r="I11" i="2"/>
  <c r="H11" i="2"/>
  <c r="G11" i="2"/>
  <c r="F11" i="2"/>
  <c r="E11" i="2"/>
  <c r="D11" i="2"/>
  <c r="C11" i="2"/>
  <c r="B11" i="2"/>
  <c r="O10" i="2"/>
  <c r="N10" i="2"/>
  <c r="L8" i="2"/>
  <c r="K8" i="2"/>
  <c r="J8" i="2"/>
  <c r="I8" i="2"/>
  <c r="H8" i="2"/>
  <c r="G8" i="2"/>
  <c r="F8" i="2"/>
  <c r="E8" i="2"/>
  <c r="D8" i="2"/>
  <c r="C8" i="2"/>
  <c r="B8" i="2"/>
  <c r="O7" i="2"/>
  <c r="N7" i="2"/>
  <c r="O6" i="2"/>
  <c r="N6" i="2"/>
  <c r="O5" i="2"/>
  <c r="N5" i="2"/>
  <c r="O4" i="2"/>
  <c r="N4" i="2"/>
  <c r="M8" i="2" l="1"/>
  <c r="M11" i="2"/>
  <c r="N8" i="2"/>
  <c r="H12" i="2"/>
  <c r="O11" i="2"/>
  <c r="B12" i="2"/>
  <c r="J12" i="2"/>
  <c r="N11" i="2"/>
  <c r="E12" i="2"/>
  <c r="F12" i="2"/>
  <c r="K12" i="2"/>
  <c r="C12" i="2"/>
  <c r="D12" i="2"/>
  <c r="L12" i="2"/>
  <c r="O8" i="2"/>
  <c r="G12" i="2"/>
  <c r="M12" i="2" s="1"/>
  <c r="I12" i="2"/>
  <c r="O12" i="2" l="1"/>
  <c r="N12" i="2"/>
</calcChain>
</file>

<file path=xl/sharedStrings.xml><?xml version="1.0" encoding="utf-8"?>
<sst xmlns="http://schemas.openxmlformats.org/spreadsheetml/2006/main" count="784" uniqueCount="208">
  <si>
    <t>Año Fiscal:</t>
  </si>
  <si>
    <t/>
  </si>
  <si>
    <t>Vigencia:</t>
  </si>
  <si>
    <t>Actual</t>
  </si>
  <si>
    <t>Periodo: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</si>
  <si>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</si>
  <si>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</si>
  <si>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</si>
  <si>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</si>
  <si>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</si>
  <si>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</si>
  <si>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</si>
  <si>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</si>
  <si>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</si>
  <si>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</si>
  <si>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</si>
  <si>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</si>
  <si>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</si>
  <si>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</si>
  <si>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</si>
  <si>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</si>
  <si>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</si>
  <si>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</si>
  <si>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</si>
  <si>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</si>
  <si>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</si>
  <si>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</si>
  <si>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</si>
  <si>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</si>
  <si>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</si>
  <si>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</si>
  <si>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</si>
  <si>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19-01-01</t>
  </si>
  <si>
    <t>MINISTERIO DE SALUD Y PROTECCION SOCIAL - GESTION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</si>
  <si>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</si>
  <si>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</si>
  <si>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</si>
  <si>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</si>
  <si>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</si>
  <si>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</si>
  <si>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</si>
  <si>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</si>
  <si>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</si>
  <si>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</si>
  <si>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</si>
  <si>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</si>
  <si>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</si>
  <si>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</si>
  <si>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</si>
  <si>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A-03-02-02</t>
  </si>
  <si>
    <t>A ORGANIZACIONES INTERNACIONALES</t>
  </si>
  <si>
    <t>A-03-03-01-029</t>
  </si>
  <si>
    <t>029</t>
  </si>
  <si>
    <t>DECISIONES JUDICIALES EN CONTRA DE LA NACIÓN EN LA LIQUIDACIÓN DE ENTIDADES PÚBLICAS DEL ORDEN NACIONAL</t>
  </si>
  <si>
    <t>A-03-03-01-999</t>
  </si>
  <si>
    <t>999</t>
  </si>
  <si>
    <t>OTRAS TRANSFERENCIAS - DISTRIBUCIÓN PREVIO CONCEPTO DGPPN</t>
  </si>
  <si>
    <t>A-03-03-02-002</t>
  </si>
  <si>
    <t>002</t>
  </si>
  <si>
    <t>APOYO A PROGRAMAS DE DESARROLLO DE LA SALUD LEY 100 DE 1993</t>
  </si>
  <si>
    <t>A-03-03-02-003</t>
  </si>
  <si>
    <t>003</t>
  </si>
  <si>
    <t>ASISTENCIA ANCIANOS, NIÑOS ADOPTIVOS Y POBLACIÓN DESPROTEGIDA LEY 1251 DE 2002</t>
  </si>
  <si>
    <t>A-03-03-02-006</t>
  </si>
  <si>
    <t>006</t>
  </si>
  <si>
    <t>SUMINISTRO DE MEDICAMENTOS DE LEISHMANIASIS</t>
  </si>
  <si>
    <t>A-03-03-02-013</t>
  </si>
  <si>
    <t>013</t>
  </si>
  <si>
    <t>APORTES A PROGRAMAS DE PREVENCIÓN Y CONTROL DE ENFERMEDADES TRANSMITIDAS POR VECTORES</t>
  </si>
  <si>
    <t>A-03-03-04-018</t>
  </si>
  <si>
    <t>04</t>
  </si>
  <si>
    <t>018</t>
  </si>
  <si>
    <t>TRIBUNALES DE ÉTICA MÉDICA, ODONTOLOGÍA Y ENFERMERÍA</t>
  </si>
  <si>
    <t>A-03-03-04-052</t>
  </si>
  <si>
    <t>052</t>
  </si>
  <si>
    <t>ASEGURAMIENTO, RECLAMACIONES Y SERVICIOS INTEGRALES EN SALUD, (LEY 100 DE 1993 y DECRETO 780 DE 2016)</t>
  </si>
  <si>
    <t>11</t>
  </si>
  <si>
    <t>13</t>
  </si>
  <si>
    <t>16</t>
  </si>
  <si>
    <t>SSF</t>
  </si>
  <si>
    <t>A-03-03-05-002</t>
  </si>
  <si>
    <t>05</t>
  </si>
  <si>
    <t>PARTICIPACIÓN PARA SALUD - DISTRIBUCIÓN PREVIO CONCEPTO DNP</t>
  </si>
  <si>
    <t>A-03-04-01-001</t>
  </si>
  <si>
    <t>001</t>
  </si>
  <si>
    <t>MESADAS PENSIONALES ENFERMOS DE LEPRA (LEY 148 DE 1961) (DE PENSIONES)</t>
  </si>
  <si>
    <t>A-03-04-01-008</t>
  </si>
  <si>
    <t>008</t>
  </si>
  <si>
    <t>CAMPAÑAS CONTROL LEPRA (LEY 148 DE 1961 Y LEY 380 DE 1997) (NO DE PENSIONES)</t>
  </si>
  <si>
    <t>A-03-04-01-009</t>
  </si>
  <si>
    <t>009</t>
  </si>
  <si>
    <t>PROGRAMA ATENCIÓN ÁREAS MARGINADAS Y POBLACIÓN DISPERSA (LEY 100 DE 1993) (NO DE PENSIONES)</t>
  </si>
  <si>
    <t>A-03-04-01-019</t>
  </si>
  <si>
    <t>019</t>
  </si>
  <si>
    <t>ATENCION EN SALUD A POBLACION INIMPUTABLE POR TRASTORNO MENTAL (LEY 65 DE 1993) (NO DE PENSIONES)</t>
  </si>
  <si>
    <t>A-03-04-02-002</t>
  </si>
  <si>
    <t>CUOTAS PARTES PENSIONALES (DE PENSIONES)</t>
  </si>
  <si>
    <t>A-03-04-02-012</t>
  </si>
  <si>
    <t>012</t>
  </si>
  <si>
    <t>INCAPACIDADES Y LICENCIAS DE MATERNIDAD Y PATERNIDAD (NO DE PENSIONES)</t>
  </si>
  <si>
    <t>A-03-04-02-027</t>
  </si>
  <si>
    <t>027</t>
  </si>
  <si>
    <t>APORTES CONVENCIONALES A SALUD Y AUXILIO FUNERARIOS FONDO PASIVO SOCIAL EMPRESA PUERTOS DE COLOMBIA (OTRAS PRESTACIONES DE JUBILACIÓN)</t>
  </si>
  <si>
    <t>A-03-04-03-002</t>
  </si>
  <si>
    <t>PRESTACIONES CONVENCIONALES PENSIONADOS PUERTOS DE COLOMBIA (OTRAS PRESTACIONES DE JUBILACIÓN)</t>
  </si>
  <si>
    <t>A-03-04-03-003</t>
  </si>
  <si>
    <t>TRANSFERIR OBLIGACIONES LABORALES RECONOCIDAS INSOLUTAS  EMPRESAS SOCIALES DEL ESTADO CREADAS POR EL DECRETO 1750 DE 2003 (NO DE PENSIONES)</t>
  </si>
  <si>
    <t>A-03-10</t>
  </si>
  <si>
    <t>SENTENCIAS Y CONCILIACIONES</t>
  </si>
  <si>
    <t>A-03-11-01-001</t>
  </si>
  <si>
    <t>CAMPAÑA Y CONTROL ANTITUBERCULOSIS</t>
  </si>
  <si>
    <t>A-03-11-01-002</t>
  </si>
  <si>
    <t>PLAN NACIONAL DE SALUD RURAL</t>
  </si>
  <si>
    <t>A-03-11-01-003</t>
  </si>
  <si>
    <t>PROGRAMA EMERGENCIA SANITARIA</t>
  </si>
  <si>
    <t>A-03-11-01-005</t>
  </si>
  <si>
    <t>005</t>
  </si>
  <si>
    <t xml:space="preserve">TRANSFERENCIA AL INSTITUTO NACIONAL DE CANCEROLOGÍA </t>
  </si>
  <si>
    <t>A-03-11-01-006</t>
  </si>
  <si>
    <t>TRANSFERENCIA AL SANATORIO DE CONTRATACIÓN</t>
  </si>
  <si>
    <t>A-03-11-01-007</t>
  </si>
  <si>
    <t>007</t>
  </si>
  <si>
    <t>TRANSFERENCIA AL SANATORIO DE AGUA DE DIOS</t>
  </si>
  <si>
    <t>A-03-11-01-008</t>
  </si>
  <si>
    <t>TRANSFERENCIA AL CENTRO DERMATOLÓGICO FEDERICO LLERAS ACOSTA</t>
  </si>
  <si>
    <t>A-03-11-01-009</t>
  </si>
  <si>
    <t xml:space="preserve"> APOYO A SOSTENIMIENTO A RESIDENTES QUE CURSEN PROGRAMAS DE ESPECIALIZACIÓN MÉDICO QUIRÚRGICA LEY 1917 DE 2018</t>
  </si>
  <si>
    <t>A-08-01</t>
  </si>
  <si>
    <t>08</t>
  </si>
  <si>
    <t>IMPUESTOS</t>
  </si>
  <si>
    <t>A-08-04-01</t>
  </si>
  <si>
    <t>CUOTA DE FISCALIZACIÓN Y AUDITAJE</t>
  </si>
  <si>
    <t>C-1901-0300-38-20201A1</t>
  </si>
  <si>
    <t>C</t>
  </si>
  <si>
    <t>1901</t>
  </si>
  <si>
    <t>0300</t>
  </si>
  <si>
    <t>38</t>
  </si>
  <si>
    <t>20201A1</t>
  </si>
  <si>
    <t>2. SEGURIDAD HUMANA Y JUSTICIA SOCIAL / A. COLOMBIA COMO TERRITORIO SALUDABLE CON APS A PARTIR DE UN MODELO PREVENTIVO Y PREDICTIVO - RECUPERACIÓN Y FORTALECIMIENTO DE INFRAESTRUCTURA Y CENTROS DE ATENCIÓN PRIMARIA EN SALUD PARA LA VIDA</t>
  </si>
  <si>
    <t>C-1905-0300-1-20201E1</t>
  </si>
  <si>
    <t>1905</t>
  </si>
  <si>
    <t>1</t>
  </si>
  <si>
    <t>20201E1</t>
  </si>
  <si>
    <t>2. SEGURIDAD HUMANA Y JUSTICIA SOCIAL / E. ACCESO EQUITATIVO A MEDICAMENTOS DISPOSITIVOS MÉDICOS Y OTRAS TECNOLOGÍAS - EVALUACIÓN DE TECNOLOGÍAS PARA EL ACCESO UNIVERSAL Y EQUITATIVO</t>
  </si>
  <si>
    <t>C-1905-0300-8-20201E2</t>
  </si>
  <si>
    <t>8</t>
  </si>
  <si>
    <t>20201E2</t>
  </si>
  <si>
    <t xml:space="preserve">2. SEGURIDAD HUMANA Y JUSTICIA SOCIAL / E. ACCESO EQUITATIVO A MEDICAMENTOS DISPOSITIVOS MÉDICOS Y OTRAS TECNOLOGÍAS - SOBERANÍA SANITARIA PARA LA GARANTÍA DE LA SALUD Y LA VIDA </t>
  </si>
  <si>
    <t>C-1905-0300-9-20201B1</t>
  </si>
  <si>
    <t>9</t>
  </si>
  <si>
    <t>20201B1</t>
  </si>
  <si>
    <t>2. SEGURIDAD HUMANA Y JUSTICIA SOCIAL / B. DETERMINANTES SOCIALES EN EL MARCO DEL MODELO PREVENTIVO Y PREDICTIVO - PLANEACIÓN Y EPIDEMIOLOGÍA PARA LA VIDA</t>
  </si>
  <si>
    <t>C-1905-0300-10-20106A1</t>
  </si>
  <si>
    <t>20106A1</t>
  </si>
  <si>
    <t>2. SEGURIDAD HUMANA Y JUSTICIA SOCIAL / A. PREVENCIÓN Y PROTECCIÓN PARA POBLACIONES VULNERABLES DESDE UN ENFOQUE DIFERENCIAL, COLECTIVO E INDIVIDUAL - GARANTÍA DEL DERECHO A LA SALUD PARA TODAS LAS CIUDADANÍAS EN SU DIVERSIDAD, SITUACIÓN Y CONDICIÓN</t>
  </si>
  <si>
    <t>C-1905-0300-11-20201B2</t>
  </si>
  <si>
    <t>20201B2</t>
  </si>
  <si>
    <t>2. SEGURIDAD HUMANA Y JUSTICIA SOCIAL / B. DETERMINANTES SOCIALES EN EL MARCO DEL MODELO PREVENTIVO Y PREDICTIVO - TERRITORIOS SALUDABLES PARA LA VIDA</t>
  </si>
  <si>
    <t>C-1905-0300-12-20201A2</t>
  </si>
  <si>
    <t>12</t>
  </si>
  <si>
    <t>20201A2</t>
  </si>
  <si>
    <t>2. SEGURIDAD HUMANA Y JUSTICIA SOCIAL / A. COLOMBIA COMO TERRITORIO SALUDABLE CON APS A PARTIR DE UN MODELO PREVENTIVO Y PREDICTIVO - APOYO A LA GESTIÓN TERRITORIAL INTEGRAL DEL RIESGO, FRENTE A URGENCIAS, EMERGENCIAS Y DESASTRES</t>
  </si>
  <si>
    <t>C-1906-0300-1-20201C1</t>
  </si>
  <si>
    <t>1906</t>
  </si>
  <si>
    <t>20201C1</t>
  </si>
  <si>
    <t>2. SEGURIDAD HUMANA Y JUSTICIA SOCIAL / C. MÁS GOBERNANZA Y GOBERNABILIDAD, MEJORES SISTEMAS DE INFORMACIÓN EN SALUD - ANÁLISIS, MONITOREO Y SEGUIMIENTO DE LA CALIDAD EN SALUD</t>
  </si>
  <si>
    <t>C-1906-0300-5-20201A3</t>
  </si>
  <si>
    <t>5</t>
  </si>
  <si>
    <t>20201A3</t>
  </si>
  <si>
    <t>2. SEGURIDAD HUMANA Y JUSTICIA SOCIAL / A. COLOMBIA COMO TERRITORIO SALUDABLE CON APS A PARTIR DE UN MODELO PREVENTIVO Y PREDICTIVO - DESARROLLO DE POLÍTICA INTEGRAL DE FORMACIÓN Y TRABAJO DIGNO PARA EL CUIDADO DE LA SALUD Y LA VIDA</t>
  </si>
  <si>
    <t>C-1906-0300-6-20201D1</t>
  </si>
  <si>
    <t>6</t>
  </si>
  <si>
    <t>20201D1</t>
  </si>
  <si>
    <t>2. SEGURIDAD HUMANA Y JUSTICIA SOCIAL / D. SOSTENIBILIDAD DE LOS RECURSOS EN SALUD - ASEGURAMIENTO Y SOSTENIBILIDAD DE LOS RECURSOS EN SALUD</t>
  </si>
  <si>
    <t>C-1906-0300-7-20201A4</t>
  </si>
  <si>
    <t>7</t>
  </si>
  <si>
    <t>20201A4</t>
  </si>
  <si>
    <t>2. SEGURIDAD HUMANA Y JUSTICIA SOCIAL / A. COLOMBIA COMO TERRITORIO SALUDABLE CON APS A PARTIR DE UN MODELO PREVENTIVO Y PREDICTIVO - REDES INTEGRALES E INTEGRADAS TERRITORIALES PARA LA SALUD Y LA VIDA</t>
  </si>
  <si>
    <t>C-1999-0300-15-20201C2</t>
  </si>
  <si>
    <t>1999</t>
  </si>
  <si>
    <t>15</t>
  </si>
  <si>
    <t>20201C2</t>
  </si>
  <si>
    <t>2. SEGURIDAD HUMANA Y JUSTICIA SOCIAL / C. MÁS GOBERNANZA Y GOBERNABILIDAD, MEJORES SISTEMAS DE INFORMACIÓN EN SALUD - CAPACIDADES DE GESTIÓN DEL MINISTERIO DE SALUD Y PROTECCIÓN SOCIAL</t>
  </si>
  <si>
    <t>C-1999-0300-16-20201C3</t>
  </si>
  <si>
    <t>20201C3</t>
  </si>
  <si>
    <t>2. SEGURIDAD HUMANA Y JUSTICIA SOCIAL / C. MÁS GOBERNANZA Y GOBERNABILIDAD, MEJORES SISTEMAS DE INFORMACIÓN EN SALUD - MODERNIZACIÓN INSTITUCIONAL CON EL FORTALECIMIENTO DE LA RECTORÍA</t>
  </si>
  <si>
    <t>C-1999-0300-17-20201C4</t>
  </si>
  <si>
    <t>17</t>
  </si>
  <si>
    <t>20201C4</t>
  </si>
  <si>
    <t>2. SEGURIDAD HUMANA Y JUSTICIA SOCIAL / C. MÁS GOBERNANZA Y GOBERNABILIDAD, MEJORES SISTEMAS DE INFORMACIÓN EN SALUD - SISTEMA ÚNICO NACIONAL DE INFORMACIÓN INTEROPERABLE Y SALUD DIGITAL</t>
  </si>
  <si>
    <t>% COMP</t>
  </si>
  <si>
    <t>% OBLI</t>
  </si>
  <si>
    <t>A. FUNCIONAMIENTO</t>
  </si>
  <si>
    <t>GASTOS DE PERSONAL</t>
  </si>
  <si>
    <t>ADQUISION DE BS Y SS</t>
  </si>
  <si>
    <t>TRANSFERENCIAS</t>
  </si>
  <si>
    <t xml:space="preserve">MULTAS, IMPUESTOS, </t>
  </si>
  <si>
    <t>TOTAL FUNCIONAMIENTO</t>
  </si>
  <si>
    <t>C INVERSION</t>
  </si>
  <si>
    <t>INVERSION</t>
  </si>
  <si>
    <t>TOTAL INVERSION</t>
  </si>
  <si>
    <t>TOTAL PRESUPUESTO</t>
  </si>
  <si>
    <t>REPORTE SIIF CON CORTE A 31 DE MARZO</t>
  </si>
  <si>
    <t>Enero-Marzo</t>
  </si>
  <si>
    <t>% Cdp</t>
  </si>
  <si>
    <t>%CDP</t>
  </si>
  <si>
    <t>%COMPR</t>
  </si>
  <si>
    <t>% OBLIGA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</si>
</sst>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[$-1240A]&quot;$&quot;\ #,##0.00;\(&quot;$&quot;\ #,##0.00\)"/>
  </numFmts>
  <fonts count="10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  <family val="1"/>
    </font>
    <font>
      <sz val="11"/>
      <name val="Calibri"/>
      <family val="2"/>
    </font>
    <font>
      <b/>
      <sz val="8"/>
      <color rgb="FF000000"/>
      <name val="Times New Roman"/>
      <family val="1"/>
    </font>
    <font>
      <sz val="8"/>
      <name val="Calibri"/>
      <family val="2"/>
    </font>
    <font>
      <sz val="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rgb="FFD3D3D3"/>
      </bottom>
      <diagonal/>
    </border>
    <border>
      <left style="thin">
        <color auto="1"/>
      </left>
      <right style="thin">
        <color auto="1"/>
      </right>
      <top/>
      <bottom style="thin">
        <color rgb="FFD3D3D3"/>
      </bottom>
      <diagonal/>
    </border>
    <border>
      <left style="medium">
        <color auto="1"/>
      </left>
      <right style="thin">
        <color auto="1"/>
      </right>
      <top style="thin">
        <color rgb="FFD3D3D3"/>
      </top>
      <bottom style="thin">
        <color rgb="FFD3D3D3"/>
      </bottom>
      <diagonal/>
    </border>
    <border>
      <left style="thin">
        <color auto="1"/>
      </left>
      <right style="thin">
        <color auto="1"/>
      </right>
      <top style="thin">
        <color rgb="FFD3D3D3"/>
      </top>
      <bottom style="thin">
        <color rgb="FFD3D3D3"/>
      </bottom>
      <diagonal/>
    </border>
    <border>
      <left style="medium">
        <color auto="1"/>
      </left>
      <right style="thin">
        <color auto="1"/>
      </right>
      <top style="thin">
        <color rgb="FFD3D3D3"/>
      </top>
      <bottom/>
      <diagonal/>
    </border>
    <border>
      <left style="thin">
        <color auto="1"/>
      </left>
      <right style="thin">
        <color auto="1"/>
      </right>
      <top style="thin">
        <color rgb="FFD3D3D3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2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0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0" fontId="3" fillId="0" borderId="1" xfId="0" applyNumberFormat="1" applyFont="1" applyFill="1" applyBorder="1" applyAlignment="1">
      <alignment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0" fontId="2" fillId="0" borderId="1" xfId="0" applyNumberFormat="1" applyFont="1" applyFill="1" applyBorder="1" applyAlignment="1">
      <alignment horizontal="left" vertical="center" wrapText="1" readingOrder="1"/>
    </xf>
    <xf numFmtId="0" fontId="4" fillId="0" borderId="1" xfId="0" applyNumberFormat="1" applyFont="1" applyFill="1" applyBorder="1" applyAlignment="1">
      <alignment horizontal="right" vertical="center" wrapText="1" readingOrder="1"/>
    </xf>
    <xf numFmtId="0" fontId="5" fillId="0" borderId="1" xfId="0" applyNumberFormat="1" applyFont="1" applyFill="1" applyBorder="1" applyAlignment="1">
      <alignment horizontal="center" vertical="center" wrapText="1" readingOrder="1"/>
    </xf>
    <xf numFmtId="0" fontId="5" fillId="0" borderId="0" xfId="0" applyNumberFormat="1" applyFont="1" applyFill="1" applyBorder="1" applyAlignment="1">
      <alignment horizontal="center" vertical="center" wrapText="1" readingOrder="1"/>
    </xf>
    <xf numFmtId="0" fontId="6" fillId="0" borderId="0" xfId="0" applyFont="1" applyFill="1" applyBorder="1"/>
    <xf numFmtId="0" fontId="7" fillId="0" borderId="2" xfId="0" applyNumberFormat="1" applyFont="1" applyFill="1" applyBorder="1" applyAlignment="1">
      <alignment horizontal="center" vertical="center" wrapText="1" readingOrder="1"/>
    </xf>
    <xf numFmtId="0" fontId="7" fillId="0" borderId="3" xfId="0" applyNumberFormat="1" applyFont="1" applyFill="1" applyBorder="1" applyAlignment="1">
      <alignment horizontal="center" vertical="center" wrapText="1" readingOrder="1"/>
    </xf>
    <xf numFmtId="10" fontId="7" fillId="0" borderId="3" xfId="0" applyNumberFormat="1" applyFont="1" applyFill="1" applyBorder="1" applyAlignment="1">
      <alignment horizontal="center" vertical="center" wrapText="1" readingOrder="1"/>
    </xf>
    <xf numFmtId="0" fontId="8" fillId="0" borderId="0" xfId="0" applyFont="1" applyFill="1" applyBorder="1"/>
    <xf numFmtId="0" fontId="5" fillId="0" borderId="4" xfId="0" applyNumberFormat="1" applyFont="1" applyFill="1" applyBorder="1" applyAlignment="1">
      <alignment horizontal="center" vertical="center" wrapText="1" readingOrder="1"/>
    </xf>
    <xf numFmtId="0" fontId="5" fillId="0" borderId="5" xfId="0" applyNumberFormat="1" applyFont="1" applyFill="1" applyBorder="1" applyAlignment="1">
      <alignment horizontal="center" vertical="center" wrapText="1" readingOrder="1"/>
    </xf>
    <xf numFmtId="10" fontId="5" fillId="0" borderId="5" xfId="0" applyNumberFormat="1" applyFont="1" applyFill="1" applyBorder="1" applyAlignment="1">
      <alignment horizontal="center" vertical="center" wrapText="1" readingOrder="1"/>
    </xf>
    <xf numFmtId="0" fontId="9" fillId="0" borderId="6" xfId="0" applyNumberFormat="1" applyFont="1" applyFill="1" applyBorder="1" applyAlignment="1">
      <alignment horizontal="left" vertical="center" wrapText="1" readingOrder="1"/>
    </xf>
    <xf numFmtId="165" fontId="9" fillId="0" borderId="7" xfId="0" applyNumberFormat="1" applyFont="1" applyFill="1" applyBorder="1" applyAlignment="1">
      <alignment horizontal="right" vertical="center" wrapText="1" readingOrder="1"/>
    </xf>
    <xf numFmtId="10" fontId="9" fillId="0" borderId="7" xfId="0" applyNumberFormat="1" applyFont="1" applyFill="1" applyBorder="1" applyAlignment="1">
      <alignment horizontal="right" vertical="center" wrapText="1" readingOrder="1"/>
    </xf>
    <xf numFmtId="0" fontId="9" fillId="0" borderId="8" xfId="0" applyNumberFormat="1" applyFont="1" applyFill="1" applyBorder="1" applyAlignment="1">
      <alignment horizontal="left" vertical="center" wrapText="1" readingOrder="1"/>
    </xf>
    <xf numFmtId="165" fontId="9" fillId="0" borderId="9" xfId="0" applyNumberFormat="1" applyFont="1" applyFill="1" applyBorder="1" applyAlignment="1">
      <alignment horizontal="right" vertical="center" wrapText="1" readingOrder="1"/>
    </xf>
    <xf numFmtId="0" fontId="9" fillId="0" borderId="10" xfId="0" applyNumberFormat="1" applyFont="1" applyFill="1" applyBorder="1" applyAlignment="1">
      <alignment horizontal="left" vertical="center" wrapText="1" readingOrder="1"/>
    </xf>
    <xf numFmtId="165" fontId="9" fillId="0" borderId="11" xfId="0" applyNumberFormat="1" applyFont="1" applyFill="1" applyBorder="1" applyAlignment="1">
      <alignment horizontal="right" vertical="center" wrapText="1" readingOrder="1"/>
    </xf>
    <xf numFmtId="0" fontId="7" fillId="2" borderId="2" xfId="0" applyNumberFormat="1" applyFont="1" applyFill="1" applyBorder="1" applyAlignment="1">
      <alignment horizontal="left" vertical="center" wrapText="1" readingOrder="1"/>
    </xf>
    <xf numFmtId="165" fontId="7" fillId="2" borderId="3" xfId="0" applyNumberFormat="1" applyFont="1" applyFill="1" applyBorder="1" applyAlignment="1">
      <alignment horizontal="right" vertical="center" wrapText="1" readingOrder="1"/>
    </xf>
    <xf numFmtId="10" fontId="7" fillId="2" borderId="3" xfId="0" applyNumberFormat="1" applyFont="1" applyFill="1" applyBorder="1" applyAlignment="1">
      <alignment horizontal="right" vertical="center" wrapText="1" readingOrder="1"/>
    </xf>
    <xf numFmtId="165" fontId="7" fillId="0" borderId="5" xfId="0" applyNumberFormat="1" applyFont="1" applyFill="1" applyBorder="1" applyAlignment="1">
      <alignment horizontal="right" vertical="center" wrapText="1" readingOrder="1"/>
    </xf>
    <xf numFmtId="10" fontId="7" fillId="0" borderId="5" xfId="0" applyNumberFormat="1" applyFont="1" applyFill="1" applyBorder="1" applyAlignment="1">
      <alignment horizontal="right" vertical="center" wrapText="1" readingOrder="1"/>
    </xf>
    <xf numFmtId="10" fontId="9" fillId="0" borderId="9" xfId="0" applyNumberFormat="1" applyFont="1" applyFill="1" applyBorder="1" applyAlignment="1">
      <alignment horizontal="right" vertical="center" wrapText="1" readingOrder="1"/>
    </xf>
    <xf numFmtId="0" fontId="7" fillId="2" borderId="12" xfId="0" applyNumberFormat="1" applyFont="1" applyFill="1" applyBorder="1" applyAlignment="1">
      <alignment horizontal="left" vertical="center" wrapText="1" readingOrder="1"/>
    </xf>
    <xf numFmtId="165" fontId="7" fillId="2" borderId="13" xfId="0" applyNumberFormat="1" applyFont="1" applyFill="1" applyBorder="1" applyAlignment="1">
      <alignment horizontal="right" vertical="center" wrapText="1" readingOrder="1"/>
    </xf>
    <xf numFmtId="10" fontId="7" fillId="2" borderId="13" xfId="0" applyNumberFormat="1" applyFont="1" applyFill="1" applyBorder="1" applyAlignment="1">
      <alignment horizontal="right" vertical="center" wrapText="1" readingOrder="1"/>
    </xf>
    <xf numFmtId="4" fontId="8" fillId="0" borderId="0" xfId="0" applyNumberFormat="1" applyFont="1" applyFill="1" applyBorder="1"/>
    <xf numFmtId="4" fontId="6" fillId="0" borderId="0" xfId="0" applyNumberFormat="1" applyFont="1" applyFill="1" applyBorder="1"/>
    <xf numFmtId="10" fontId="2" fillId="0" borderId="0" xfId="0" applyNumberFormat="1" applyFont="1" applyFill="1" applyBorder="1" applyAlignment="1">
      <alignment horizontal="center" vertical="center" wrapText="1" readingOrder="1"/>
    </xf>
    <xf numFmtId="10" fontId="2" fillId="0" borderId="1" xfId="0" applyNumberFormat="1" applyFont="1" applyFill="1" applyBorder="1" applyAlignment="1">
      <alignment horizontal="center" vertical="center" wrapText="1" readingOrder="1"/>
    </xf>
    <xf numFmtId="10" fontId="3" fillId="0" borderId="1" xfId="0" applyNumberFormat="1" applyFont="1" applyFill="1" applyBorder="1" applyAlignment="1">
      <alignment horizontal="right" vertical="center" wrapText="1" readingOrder="1"/>
    </xf>
    <xf numFmtId="10" fontId="4" fillId="0" borderId="1" xfId="0" applyNumberFormat="1" applyFont="1" applyFill="1" applyBorder="1" applyAlignment="1">
      <alignment horizontal="right" vertical="center" wrapText="1" readingOrder="1"/>
    </xf>
    <xf numFmtId="10" fontId="1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5B814-5B3F-419E-8E7B-1FD86A13FF87}">
  <sheetPr>
    <tabColor theme="6" tint="-0.499984740745262"/>
    <pageSetUpPr fitToPage="1"/>
  </sheetPr>
  <dimension ref="A1:O31"/>
  <sheetViews>
    <sheetView showGridLines="0" tabSelected="1" zoomScaleNormal="100" workbookViewId="0"/>
  </sheetViews>
  <sheetFormatPr baseColWidth="10" defaultColWidth="11.42578125" defaultRowHeight="15"/>
  <cols>
    <col min="1" max="1" width="22.85546875" style="11" bestFit="1" customWidth="1"/>
    <col min="2" max="2" width="18.28515625" style="11" bestFit="1" customWidth="1"/>
    <col min="3" max="3" width="15.85546875" style="11" bestFit="1" customWidth="1"/>
    <col min="4" max="4" width="17.42578125" style="11" bestFit="1" customWidth="1"/>
    <col min="5" max="5" width="18.5703125" style="11" bestFit="1" customWidth="1"/>
    <col min="6" max="6" width="17.42578125" style="11" bestFit="1" customWidth="1"/>
    <col min="7" max="7" width="18.28515625" style="11" bestFit="1" customWidth="1"/>
    <col min="8" max="8" width="17.42578125" style="11" bestFit="1" customWidth="1"/>
    <col min="9" max="9" width="18.5703125" style="11" bestFit="1" customWidth="1"/>
    <col min="10" max="12" width="18.28515625" style="11" bestFit="1" customWidth="1"/>
    <col min="13" max="13" width="7" style="11" bestFit="1" customWidth="1"/>
    <col min="14" max="14" width="8.28515625" style="11" customWidth="1"/>
    <col min="15" max="15" width="7.140625" style="11" bestFit="1" customWidth="1"/>
    <col min="16" max="16384" width="11.42578125" style="11"/>
  </cols>
  <sheetData>
    <row r="1" spans="1:15" ht="15.75" thickBot="1">
      <c r="A1" s="9" t="s">
        <v>0</v>
      </c>
      <c r="B1" s="9">
        <v>2024</v>
      </c>
      <c r="C1" s="10"/>
      <c r="D1" s="10" t="s">
        <v>1</v>
      </c>
      <c r="E1" s="10" t="s">
        <v>1</v>
      </c>
      <c r="F1" s="10"/>
      <c r="G1" s="10"/>
      <c r="H1" s="10" t="s">
        <v>1</v>
      </c>
      <c r="I1" s="10" t="s">
        <v>1</v>
      </c>
      <c r="J1" s="10"/>
      <c r="K1" s="10"/>
      <c r="L1" s="10"/>
    </row>
    <row r="2" spans="1:15" s="15" customFormat="1" ht="34.5" customHeight="1" thickBot="1">
      <c r="A2" s="12" t="s">
        <v>20</v>
      </c>
      <c r="B2" s="13" t="s">
        <v>21</v>
      </c>
      <c r="C2" s="13" t="s">
        <v>22</v>
      </c>
      <c r="D2" s="13" t="s">
        <v>23</v>
      </c>
      <c r="E2" s="13" t="s">
        <v>24</v>
      </c>
      <c r="F2" s="13" t="s">
        <v>25</v>
      </c>
      <c r="G2" s="13" t="s">
        <v>26</v>
      </c>
      <c r="H2" s="13" t="s">
        <v>27</v>
      </c>
      <c r="I2" s="13" t="s">
        <v>28</v>
      </c>
      <c r="J2" s="13" t="s">
        <v>29</v>
      </c>
      <c r="K2" s="13" t="s">
        <v>30</v>
      </c>
      <c r="L2" s="13" t="s">
        <v>31</v>
      </c>
      <c r="M2" s="14" t="s">
        <v>204</v>
      </c>
      <c r="N2" s="14" t="s">
        <v>190</v>
      </c>
      <c r="O2" s="14" t="s">
        <v>191</v>
      </c>
    </row>
    <row r="3" spans="1:15" ht="22.5" customHeight="1">
      <c r="A3" s="16" t="s">
        <v>192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N3" s="18"/>
      <c r="O3" s="18"/>
    </row>
    <row r="4" spans="1:15">
      <c r="A4" s="19" t="s">
        <v>193</v>
      </c>
      <c r="B4" s="20">
        <v>86924818000</v>
      </c>
      <c r="C4" s="20">
        <v>0</v>
      </c>
      <c r="D4" s="20">
        <v>0</v>
      </c>
      <c r="E4" s="20">
        <v>86924818000</v>
      </c>
      <c r="F4" s="20">
        <v>0</v>
      </c>
      <c r="G4" s="20">
        <v>86924818000</v>
      </c>
      <c r="H4" s="20">
        <v>0</v>
      </c>
      <c r="I4" s="20">
        <v>17128222275</v>
      </c>
      <c r="J4" s="20">
        <v>17128222275</v>
      </c>
      <c r="K4" s="20">
        <v>17128222275</v>
      </c>
      <c r="L4" s="20">
        <v>17128222275</v>
      </c>
      <c r="M4" s="21">
        <f>+G4/E4</f>
        <v>1</v>
      </c>
      <c r="N4" s="21">
        <f>+I4/E4</f>
        <v>0.19704639789984951</v>
      </c>
      <c r="O4" s="21">
        <f>+J4/E4</f>
        <v>0.19704639789984951</v>
      </c>
    </row>
    <row r="5" spans="1:15">
      <c r="A5" s="19" t="s">
        <v>194</v>
      </c>
      <c r="B5" s="20">
        <v>22867869000</v>
      </c>
      <c r="C5" s="20">
        <v>0</v>
      </c>
      <c r="D5" s="20">
        <v>0</v>
      </c>
      <c r="E5" s="20">
        <v>22867869000</v>
      </c>
      <c r="F5" s="20">
        <v>0</v>
      </c>
      <c r="G5" s="20">
        <v>20283662225.169998</v>
      </c>
      <c r="H5" s="20">
        <v>2584206774.8299999</v>
      </c>
      <c r="I5" s="20">
        <v>17395777993.169998</v>
      </c>
      <c r="J5" s="20">
        <v>4680717709.0900002</v>
      </c>
      <c r="K5" s="20">
        <v>4673217709.0900002</v>
      </c>
      <c r="L5" s="20">
        <v>4673217709.0900002</v>
      </c>
      <c r="M5" s="21">
        <f t="shared" ref="M5:M7" si="0">+G5/E5</f>
        <v>0.88699398379315531</v>
      </c>
      <c r="N5" s="21">
        <f t="shared" ref="N5:N8" si="1">+I5/E5</f>
        <v>0.76070831056317478</v>
      </c>
      <c r="O5" s="21">
        <f t="shared" ref="O5:O8" si="2">+J5/E5</f>
        <v>0.20468534733560001</v>
      </c>
    </row>
    <row r="6" spans="1:15">
      <c r="A6" s="22" t="s">
        <v>195</v>
      </c>
      <c r="B6" s="23">
        <v>57431715653551</v>
      </c>
      <c r="C6" s="23">
        <v>7000000000</v>
      </c>
      <c r="D6" s="23">
        <v>7000000000</v>
      </c>
      <c r="E6" s="23">
        <v>57431715653551</v>
      </c>
      <c r="F6" s="23">
        <v>6662681628288</v>
      </c>
      <c r="G6" s="20">
        <v>45511909281798</v>
      </c>
      <c r="H6" s="20">
        <v>5257124743465</v>
      </c>
      <c r="I6" s="20">
        <v>16293162424625.619</v>
      </c>
      <c r="J6" s="20">
        <v>13492094345765.818</v>
      </c>
      <c r="K6" s="20">
        <v>13492094345765.818</v>
      </c>
      <c r="L6" s="20">
        <v>13492094345765.818</v>
      </c>
      <c r="M6" s="21">
        <f t="shared" si="0"/>
        <v>0.79245254584317826</v>
      </c>
      <c r="N6" s="21">
        <f t="shared" si="1"/>
        <v>0.28369625109080671</v>
      </c>
      <c r="O6" s="21">
        <f t="shared" si="2"/>
        <v>0.2349241040813588</v>
      </c>
    </row>
    <row r="7" spans="1:15" ht="15.75" thickBot="1">
      <c r="A7" s="24" t="s">
        <v>196</v>
      </c>
      <c r="B7" s="25">
        <v>186360444000</v>
      </c>
      <c r="C7" s="25">
        <v>0</v>
      </c>
      <c r="D7" s="25">
        <v>0</v>
      </c>
      <c r="E7" s="25">
        <v>186360444000</v>
      </c>
      <c r="F7" s="25">
        <v>0</v>
      </c>
      <c r="G7" s="20">
        <v>402320002</v>
      </c>
      <c r="H7" s="20">
        <v>185958123998</v>
      </c>
      <c r="I7" s="20">
        <v>401953000</v>
      </c>
      <c r="J7" s="20">
        <v>0</v>
      </c>
      <c r="K7" s="20">
        <v>0</v>
      </c>
      <c r="L7" s="20">
        <v>0</v>
      </c>
      <c r="M7" s="21">
        <f t="shared" si="0"/>
        <v>2.1588272348181357E-3</v>
      </c>
      <c r="N7" s="21">
        <f t="shared" si="1"/>
        <v>2.1568579220598979E-3</v>
      </c>
      <c r="O7" s="21">
        <f t="shared" si="2"/>
        <v>0</v>
      </c>
    </row>
    <row r="8" spans="1:15" ht="25.5" customHeight="1" thickBot="1">
      <c r="A8" s="26" t="s">
        <v>197</v>
      </c>
      <c r="B8" s="27">
        <f>SUM(B4:B7)</f>
        <v>57727868784551</v>
      </c>
      <c r="C8" s="27">
        <f t="shared" ref="C8:L8" si="3">SUM(C4:C7)</f>
        <v>7000000000</v>
      </c>
      <c r="D8" s="27">
        <f t="shared" si="3"/>
        <v>7000000000</v>
      </c>
      <c r="E8" s="27">
        <f t="shared" si="3"/>
        <v>57727868784551</v>
      </c>
      <c r="F8" s="27">
        <f t="shared" si="3"/>
        <v>6662681628288</v>
      </c>
      <c r="G8" s="27">
        <f t="shared" si="3"/>
        <v>45619520082025.172</v>
      </c>
      <c r="H8" s="27">
        <f t="shared" si="3"/>
        <v>5445667074237.8301</v>
      </c>
      <c r="I8" s="27">
        <f t="shared" si="3"/>
        <v>16328088377893.789</v>
      </c>
      <c r="J8" s="27">
        <f t="shared" si="3"/>
        <v>13513903285749.908</v>
      </c>
      <c r="K8" s="27">
        <f t="shared" si="3"/>
        <v>13513895785749.908</v>
      </c>
      <c r="L8" s="27">
        <f t="shared" si="3"/>
        <v>13513895785749.908</v>
      </c>
      <c r="M8" s="28">
        <f>+G8/E8</f>
        <v>0.79025124333420327</v>
      </c>
      <c r="N8" s="28">
        <f t="shared" si="1"/>
        <v>0.28284585455306943</v>
      </c>
      <c r="O8" s="28">
        <f t="shared" si="2"/>
        <v>0.23409669489420798</v>
      </c>
    </row>
    <row r="9" spans="1:15">
      <c r="A9" s="16" t="s">
        <v>198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30"/>
      <c r="N9" s="30"/>
      <c r="O9" s="30"/>
    </row>
    <row r="10" spans="1:15" ht="15.75" thickBot="1">
      <c r="A10" s="22" t="s">
        <v>199</v>
      </c>
      <c r="B10" s="23">
        <v>1871459224293</v>
      </c>
      <c r="C10" s="23">
        <v>0</v>
      </c>
      <c r="D10" s="23">
        <v>0</v>
      </c>
      <c r="E10" s="23">
        <v>1871459224293</v>
      </c>
      <c r="F10" s="23">
        <v>0</v>
      </c>
      <c r="G10" s="20">
        <v>1015823629603.98</v>
      </c>
      <c r="H10" s="20">
        <v>855635594689.02002</v>
      </c>
      <c r="I10" s="20">
        <v>754804925266.28992</v>
      </c>
      <c r="J10" s="23">
        <v>275712631284.92004</v>
      </c>
      <c r="K10" s="23">
        <v>275688954084.92004</v>
      </c>
      <c r="L10" s="23">
        <v>275688954084.92004</v>
      </c>
      <c r="M10" s="31">
        <f t="shared" ref="M10" si="4">+G10/E10</f>
        <v>0.54279762893991879</v>
      </c>
      <c r="N10" s="31">
        <f t="shared" ref="N10:N12" si="5">+I10/E10</f>
        <v>0.40332426988968473</v>
      </c>
      <c r="O10" s="31">
        <f t="shared" ref="O10:O12" si="6">+J10/E10</f>
        <v>0.14732494713534502</v>
      </c>
    </row>
    <row r="11" spans="1:15" ht="15.75" thickBot="1">
      <c r="A11" s="26" t="s">
        <v>200</v>
      </c>
      <c r="B11" s="27">
        <f>+B10</f>
        <v>1871459224293</v>
      </c>
      <c r="C11" s="27">
        <f t="shared" ref="C11:L11" si="7">+C10</f>
        <v>0</v>
      </c>
      <c r="D11" s="27">
        <f t="shared" si="7"/>
        <v>0</v>
      </c>
      <c r="E11" s="27">
        <f t="shared" si="7"/>
        <v>1871459224293</v>
      </c>
      <c r="F11" s="27">
        <f t="shared" si="7"/>
        <v>0</v>
      </c>
      <c r="G11" s="27">
        <f t="shared" si="7"/>
        <v>1015823629603.98</v>
      </c>
      <c r="H11" s="27">
        <f t="shared" si="7"/>
        <v>855635594689.02002</v>
      </c>
      <c r="I11" s="27">
        <f t="shared" si="7"/>
        <v>754804925266.28992</v>
      </c>
      <c r="J11" s="27">
        <f t="shared" si="7"/>
        <v>275712631284.92004</v>
      </c>
      <c r="K11" s="27">
        <f t="shared" si="7"/>
        <v>275688954084.92004</v>
      </c>
      <c r="L11" s="27">
        <f t="shared" si="7"/>
        <v>275688954084.92004</v>
      </c>
      <c r="M11" s="28">
        <f>+G11/E11</f>
        <v>0.54279762893991879</v>
      </c>
      <c r="N11" s="28">
        <f t="shared" si="5"/>
        <v>0.40332426988968473</v>
      </c>
      <c r="O11" s="28">
        <f t="shared" si="6"/>
        <v>0.14732494713534502</v>
      </c>
    </row>
    <row r="12" spans="1:15" ht="15.75" thickBot="1">
      <c r="A12" s="32" t="s">
        <v>201</v>
      </c>
      <c r="B12" s="33">
        <f>+B11+B8</f>
        <v>59599328008844</v>
      </c>
      <c r="C12" s="33">
        <f t="shared" ref="C12:L12" si="8">+C11+C8</f>
        <v>7000000000</v>
      </c>
      <c r="D12" s="33">
        <f t="shared" si="8"/>
        <v>7000000000</v>
      </c>
      <c r="E12" s="33">
        <f t="shared" si="8"/>
        <v>59599328008844</v>
      </c>
      <c r="F12" s="33">
        <f t="shared" si="8"/>
        <v>6662681628288</v>
      </c>
      <c r="G12" s="33">
        <f t="shared" si="8"/>
        <v>46635343711629.148</v>
      </c>
      <c r="H12" s="33">
        <f t="shared" si="8"/>
        <v>6301302668926.8496</v>
      </c>
      <c r="I12" s="33">
        <f t="shared" si="8"/>
        <v>17082893303160.078</v>
      </c>
      <c r="J12" s="33">
        <f t="shared" si="8"/>
        <v>13789615917034.828</v>
      </c>
      <c r="K12" s="33">
        <f t="shared" si="8"/>
        <v>13789584739834.828</v>
      </c>
      <c r="L12" s="33">
        <f t="shared" si="8"/>
        <v>13789584739834.828</v>
      </c>
      <c r="M12" s="34">
        <f>+G12/E12</f>
        <v>0.78248103241548106</v>
      </c>
      <c r="N12" s="34">
        <f t="shared" si="5"/>
        <v>0.28662895831015295</v>
      </c>
      <c r="O12" s="34">
        <f t="shared" si="6"/>
        <v>0.23137200330494623</v>
      </c>
    </row>
    <row r="13" spans="1:15" s="15" customFormat="1" ht="11.25">
      <c r="A13" s="15" t="s">
        <v>202</v>
      </c>
      <c r="B13" s="35"/>
      <c r="C13" s="35"/>
      <c r="G13" s="35"/>
      <c r="H13" s="35"/>
      <c r="I13" s="35"/>
      <c r="J13" s="35"/>
      <c r="K13" s="35"/>
      <c r="L13" s="35"/>
    </row>
    <row r="14" spans="1:15" s="15" customFormat="1" ht="11.25"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</row>
    <row r="15" spans="1:15">
      <c r="A15" s="1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</row>
    <row r="16" spans="1:15"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</row>
    <row r="17" spans="2:3">
      <c r="B17" s="36"/>
      <c r="C17" s="36"/>
    </row>
    <row r="18" spans="2:3">
      <c r="B18" s="36"/>
      <c r="C18" s="36"/>
    </row>
    <row r="19" spans="2:3">
      <c r="B19" s="36"/>
      <c r="C19" s="36"/>
    </row>
    <row r="20" spans="2:3">
      <c r="B20" s="36"/>
      <c r="C20" s="36"/>
    </row>
    <row r="21" spans="2:3">
      <c r="B21" s="36"/>
      <c r="C21" s="36"/>
    </row>
    <row r="22" spans="2:3">
      <c r="B22" s="36"/>
      <c r="C22" s="36"/>
    </row>
    <row r="23" spans="2:3">
      <c r="B23" s="36"/>
      <c r="C23" s="36"/>
    </row>
    <row r="24" spans="2:3">
      <c r="B24" s="36"/>
      <c r="C24" s="36"/>
    </row>
    <row r="25" spans="2:3">
      <c r="B25" s="36"/>
      <c r="C25" s="36"/>
    </row>
    <row r="26" spans="2:3">
      <c r="B26" s="36"/>
      <c r="C26" s="36"/>
    </row>
    <row r="27" spans="2:3">
      <c r="B27" s="36"/>
      <c r="C27" s="36"/>
    </row>
    <row r="28" spans="2:3">
      <c r="B28" s="36"/>
      <c r="C28" s="36"/>
    </row>
    <row r="29" spans="2:3">
      <c r="B29" s="36"/>
      <c r="C29" s="36"/>
    </row>
    <row r="30" spans="2:3">
      <c r="B30" s="36"/>
      <c r="C30" s="36"/>
    </row>
    <row r="31" spans="2:3">
      <c r="B31" s="36"/>
      <c r="C31" s="36"/>
    </row>
  </sheetData>
  <pageMargins left="0.15748031496062992" right="0.19685039370078741" top="0.78740157480314965" bottom="0.78740157480314965" header="0.78740157480314965" footer="0.78740157480314965"/>
  <pageSetup paperSize="14" scale="78" orientation="landscape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A02B5-BC14-4FE6-86D2-ACEE1FEE45EC}">
  <dimension ref="A1:AD58"/>
  <sheetViews>
    <sheetView showGridLines="0" workbookViewId="0">
      <selection activeCell="B1" sqref="B1"/>
    </sheetView>
  </sheetViews>
  <sheetFormatPr baseColWidth="10" defaultRowHeight="15"/>
  <cols>
    <col min="1" max="1" width="13.42578125" customWidth="1"/>
    <col min="2" max="2" width="27" customWidth="1"/>
    <col min="3" max="3" width="21.5703125" customWidth="1"/>
    <col min="4" max="11" width="5.42578125" customWidth="1"/>
    <col min="12" max="12" width="7" customWidth="1"/>
    <col min="13" max="13" width="9.5703125" customWidth="1"/>
    <col min="14" max="14" width="8" customWidth="1"/>
    <col min="15" max="15" width="9.5703125" customWidth="1"/>
    <col min="16" max="16" width="27.5703125" customWidth="1"/>
    <col min="17" max="27" width="18.85546875" customWidth="1"/>
    <col min="28" max="28" width="7" style="41" bestFit="1" customWidth="1"/>
    <col min="29" max="29" width="9" style="41" bestFit="1" customWidth="1"/>
    <col min="30" max="30" width="9.5703125" style="41" bestFit="1" customWidth="1"/>
  </cols>
  <sheetData>
    <row r="1" spans="1:30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  <c r="AB1" s="37"/>
      <c r="AC1" s="37"/>
      <c r="AD1" s="37"/>
    </row>
    <row r="2" spans="1:30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  <c r="AB2" s="37"/>
      <c r="AC2" s="37"/>
      <c r="AD2" s="37"/>
    </row>
    <row r="3" spans="1:30">
      <c r="A3" s="1" t="s">
        <v>4</v>
      </c>
      <c r="B3" s="1" t="s">
        <v>203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  <c r="AB3" s="37"/>
      <c r="AC3" s="37"/>
      <c r="AD3" s="37"/>
    </row>
    <row r="4" spans="1:30" ht="24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1" t="s">
        <v>13</v>
      </c>
      <c r="J4" s="1" t="s">
        <v>14</v>
      </c>
      <c r="K4" s="1" t="s">
        <v>15</v>
      </c>
      <c r="L4" s="1" t="s">
        <v>16</v>
      </c>
      <c r="M4" s="1" t="s">
        <v>17</v>
      </c>
      <c r="N4" s="1" t="s">
        <v>18</v>
      </c>
      <c r="O4" s="1" t="s">
        <v>19</v>
      </c>
      <c r="P4" s="1" t="s">
        <v>20</v>
      </c>
      <c r="Q4" s="1" t="s">
        <v>21</v>
      </c>
      <c r="R4" s="1" t="s">
        <v>22</v>
      </c>
      <c r="S4" s="1" t="s">
        <v>23</v>
      </c>
      <c r="T4" s="1" t="s">
        <v>24</v>
      </c>
      <c r="U4" s="1" t="s">
        <v>25</v>
      </c>
      <c r="V4" s="1" t="s">
        <v>26</v>
      </c>
      <c r="W4" s="1" t="s">
        <v>27</v>
      </c>
      <c r="X4" s="1" t="s">
        <v>28</v>
      </c>
      <c r="Y4" s="1" t="s">
        <v>29</v>
      </c>
      <c r="Z4" s="1" t="s">
        <v>30</v>
      </c>
      <c r="AA4" s="1" t="s">
        <v>31</v>
      </c>
      <c r="AB4" s="38" t="s">
        <v>205</v>
      </c>
      <c r="AC4" s="38" t="s">
        <v>206</v>
      </c>
      <c r="AD4" s="38" t="s">
        <v>207</v>
      </c>
    </row>
    <row r="5" spans="1:30" ht="33.75">
      <c r="A5" s="3" t="s">
        <v>32</v>
      </c>
      <c r="B5" s="4" t="s">
        <v>33</v>
      </c>
      <c r="C5" s="5" t="s">
        <v>34</v>
      </c>
      <c r="D5" s="3" t="s">
        <v>35</v>
      </c>
      <c r="E5" s="3" t="s">
        <v>36</v>
      </c>
      <c r="F5" s="3" t="s">
        <v>36</v>
      </c>
      <c r="G5" s="3" t="s">
        <v>36</v>
      </c>
      <c r="H5" s="3"/>
      <c r="I5" s="3"/>
      <c r="J5" s="3"/>
      <c r="K5" s="3"/>
      <c r="L5" s="3"/>
      <c r="M5" s="3" t="s">
        <v>37</v>
      </c>
      <c r="N5" s="3" t="s">
        <v>38</v>
      </c>
      <c r="O5" s="3" t="s">
        <v>39</v>
      </c>
      <c r="P5" s="4" t="s">
        <v>40</v>
      </c>
      <c r="Q5" s="6">
        <v>59747601000</v>
      </c>
      <c r="R5" s="6">
        <v>0</v>
      </c>
      <c r="S5" s="6">
        <v>0</v>
      </c>
      <c r="T5" s="6">
        <v>59747601000</v>
      </c>
      <c r="U5" s="6">
        <v>0</v>
      </c>
      <c r="V5" s="6">
        <v>59747601000</v>
      </c>
      <c r="W5" s="6">
        <v>0</v>
      </c>
      <c r="X5" s="6">
        <v>10901522168</v>
      </c>
      <c r="Y5" s="6">
        <v>10901522168</v>
      </c>
      <c r="Z5" s="6">
        <v>10901522168</v>
      </c>
      <c r="AA5" s="6">
        <v>10901522168</v>
      </c>
      <c r="AB5" s="39">
        <f>+V5/T5</f>
        <v>1</v>
      </c>
      <c r="AC5" s="39">
        <f>+X5/T5</f>
        <v>0.1824595797243809</v>
      </c>
      <c r="AD5" s="39">
        <f>+Y5/T5</f>
        <v>0.1824595797243809</v>
      </c>
    </row>
    <row r="6" spans="1:30" ht="33.75">
      <c r="A6" s="3" t="s">
        <v>32</v>
      </c>
      <c r="B6" s="4" t="s">
        <v>33</v>
      </c>
      <c r="C6" s="5" t="s">
        <v>41</v>
      </c>
      <c r="D6" s="3" t="s">
        <v>35</v>
      </c>
      <c r="E6" s="3" t="s">
        <v>36</v>
      </c>
      <c r="F6" s="3" t="s">
        <v>36</v>
      </c>
      <c r="G6" s="3" t="s">
        <v>42</v>
      </c>
      <c r="H6" s="3"/>
      <c r="I6" s="3"/>
      <c r="J6" s="3"/>
      <c r="K6" s="3"/>
      <c r="L6" s="3"/>
      <c r="M6" s="3" t="s">
        <v>37</v>
      </c>
      <c r="N6" s="3" t="s">
        <v>38</v>
      </c>
      <c r="O6" s="3" t="s">
        <v>39</v>
      </c>
      <c r="P6" s="4" t="s">
        <v>43</v>
      </c>
      <c r="Q6" s="6">
        <v>21530679000</v>
      </c>
      <c r="R6" s="6">
        <v>0</v>
      </c>
      <c r="S6" s="6">
        <v>0</v>
      </c>
      <c r="T6" s="6">
        <v>21530679000</v>
      </c>
      <c r="U6" s="6">
        <v>0</v>
      </c>
      <c r="V6" s="6">
        <v>21530679000</v>
      </c>
      <c r="W6" s="6">
        <v>0</v>
      </c>
      <c r="X6" s="6">
        <v>5038419801</v>
      </c>
      <c r="Y6" s="6">
        <v>5038419801</v>
      </c>
      <c r="Z6" s="6">
        <v>5038419801</v>
      </c>
      <c r="AA6" s="6">
        <v>5038419801</v>
      </c>
      <c r="AB6" s="39">
        <f t="shared" ref="AB6:AB56" si="0">+V6/T6</f>
        <v>1</v>
      </c>
      <c r="AC6" s="39">
        <f t="shared" ref="AC6:AC56" si="1">+X6/T6</f>
        <v>0.23401118938236923</v>
      </c>
      <c r="AD6" s="39">
        <f t="shared" ref="AD6:AD56" si="2">+Y6/T6</f>
        <v>0.23401118938236923</v>
      </c>
    </row>
    <row r="7" spans="1:30" ht="33.75">
      <c r="A7" s="3" t="s">
        <v>32</v>
      </c>
      <c r="B7" s="4" t="s">
        <v>33</v>
      </c>
      <c r="C7" s="5" t="s">
        <v>44</v>
      </c>
      <c r="D7" s="3" t="s">
        <v>35</v>
      </c>
      <c r="E7" s="3" t="s">
        <v>36</v>
      </c>
      <c r="F7" s="3" t="s">
        <v>36</v>
      </c>
      <c r="G7" s="3" t="s">
        <v>45</v>
      </c>
      <c r="H7" s="3"/>
      <c r="I7" s="3"/>
      <c r="J7" s="3"/>
      <c r="K7" s="3"/>
      <c r="L7" s="3"/>
      <c r="M7" s="3" t="s">
        <v>37</v>
      </c>
      <c r="N7" s="3" t="s">
        <v>38</v>
      </c>
      <c r="O7" s="3" t="s">
        <v>39</v>
      </c>
      <c r="P7" s="4" t="s">
        <v>46</v>
      </c>
      <c r="Q7" s="6">
        <v>5646538000</v>
      </c>
      <c r="R7" s="6">
        <v>0</v>
      </c>
      <c r="S7" s="6">
        <v>0</v>
      </c>
      <c r="T7" s="6">
        <v>5646538000</v>
      </c>
      <c r="U7" s="6">
        <v>0</v>
      </c>
      <c r="V7" s="6">
        <v>5646538000</v>
      </c>
      <c r="W7" s="6">
        <v>0</v>
      </c>
      <c r="X7" s="6">
        <v>1188280306</v>
      </c>
      <c r="Y7" s="6">
        <v>1188280306</v>
      </c>
      <c r="Z7" s="6">
        <v>1188280306</v>
      </c>
      <c r="AA7" s="6">
        <v>1188280306</v>
      </c>
      <c r="AB7" s="39">
        <f t="shared" si="0"/>
        <v>1</v>
      </c>
      <c r="AC7" s="39">
        <f t="shared" si="1"/>
        <v>0.2104440465998812</v>
      </c>
      <c r="AD7" s="39">
        <f t="shared" si="2"/>
        <v>0.2104440465998812</v>
      </c>
    </row>
    <row r="8" spans="1:30" ht="33.75">
      <c r="A8" s="3" t="s">
        <v>32</v>
      </c>
      <c r="B8" s="4" t="s">
        <v>33</v>
      </c>
      <c r="C8" s="5" t="s">
        <v>47</v>
      </c>
      <c r="D8" s="3" t="s">
        <v>35</v>
      </c>
      <c r="E8" s="3" t="s">
        <v>42</v>
      </c>
      <c r="F8" s="3"/>
      <c r="G8" s="3"/>
      <c r="H8" s="3"/>
      <c r="I8" s="3"/>
      <c r="J8" s="3"/>
      <c r="K8" s="3"/>
      <c r="L8" s="3"/>
      <c r="M8" s="3" t="s">
        <v>37</v>
      </c>
      <c r="N8" s="3" t="s">
        <v>38</v>
      </c>
      <c r="O8" s="3" t="s">
        <v>39</v>
      </c>
      <c r="P8" s="4" t="s">
        <v>48</v>
      </c>
      <c r="Q8" s="6">
        <v>22867869000</v>
      </c>
      <c r="R8" s="6">
        <v>0</v>
      </c>
      <c r="S8" s="6">
        <v>0</v>
      </c>
      <c r="T8" s="6">
        <v>22867869000</v>
      </c>
      <c r="U8" s="6">
        <v>0</v>
      </c>
      <c r="V8" s="6">
        <v>20283662225.169998</v>
      </c>
      <c r="W8" s="6">
        <v>2584206774.8299999</v>
      </c>
      <c r="X8" s="6">
        <v>17395777993.169998</v>
      </c>
      <c r="Y8" s="6">
        <v>4680717709.0900002</v>
      </c>
      <c r="Z8" s="6">
        <v>4673217709.0900002</v>
      </c>
      <c r="AA8" s="6">
        <v>4673217709.0900002</v>
      </c>
      <c r="AB8" s="39">
        <f t="shared" si="0"/>
        <v>0.88699398379315531</v>
      </c>
      <c r="AC8" s="39">
        <f t="shared" si="1"/>
        <v>0.76070831056317478</v>
      </c>
      <c r="AD8" s="39">
        <f t="shared" si="2"/>
        <v>0.20468534733560001</v>
      </c>
    </row>
    <row r="9" spans="1:30" ht="33.75">
      <c r="A9" s="3" t="s">
        <v>32</v>
      </c>
      <c r="B9" s="4" t="s">
        <v>33</v>
      </c>
      <c r="C9" s="5" t="s">
        <v>49</v>
      </c>
      <c r="D9" s="3" t="s">
        <v>35</v>
      </c>
      <c r="E9" s="3" t="s">
        <v>45</v>
      </c>
      <c r="F9" s="3" t="s">
        <v>42</v>
      </c>
      <c r="G9" s="3" t="s">
        <v>42</v>
      </c>
      <c r="H9" s="3"/>
      <c r="I9" s="3"/>
      <c r="J9" s="3"/>
      <c r="K9" s="3"/>
      <c r="L9" s="3"/>
      <c r="M9" s="3" t="s">
        <v>37</v>
      </c>
      <c r="N9" s="3" t="s">
        <v>38</v>
      </c>
      <c r="O9" s="3" t="s">
        <v>39</v>
      </c>
      <c r="P9" s="4" t="s">
        <v>50</v>
      </c>
      <c r="Q9" s="6">
        <v>845040000</v>
      </c>
      <c r="R9" s="6">
        <v>0</v>
      </c>
      <c r="S9" s="6">
        <v>0</v>
      </c>
      <c r="T9" s="6">
        <v>845040000</v>
      </c>
      <c r="U9" s="6">
        <v>0</v>
      </c>
      <c r="V9" s="6">
        <v>819748818</v>
      </c>
      <c r="W9" s="6">
        <v>25291182</v>
      </c>
      <c r="X9" s="6">
        <v>819748818</v>
      </c>
      <c r="Y9" s="6">
        <v>714625607.74000001</v>
      </c>
      <c r="Z9" s="6">
        <v>714625607.74000001</v>
      </c>
      <c r="AA9" s="6">
        <v>714625607.74000001</v>
      </c>
      <c r="AB9" s="39">
        <f t="shared" si="0"/>
        <v>0.97007102385685884</v>
      </c>
      <c r="AC9" s="39">
        <f t="shared" si="1"/>
        <v>0.97007102385685884</v>
      </c>
      <c r="AD9" s="39">
        <f t="shared" si="2"/>
        <v>0.84567074663921238</v>
      </c>
    </row>
    <row r="10" spans="1:30" ht="45">
      <c r="A10" s="3" t="s">
        <v>32</v>
      </c>
      <c r="B10" s="4" t="s">
        <v>33</v>
      </c>
      <c r="C10" s="5" t="s">
        <v>51</v>
      </c>
      <c r="D10" s="3" t="s">
        <v>35</v>
      </c>
      <c r="E10" s="3" t="s">
        <v>45</v>
      </c>
      <c r="F10" s="3" t="s">
        <v>45</v>
      </c>
      <c r="G10" s="3" t="s">
        <v>36</v>
      </c>
      <c r="H10" s="3" t="s">
        <v>52</v>
      </c>
      <c r="I10" s="3"/>
      <c r="J10" s="3"/>
      <c r="K10" s="3"/>
      <c r="L10" s="3"/>
      <c r="M10" s="3" t="s">
        <v>37</v>
      </c>
      <c r="N10" s="3" t="s">
        <v>38</v>
      </c>
      <c r="O10" s="3" t="s">
        <v>39</v>
      </c>
      <c r="P10" s="4" t="s">
        <v>53</v>
      </c>
      <c r="Q10" s="6">
        <v>1895771000</v>
      </c>
      <c r="R10" s="6">
        <v>0</v>
      </c>
      <c r="S10" s="6">
        <v>0</v>
      </c>
      <c r="T10" s="6">
        <v>1895771000</v>
      </c>
      <c r="U10" s="6">
        <v>0</v>
      </c>
      <c r="V10" s="6">
        <v>0</v>
      </c>
      <c r="W10" s="6">
        <v>1895771000</v>
      </c>
      <c r="X10" s="6">
        <v>0</v>
      </c>
      <c r="Y10" s="6">
        <v>0</v>
      </c>
      <c r="Z10" s="6">
        <v>0</v>
      </c>
      <c r="AA10" s="6">
        <v>0</v>
      </c>
      <c r="AB10" s="39">
        <f t="shared" si="0"/>
        <v>0</v>
      </c>
      <c r="AC10" s="39">
        <f t="shared" si="1"/>
        <v>0</v>
      </c>
      <c r="AD10" s="39">
        <f t="shared" si="2"/>
        <v>0</v>
      </c>
    </row>
    <row r="11" spans="1:30" ht="33.75">
      <c r="A11" s="3" t="s">
        <v>32</v>
      </c>
      <c r="B11" s="4" t="s">
        <v>33</v>
      </c>
      <c r="C11" s="5" t="s">
        <v>54</v>
      </c>
      <c r="D11" s="3" t="s">
        <v>35</v>
      </c>
      <c r="E11" s="3" t="s">
        <v>45</v>
      </c>
      <c r="F11" s="3" t="s">
        <v>45</v>
      </c>
      <c r="G11" s="3" t="s">
        <v>36</v>
      </c>
      <c r="H11" s="3" t="s">
        <v>55</v>
      </c>
      <c r="I11" s="3"/>
      <c r="J11" s="3"/>
      <c r="K11" s="3"/>
      <c r="L11" s="3"/>
      <c r="M11" s="3" t="s">
        <v>37</v>
      </c>
      <c r="N11" s="3" t="s">
        <v>38</v>
      </c>
      <c r="O11" s="3" t="s">
        <v>39</v>
      </c>
      <c r="P11" s="4" t="s">
        <v>56</v>
      </c>
      <c r="Q11" s="6">
        <v>55485722000</v>
      </c>
      <c r="R11" s="6">
        <v>0</v>
      </c>
      <c r="S11" s="6">
        <v>7000000000</v>
      </c>
      <c r="T11" s="6">
        <v>48485722000</v>
      </c>
      <c r="U11" s="6">
        <v>48485722000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39">
        <f t="shared" si="0"/>
        <v>0</v>
      </c>
      <c r="AC11" s="39">
        <f t="shared" si="1"/>
        <v>0</v>
      </c>
      <c r="AD11" s="39">
        <f t="shared" si="2"/>
        <v>0</v>
      </c>
    </row>
    <row r="12" spans="1:30" ht="33.75">
      <c r="A12" s="3" t="s">
        <v>32</v>
      </c>
      <c r="B12" s="4" t="s">
        <v>33</v>
      </c>
      <c r="C12" s="5" t="s">
        <v>57</v>
      </c>
      <c r="D12" s="3" t="s">
        <v>35</v>
      </c>
      <c r="E12" s="3" t="s">
        <v>45</v>
      </c>
      <c r="F12" s="3" t="s">
        <v>45</v>
      </c>
      <c r="G12" s="3" t="s">
        <v>42</v>
      </c>
      <c r="H12" s="3" t="s">
        <v>58</v>
      </c>
      <c r="I12" s="3"/>
      <c r="J12" s="3"/>
      <c r="K12" s="3"/>
      <c r="L12" s="3"/>
      <c r="M12" s="3" t="s">
        <v>37</v>
      </c>
      <c r="N12" s="3" t="s">
        <v>38</v>
      </c>
      <c r="O12" s="3" t="s">
        <v>39</v>
      </c>
      <c r="P12" s="4" t="s">
        <v>59</v>
      </c>
      <c r="Q12" s="6">
        <v>5048297793000</v>
      </c>
      <c r="R12" s="6">
        <v>0</v>
      </c>
      <c r="S12" s="6">
        <v>0</v>
      </c>
      <c r="T12" s="6">
        <v>5048297793000</v>
      </c>
      <c r="U12" s="6">
        <v>0</v>
      </c>
      <c r="V12" s="6">
        <v>29643307515</v>
      </c>
      <c r="W12" s="6">
        <v>5018654485485</v>
      </c>
      <c r="X12" s="6">
        <v>0</v>
      </c>
      <c r="Y12" s="6">
        <v>0</v>
      </c>
      <c r="Z12" s="6">
        <v>0</v>
      </c>
      <c r="AA12" s="6">
        <v>0</v>
      </c>
      <c r="AB12" s="39">
        <f t="shared" si="0"/>
        <v>5.8719411434292939E-3</v>
      </c>
      <c r="AC12" s="39">
        <f t="shared" si="1"/>
        <v>0</v>
      </c>
      <c r="AD12" s="39">
        <f t="shared" si="2"/>
        <v>0</v>
      </c>
    </row>
    <row r="13" spans="1:30" ht="33.75">
      <c r="A13" s="3" t="s">
        <v>32</v>
      </c>
      <c r="B13" s="4" t="s">
        <v>33</v>
      </c>
      <c r="C13" s="5" t="s">
        <v>60</v>
      </c>
      <c r="D13" s="3" t="s">
        <v>35</v>
      </c>
      <c r="E13" s="3" t="s">
        <v>45</v>
      </c>
      <c r="F13" s="3" t="s">
        <v>45</v>
      </c>
      <c r="G13" s="3" t="s">
        <v>42</v>
      </c>
      <c r="H13" s="3" t="s">
        <v>61</v>
      </c>
      <c r="I13" s="3"/>
      <c r="J13" s="3"/>
      <c r="K13" s="3"/>
      <c r="L13" s="3"/>
      <c r="M13" s="3" t="s">
        <v>37</v>
      </c>
      <c r="N13" s="3" t="s">
        <v>38</v>
      </c>
      <c r="O13" s="3" t="s">
        <v>39</v>
      </c>
      <c r="P13" s="4" t="s">
        <v>62</v>
      </c>
      <c r="Q13" s="6">
        <v>683038000</v>
      </c>
      <c r="R13" s="6">
        <v>0</v>
      </c>
      <c r="S13" s="6">
        <v>0</v>
      </c>
      <c r="T13" s="6">
        <v>683038000</v>
      </c>
      <c r="U13" s="6">
        <v>0</v>
      </c>
      <c r="V13" s="6">
        <v>0</v>
      </c>
      <c r="W13" s="6">
        <v>683038000</v>
      </c>
      <c r="X13" s="6">
        <v>0</v>
      </c>
      <c r="Y13" s="6">
        <v>0</v>
      </c>
      <c r="Z13" s="6">
        <v>0</v>
      </c>
      <c r="AA13" s="6">
        <v>0</v>
      </c>
      <c r="AB13" s="39">
        <f t="shared" si="0"/>
        <v>0</v>
      </c>
      <c r="AC13" s="39">
        <f t="shared" si="1"/>
        <v>0</v>
      </c>
      <c r="AD13" s="39">
        <f t="shared" si="2"/>
        <v>0</v>
      </c>
    </row>
    <row r="14" spans="1:30" ht="33.75">
      <c r="A14" s="3" t="s">
        <v>32</v>
      </c>
      <c r="B14" s="4" t="s">
        <v>33</v>
      </c>
      <c r="C14" s="5" t="s">
        <v>63</v>
      </c>
      <c r="D14" s="3" t="s">
        <v>35</v>
      </c>
      <c r="E14" s="3" t="s">
        <v>45</v>
      </c>
      <c r="F14" s="3" t="s">
        <v>45</v>
      </c>
      <c r="G14" s="3" t="s">
        <v>42</v>
      </c>
      <c r="H14" s="3" t="s">
        <v>64</v>
      </c>
      <c r="I14" s="3"/>
      <c r="J14" s="3"/>
      <c r="K14" s="3"/>
      <c r="L14" s="3"/>
      <c r="M14" s="3" t="s">
        <v>37</v>
      </c>
      <c r="N14" s="3" t="s">
        <v>38</v>
      </c>
      <c r="O14" s="3" t="s">
        <v>39</v>
      </c>
      <c r="P14" s="4" t="s">
        <v>65</v>
      </c>
      <c r="Q14" s="6">
        <v>4019685000</v>
      </c>
      <c r="R14" s="6">
        <v>0</v>
      </c>
      <c r="S14" s="6">
        <v>0</v>
      </c>
      <c r="T14" s="6">
        <v>4019685000</v>
      </c>
      <c r="U14" s="6">
        <v>0</v>
      </c>
      <c r="V14" s="6">
        <v>0</v>
      </c>
      <c r="W14" s="6">
        <v>4019685000</v>
      </c>
      <c r="X14" s="6">
        <v>0</v>
      </c>
      <c r="Y14" s="6">
        <v>0</v>
      </c>
      <c r="Z14" s="6">
        <v>0</v>
      </c>
      <c r="AA14" s="6">
        <v>0</v>
      </c>
      <c r="AB14" s="39">
        <f t="shared" si="0"/>
        <v>0</v>
      </c>
      <c r="AC14" s="39">
        <f t="shared" si="1"/>
        <v>0</v>
      </c>
      <c r="AD14" s="39">
        <f t="shared" si="2"/>
        <v>0</v>
      </c>
    </row>
    <row r="15" spans="1:30" ht="45">
      <c r="A15" s="3" t="s">
        <v>32</v>
      </c>
      <c r="B15" s="4" t="s">
        <v>33</v>
      </c>
      <c r="C15" s="5" t="s">
        <v>66</v>
      </c>
      <c r="D15" s="3" t="s">
        <v>35</v>
      </c>
      <c r="E15" s="3" t="s">
        <v>45</v>
      </c>
      <c r="F15" s="3" t="s">
        <v>45</v>
      </c>
      <c r="G15" s="3" t="s">
        <v>42</v>
      </c>
      <c r="H15" s="3" t="s">
        <v>67</v>
      </c>
      <c r="I15" s="3"/>
      <c r="J15" s="3"/>
      <c r="K15" s="3"/>
      <c r="L15" s="3"/>
      <c r="M15" s="3" t="s">
        <v>37</v>
      </c>
      <c r="N15" s="3" t="s">
        <v>38</v>
      </c>
      <c r="O15" s="3" t="s">
        <v>39</v>
      </c>
      <c r="P15" s="4" t="s">
        <v>68</v>
      </c>
      <c r="Q15" s="6">
        <v>36349259000</v>
      </c>
      <c r="R15" s="6">
        <v>0</v>
      </c>
      <c r="S15" s="6">
        <v>0</v>
      </c>
      <c r="T15" s="6">
        <v>36349259000</v>
      </c>
      <c r="U15" s="6">
        <v>0</v>
      </c>
      <c r="V15" s="6">
        <v>36349259000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39">
        <f t="shared" si="0"/>
        <v>1</v>
      </c>
      <c r="AC15" s="39">
        <f t="shared" si="1"/>
        <v>0</v>
      </c>
      <c r="AD15" s="39">
        <f t="shared" si="2"/>
        <v>0</v>
      </c>
    </row>
    <row r="16" spans="1:30" ht="33.75">
      <c r="A16" s="3" t="s">
        <v>32</v>
      </c>
      <c r="B16" s="4" t="s">
        <v>33</v>
      </c>
      <c r="C16" s="5" t="s">
        <v>69</v>
      </c>
      <c r="D16" s="3" t="s">
        <v>35</v>
      </c>
      <c r="E16" s="3" t="s">
        <v>45</v>
      </c>
      <c r="F16" s="3" t="s">
        <v>45</v>
      </c>
      <c r="G16" s="3" t="s">
        <v>70</v>
      </c>
      <c r="H16" s="3" t="s">
        <v>71</v>
      </c>
      <c r="I16" s="3"/>
      <c r="J16" s="3"/>
      <c r="K16" s="3"/>
      <c r="L16" s="3"/>
      <c r="M16" s="3" t="s">
        <v>37</v>
      </c>
      <c r="N16" s="3" t="s">
        <v>38</v>
      </c>
      <c r="O16" s="3" t="s">
        <v>39</v>
      </c>
      <c r="P16" s="4" t="s">
        <v>72</v>
      </c>
      <c r="Q16" s="6">
        <v>1695520000</v>
      </c>
      <c r="R16" s="6">
        <v>0</v>
      </c>
      <c r="S16" s="6">
        <v>0</v>
      </c>
      <c r="T16" s="6">
        <v>1695520000</v>
      </c>
      <c r="U16" s="6">
        <v>0</v>
      </c>
      <c r="V16" s="6">
        <v>0</v>
      </c>
      <c r="W16" s="6">
        <v>1695520000</v>
      </c>
      <c r="X16" s="6">
        <v>0</v>
      </c>
      <c r="Y16" s="6">
        <v>0</v>
      </c>
      <c r="Z16" s="6">
        <v>0</v>
      </c>
      <c r="AA16" s="6">
        <v>0</v>
      </c>
      <c r="AB16" s="39">
        <f t="shared" si="0"/>
        <v>0</v>
      </c>
      <c r="AC16" s="39">
        <f t="shared" si="1"/>
        <v>0</v>
      </c>
      <c r="AD16" s="39">
        <f t="shared" si="2"/>
        <v>0</v>
      </c>
    </row>
    <row r="17" spans="1:30" ht="45">
      <c r="A17" s="3" t="s">
        <v>32</v>
      </c>
      <c r="B17" s="4" t="s">
        <v>33</v>
      </c>
      <c r="C17" s="5" t="s">
        <v>73</v>
      </c>
      <c r="D17" s="3" t="s">
        <v>35</v>
      </c>
      <c r="E17" s="3" t="s">
        <v>45</v>
      </c>
      <c r="F17" s="3" t="s">
        <v>45</v>
      </c>
      <c r="G17" s="3" t="s">
        <v>70</v>
      </c>
      <c r="H17" s="3" t="s">
        <v>74</v>
      </c>
      <c r="I17" s="3"/>
      <c r="J17" s="3"/>
      <c r="K17" s="3"/>
      <c r="L17" s="3"/>
      <c r="M17" s="3" t="s">
        <v>37</v>
      </c>
      <c r="N17" s="3" t="s">
        <v>38</v>
      </c>
      <c r="O17" s="3" t="s">
        <v>39</v>
      </c>
      <c r="P17" s="4" t="s">
        <v>75</v>
      </c>
      <c r="Q17" s="6">
        <v>31195489078615</v>
      </c>
      <c r="R17" s="6">
        <v>0</v>
      </c>
      <c r="S17" s="6">
        <v>0</v>
      </c>
      <c r="T17" s="6">
        <v>31195489078615</v>
      </c>
      <c r="U17" s="6">
        <v>0</v>
      </c>
      <c r="V17" s="6">
        <v>31195489078615</v>
      </c>
      <c r="W17" s="6">
        <v>0</v>
      </c>
      <c r="X17" s="6">
        <v>7819247139906</v>
      </c>
      <c r="Y17" s="6">
        <v>7819247139906</v>
      </c>
      <c r="Z17" s="6">
        <v>7819247139906</v>
      </c>
      <c r="AA17" s="6">
        <v>7819247139906</v>
      </c>
      <c r="AB17" s="39">
        <f t="shared" si="0"/>
        <v>1</v>
      </c>
      <c r="AC17" s="39">
        <f t="shared" si="1"/>
        <v>0.25065313514402365</v>
      </c>
      <c r="AD17" s="39">
        <f t="shared" si="2"/>
        <v>0.25065313514402365</v>
      </c>
    </row>
    <row r="18" spans="1:30" ht="45">
      <c r="A18" s="3" t="s">
        <v>32</v>
      </c>
      <c r="B18" s="4" t="s">
        <v>33</v>
      </c>
      <c r="C18" s="5" t="s">
        <v>73</v>
      </c>
      <c r="D18" s="3" t="s">
        <v>35</v>
      </c>
      <c r="E18" s="3" t="s">
        <v>45</v>
      </c>
      <c r="F18" s="3" t="s">
        <v>45</v>
      </c>
      <c r="G18" s="3" t="s">
        <v>70</v>
      </c>
      <c r="H18" s="3" t="s">
        <v>74</v>
      </c>
      <c r="I18" s="3"/>
      <c r="J18" s="3"/>
      <c r="K18" s="3"/>
      <c r="L18" s="3"/>
      <c r="M18" s="3" t="s">
        <v>37</v>
      </c>
      <c r="N18" s="3" t="s">
        <v>76</v>
      </c>
      <c r="O18" s="3" t="s">
        <v>39</v>
      </c>
      <c r="P18" s="4" t="s">
        <v>75</v>
      </c>
      <c r="Q18" s="6">
        <v>998784173000</v>
      </c>
      <c r="R18" s="6">
        <v>0</v>
      </c>
      <c r="S18" s="6">
        <v>0</v>
      </c>
      <c r="T18" s="6">
        <v>998784173000</v>
      </c>
      <c r="U18" s="6">
        <v>0</v>
      </c>
      <c r="V18" s="6">
        <v>998784173000</v>
      </c>
      <c r="W18" s="6">
        <v>0</v>
      </c>
      <c r="X18" s="6">
        <v>998784173000</v>
      </c>
      <c r="Y18" s="6">
        <v>998784173000</v>
      </c>
      <c r="Z18" s="6">
        <v>998784173000</v>
      </c>
      <c r="AA18" s="6">
        <v>998784173000</v>
      </c>
      <c r="AB18" s="39">
        <f t="shared" si="0"/>
        <v>1</v>
      </c>
      <c r="AC18" s="39">
        <f t="shared" si="1"/>
        <v>1</v>
      </c>
      <c r="AD18" s="39">
        <f t="shared" si="2"/>
        <v>1</v>
      </c>
    </row>
    <row r="19" spans="1:30" ht="45">
      <c r="A19" s="3" t="s">
        <v>32</v>
      </c>
      <c r="B19" s="4" t="s">
        <v>33</v>
      </c>
      <c r="C19" s="5" t="s">
        <v>73</v>
      </c>
      <c r="D19" s="3" t="s">
        <v>35</v>
      </c>
      <c r="E19" s="3" t="s">
        <v>45</v>
      </c>
      <c r="F19" s="3" t="s">
        <v>45</v>
      </c>
      <c r="G19" s="3" t="s">
        <v>70</v>
      </c>
      <c r="H19" s="3" t="s">
        <v>74</v>
      </c>
      <c r="I19" s="3"/>
      <c r="J19" s="3"/>
      <c r="K19" s="3"/>
      <c r="L19" s="3"/>
      <c r="M19" s="3" t="s">
        <v>37</v>
      </c>
      <c r="N19" s="3" t="s">
        <v>77</v>
      </c>
      <c r="O19" s="3" t="s">
        <v>39</v>
      </c>
      <c r="P19" s="4" t="s">
        <v>75</v>
      </c>
      <c r="Q19" s="6">
        <v>169566607385</v>
      </c>
      <c r="R19" s="6">
        <v>0</v>
      </c>
      <c r="S19" s="6">
        <v>0</v>
      </c>
      <c r="T19" s="6">
        <v>169566607385</v>
      </c>
      <c r="U19" s="6">
        <v>0</v>
      </c>
      <c r="V19" s="6">
        <v>0</v>
      </c>
      <c r="W19" s="6">
        <v>169566607385</v>
      </c>
      <c r="X19" s="6">
        <v>0</v>
      </c>
      <c r="Y19" s="6">
        <v>0</v>
      </c>
      <c r="Z19" s="6">
        <v>0</v>
      </c>
      <c r="AA19" s="6">
        <v>0</v>
      </c>
      <c r="AB19" s="39">
        <f t="shared" si="0"/>
        <v>0</v>
      </c>
      <c r="AC19" s="39">
        <f t="shared" si="1"/>
        <v>0</v>
      </c>
      <c r="AD19" s="39">
        <f t="shared" si="2"/>
        <v>0</v>
      </c>
    </row>
    <row r="20" spans="1:30" ht="45">
      <c r="A20" s="3" t="s">
        <v>32</v>
      </c>
      <c r="B20" s="4" t="s">
        <v>33</v>
      </c>
      <c r="C20" s="5" t="s">
        <v>73</v>
      </c>
      <c r="D20" s="3" t="s">
        <v>35</v>
      </c>
      <c r="E20" s="3" t="s">
        <v>45</v>
      </c>
      <c r="F20" s="3" t="s">
        <v>45</v>
      </c>
      <c r="G20" s="3" t="s">
        <v>70</v>
      </c>
      <c r="H20" s="3" t="s">
        <v>74</v>
      </c>
      <c r="I20" s="3"/>
      <c r="J20" s="3"/>
      <c r="K20" s="3"/>
      <c r="L20" s="3"/>
      <c r="M20" s="3" t="s">
        <v>37</v>
      </c>
      <c r="N20" s="3" t="s">
        <v>78</v>
      </c>
      <c r="O20" s="3" t="s">
        <v>79</v>
      </c>
      <c r="P20" s="4" t="s">
        <v>75</v>
      </c>
      <c r="Q20" s="6">
        <v>2889103705000</v>
      </c>
      <c r="R20" s="6">
        <v>0</v>
      </c>
      <c r="S20" s="6">
        <v>0</v>
      </c>
      <c r="T20" s="6">
        <v>2889103705000</v>
      </c>
      <c r="U20" s="6">
        <v>0</v>
      </c>
      <c r="V20" s="6">
        <v>2876516148946</v>
      </c>
      <c r="W20" s="6">
        <v>12587556054</v>
      </c>
      <c r="X20" s="6">
        <v>2853012256241</v>
      </c>
      <c r="Y20" s="6">
        <v>52325965458.260002</v>
      </c>
      <c r="Z20" s="6">
        <v>52325965458.260002</v>
      </c>
      <c r="AA20" s="6">
        <v>52325965458.260002</v>
      </c>
      <c r="AB20" s="39">
        <f t="shared" si="0"/>
        <v>0.99564309303531906</v>
      </c>
      <c r="AC20" s="39">
        <f t="shared" si="1"/>
        <v>0.98750773511641732</v>
      </c>
      <c r="AD20" s="39">
        <f t="shared" si="2"/>
        <v>1.8111487437333096E-2</v>
      </c>
    </row>
    <row r="21" spans="1:30" ht="33.75">
      <c r="A21" s="3" t="s">
        <v>32</v>
      </c>
      <c r="B21" s="4" t="s">
        <v>33</v>
      </c>
      <c r="C21" s="5" t="s">
        <v>80</v>
      </c>
      <c r="D21" s="3" t="s">
        <v>35</v>
      </c>
      <c r="E21" s="3" t="s">
        <v>45</v>
      </c>
      <c r="F21" s="3" t="s">
        <v>45</v>
      </c>
      <c r="G21" s="3" t="s">
        <v>81</v>
      </c>
      <c r="H21" s="3" t="s">
        <v>58</v>
      </c>
      <c r="I21" s="3"/>
      <c r="J21" s="3"/>
      <c r="K21" s="3"/>
      <c r="L21" s="3"/>
      <c r="M21" s="3" t="s">
        <v>37</v>
      </c>
      <c r="N21" s="3" t="s">
        <v>38</v>
      </c>
      <c r="O21" s="3" t="s">
        <v>39</v>
      </c>
      <c r="P21" s="4" t="s">
        <v>82</v>
      </c>
      <c r="Q21" s="6">
        <v>16394199837551</v>
      </c>
      <c r="R21" s="6">
        <v>0</v>
      </c>
      <c r="S21" s="6">
        <v>0</v>
      </c>
      <c r="T21" s="6">
        <v>16394199837551</v>
      </c>
      <c r="U21" s="6">
        <v>6614195906288</v>
      </c>
      <c r="V21" s="6">
        <v>9780003931263</v>
      </c>
      <c r="W21" s="6">
        <v>0</v>
      </c>
      <c r="X21" s="6">
        <v>4488647206749</v>
      </c>
      <c r="Y21" s="6">
        <v>4488647206749</v>
      </c>
      <c r="Z21" s="6">
        <v>4488647206749</v>
      </c>
      <c r="AA21" s="6">
        <v>4488647206749</v>
      </c>
      <c r="AB21" s="39">
        <f t="shared" si="0"/>
        <v>0.59655268498446934</v>
      </c>
      <c r="AC21" s="39">
        <f t="shared" si="1"/>
        <v>0.27379483300354374</v>
      </c>
      <c r="AD21" s="39">
        <f t="shared" si="2"/>
        <v>0.27379483300354374</v>
      </c>
    </row>
    <row r="22" spans="1:30" ht="33.75">
      <c r="A22" s="3" t="s">
        <v>32</v>
      </c>
      <c r="B22" s="4" t="s">
        <v>33</v>
      </c>
      <c r="C22" s="5" t="s">
        <v>83</v>
      </c>
      <c r="D22" s="3" t="s">
        <v>35</v>
      </c>
      <c r="E22" s="3" t="s">
        <v>45</v>
      </c>
      <c r="F22" s="3" t="s">
        <v>70</v>
      </c>
      <c r="G22" s="3" t="s">
        <v>36</v>
      </c>
      <c r="H22" s="3" t="s">
        <v>84</v>
      </c>
      <c r="I22" s="3"/>
      <c r="J22" s="3"/>
      <c r="K22" s="3"/>
      <c r="L22" s="3"/>
      <c r="M22" s="3" t="s">
        <v>37</v>
      </c>
      <c r="N22" s="3" t="s">
        <v>38</v>
      </c>
      <c r="O22" s="3" t="s">
        <v>39</v>
      </c>
      <c r="P22" s="4" t="s">
        <v>85</v>
      </c>
      <c r="Q22" s="6">
        <v>104814000</v>
      </c>
      <c r="R22" s="6">
        <v>0</v>
      </c>
      <c r="S22" s="6">
        <v>0</v>
      </c>
      <c r="T22" s="6">
        <v>104814000</v>
      </c>
      <c r="U22" s="6">
        <v>0</v>
      </c>
      <c r="V22" s="6">
        <v>104814000</v>
      </c>
      <c r="W22" s="6">
        <v>0</v>
      </c>
      <c r="X22" s="6">
        <v>104814000</v>
      </c>
      <c r="Y22" s="6">
        <v>21922663.199999999</v>
      </c>
      <c r="Z22" s="6">
        <v>21922663.199999999</v>
      </c>
      <c r="AA22" s="6">
        <v>21922663.199999999</v>
      </c>
      <c r="AB22" s="39">
        <f t="shared" si="0"/>
        <v>1</v>
      </c>
      <c r="AC22" s="39">
        <f t="shared" si="1"/>
        <v>1</v>
      </c>
      <c r="AD22" s="39">
        <f t="shared" si="2"/>
        <v>0.20915777663289253</v>
      </c>
    </row>
    <row r="23" spans="1:30" ht="33.75">
      <c r="A23" s="3" t="s">
        <v>32</v>
      </c>
      <c r="B23" s="4" t="s">
        <v>33</v>
      </c>
      <c r="C23" s="5" t="s">
        <v>86</v>
      </c>
      <c r="D23" s="3" t="s">
        <v>35</v>
      </c>
      <c r="E23" s="3" t="s">
        <v>45</v>
      </c>
      <c r="F23" s="3" t="s">
        <v>70</v>
      </c>
      <c r="G23" s="3" t="s">
        <v>36</v>
      </c>
      <c r="H23" s="3" t="s">
        <v>87</v>
      </c>
      <c r="I23" s="3"/>
      <c r="J23" s="3"/>
      <c r="K23" s="3"/>
      <c r="L23" s="3"/>
      <c r="M23" s="3" t="s">
        <v>37</v>
      </c>
      <c r="N23" s="3" t="s">
        <v>38</v>
      </c>
      <c r="O23" s="3" t="s">
        <v>39</v>
      </c>
      <c r="P23" s="4" t="s">
        <v>88</v>
      </c>
      <c r="Q23" s="6">
        <v>2085126000</v>
      </c>
      <c r="R23" s="6">
        <v>0</v>
      </c>
      <c r="S23" s="6">
        <v>0</v>
      </c>
      <c r="T23" s="6">
        <v>2085126000</v>
      </c>
      <c r="U23" s="6">
        <v>0</v>
      </c>
      <c r="V23" s="6">
        <v>2085126000</v>
      </c>
      <c r="W23" s="6">
        <v>0</v>
      </c>
      <c r="X23" s="6">
        <v>2073512844</v>
      </c>
      <c r="Y23" s="6">
        <v>2073512844</v>
      </c>
      <c r="Z23" s="6">
        <v>2073512844</v>
      </c>
      <c r="AA23" s="6">
        <v>2073512844</v>
      </c>
      <c r="AB23" s="39">
        <f t="shared" si="0"/>
        <v>1</v>
      </c>
      <c r="AC23" s="39">
        <f t="shared" si="1"/>
        <v>0.99443047758264969</v>
      </c>
      <c r="AD23" s="39">
        <f t="shared" si="2"/>
        <v>0.99443047758264969</v>
      </c>
    </row>
    <row r="24" spans="1:30" ht="45">
      <c r="A24" s="3" t="s">
        <v>32</v>
      </c>
      <c r="B24" s="4" t="s">
        <v>33</v>
      </c>
      <c r="C24" s="5" t="s">
        <v>89</v>
      </c>
      <c r="D24" s="3" t="s">
        <v>35</v>
      </c>
      <c r="E24" s="3" t="s">
        <v>45</v>
      </c>
      <c r="F24" s="3" t="s">
        <v>70</v>
      </c>
      <c r="G24" s="3" t="s">
        <v>36</v>
      </c>
      <c r="H24" s="3" t="s">
        <v>90</v>
      </c>
      <c r="I24" s="3"/>
      <c r="J24" s="3"/>
      <c r="K24" s="3"/>
      <c r="L24" s="3"/>
      <c r="M24" s="3" t="s">
        <v>37</v>
      </c>
      <c r="N24" s="3" t="s">
        <v>38</v>
      </c>
      <c r="O24" s="3" t="s">
        <v>39</v>
      </c>
      <c r="P24" s="4" t="s">
        <v>91</v>
      </c>
      <c r="Q24" s="6">
        <v>3915941000</v>
      </c>
      <c r="R24" s="6">
        <v>0</v>
      </c>
      <c r="S24" s="6">
        <v>0</v>
      </c>
      <c r="T24" s="6">
        <v>3915941000</v>
      </c>
      <c r="U24" s="6">
        <v>0</v>
      </c>
      <c r="V24" s="6">
        <v>0</v>
      </c>
      <c r="W24" s="6">
        <v>3915941000</v>
      </c>
      <c r="X24" s="6">
        <v>0</v>
      </c>
      <c r="Y24" s="6">
        <v>0</v>
      </c>
      <c r="Z24" s="6">
        <v>0</v>
      </c>
      <c r="AA24" s="6">
        <v>0</v>
      </c>
      <c r="AB24" s="39">
        <f t="shared" si="0"/>
        <v>0</v>
      </c>
      <c r="AC24" s="39">
        <f t="shared" si="1"/>
        <v>0</v>
      </c>
      <c r="AD24" s="39">
        <f t="shared" si="2"/>
        <v>0</v>
      </c>
    </row>
    <row r="25" spans="1:30" ht="45">
      <c r="A25" s="3" t="s">
        <v>32</v>
      </c>
      <c r="B25" s="4" t="s">
        <v>33</v>
      </c>
      <c r="C25" s="5" t="s">
        <v>92</v>
      </c>
      <c r="D25" s="3" t="s">
        <v>35</v>
      </c>
      <c r="E25" s="3" t="s">
        <v>45</v>
      </c>
      <c r="F25" s="3" t="s">
        <v>70</v>
      </c>
      <c r="G25" s="3" t="s">
        <v>36</v>
      </c>
      <c r="H25" s="3" t="s">
        <v>93</v>
      </c>
      <c r="I25" s="3"/>
      <c r="J25" s="3"/>
      <c r="K25" s="3"/>
      <c r="L25" s="3"/>
      <c r="M25" s="3" t="s">
        <v>37</v>
      </c>
      <c r="N25" s="3" t="s">
        <v>38</v>
      </c>
      <c r="O25" s="3" t="s">
        <v>39</v>
      </c>
      <c r="P25" s="4" t="s">
        <v>94</v>
      </c>
      <c r="Q25" s="6">
        <v>29500824000</v>
      </c>
      <c r="R25" s="6">
        <v>0</v>
      </c>
      <c r="S25" s="6">
        <v>0</v>
      </c>
      <c r="T25" s="6">
        <v>29500824000</v>
      </c>
      <c r="U25" s="6">
        <v>0</v>
      </c>
      <c r="V25" s="6">
        <v>29500824000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39">
        <f t="shared" si="0"/>
        <v>1</v>
      </c>
      <c r="AC25" s="39">
        <f t="shared" si="1"/>
        <v>0</v>
      </c>
      <c r="AD25" s="39">
        <f t="shared" si="2"/>
        <v>0</v>
      </c>
    </row>
    <row r="26" spans="1:30" ht="33.75">
      <c r="A26" s="3" t="s">
        <v>32</v>
      </c>
      <c r="B26" s="4" t="s">
        <v>33</v>
      </c>
      <c r="C26" s="5" t="s">
        <v>95</v>
      </c>
      <c r="D26" s="3" t="s">
        <v>35</v>
      </c>
      <c r="E26" s="3" t="s">
        <v>45</v>
      </c>
      <c r="F26" s="3" t="s">
        <v>70</v>
      </c>
      <c r="G26" s="3" t="s">
        <v>42</v>
      </c>
      <c r="H26" s="3" t="s">
        <v>58</v>
      </c>
      <c r="I26" s="3"/>
      <c r="J26" s="3"/>
      <c r="K26" s="3"/>
      <c r="L26" s="3"/>
      <c r="M26" s="3" t="s">
        <v>37</v>
      </c>
      <c r="N26" s="3" t="s">
        <v>38</v>
      </c>
      <c r="O26" s="3" t="s">
        <v>39</v>
      </c>
      <c r="P26" s="4" t="s">
        <v>96</v>
      </c>
      <c r="Q26" s="6">
        <v>2219233000</v>
      </c>
      <c r="R26" s="6">
        <v>0</v>
      </c>
      <c r="S26" s="6">
        <v>0</v>
      </c>
      <c r="T26" s="6">
        <v>2219233000</v>
      </c>
      <c r="U26" s="6">
        <v>0</v>
      </c>
      <c r="V26" s="6">
        <v>0</v>
      </c>
      <c r="W26" s="6">
        <v>2219233000</v>
      </c>
      <c r="X26" s="6">
        <v>0</v>
      </c>
      <c r="Y26" s="6">
        <v>0</v>
      </c>
      <c r="Z26" s="6">
        <v>0</v>
      </c>
      <c r="AA26" s="6">
        <v>0</v>
      </c>
      <c r="AB26" s="39">
        <f t="shared" si="0"/>
        <v>0</v>
      </c>
      <c r="AC26" s="39">
        <f t="shared" si="1"/>
        <v>0</v>
      </c>
      <c r="AD26" s="39">
        <f t="shared" si="2"/>
        <v>0</v>
      </c>
    </row>
    <row r="27" spans="1:30" ht="33.75">
      <c r="A27" s="3" t="s">
        <v>32</v>
      </c>
      <c r="B27" s="4" t="s">
        <v>33</v>
      </c>
      <c r="C27" s="5" t="s">
        <v>97</v>
      </c>
      <c r="D27" s="3" t="s">
        <v>35</v>
      </c>
      <c r="E27" s="3" t="s">
        <v>45</v>
      </c>
      <c r="F27" s="3" t="s">
        <v>70</v>
      </c>
      <c r="G27" s="3" t="s">
        <v>42</v>
      </c>
      <c r="H27" s="3" t="s">
        <v>98</v>
      </c>
      <c r="I27" s="3"/>
      <c r="J27" s="3"/>
      <c r="K27" s="3"/>
      <c r="L27" s="3"/>
      <c r="M27" s="3" t="s">
        <v>37</v>
      </c>
      <c r="N27" s="3" t="s">
        <v>38</v>
      </c>
      <c r="O27" s="3" t="s">
        <v>39</v>
      </c>
      <c r="P27" s="4" t="s">
        <v>99</v>
      </c>
      <c r="Q27" s="6">
        <v>373904000</v>
      </c>
      <c r="R27" s="6">
        <v>0</v>
      </c>
      <c r="S27" s="6">
        <v>0</v>
      </c>
      <c r="T27" s="6">
        <v>373904000</v>
      </c>
      <c r="U27" s="6">
        <v>0</v>
      </c>
      <c r="V27" s="6">
        <v>373904000</v>
      </c>
      <c r="W27" s="6">
        <v>0</v>
      </c>
      <c r="X27" s="6">
        <v>128109587</v>
      </c>
      <c r="Y27" s="6">
        <v>128109587</v>
      </c>
      <c r="Z27" s="6">
        <v>128109587</v>
      </c>
      <c r="AA27" s="6">
        <v>128109587</v>
      </c>
      <c r="AB27" s="39">
        <f t="shared" si="0"/>
        <v>1</v>
      </c>
      <c r="AC27" s="39">
        <f t="shared" si="1"/>
        <v>0.34262694969831831</v>
      </c>
      <c r="AD27" s="39">
        <f t="shared" si="2"/>
        <v>0.34262694969831831</v>
      </c>
    </row>
    <row r="28" spans="1:30" ht="56.25">
      <c r="A28" s="3" t="s">
        <v>32</v>
      </c>
      <c r="B28" s="4" t="s">
        <v>33</v>
      </c>
      <c r="C28" s="5" t="s">
        <v>100</v>
      </c>
      <c r="D28" s="3" t="s">
        <v>35</v>
      </c>
      <c r="E28" s="3" t="s">
        <v>45</v>
      </c>
      <c r="F28" s="3" t="s">
        <v>70</v>
      </c>
      <c r="G28" s="3" t="s">
        <v>42</v>
      </c>
      <c r="H28" s="3" t="s">
        <v>101</v>
      </c>
      <c r="I28" s="3"/>
      <c r="J28" s="3"/>
      <c r="K28" s="3"/>
      <c r="L28" s="3"/>
      <c r="M28" s="3" t="s">
        <v>37</v>
      </c>
      <c r="N28" s="3" t="s">
        <v>38</v>
      </c>
      <c r="O28" s="3" t="s">
        <v>39</v>
      </c>
      <c r="P28" s="4" t="s">
        <v>102</v>
      </c>
      <c r="Q28" s="6">
        <v>88589993000</v>
      </c>
      <c r="R28" s="6">
        <v>0</v>
      </c>
      <c r="S28" s="6">
        <v>0</v>
      </c>
      <c r="T28" s="6">
        <v>88589993000</v>
      </c>
      <c r="U28" s="6">
        <v>0</v>
      </c>
      <c r="V28" s="6">
        <v>88589993000</v>
      </c>
      <c r="W28" s="6">
        <v>0</v>
      </c>
      <c r="X28" s="6">
        <v>21688908100</v>
      </c>
      <c r="Y28" s="6">
        <v>21688908100</v>
      </c>
      <c r="Z28" s="6">
        <v>21688908100</v>
      </c>
      <c r="AA28" s="6">
        <v>21688908100</v>
      </c>
      <c r="AB28" s="39">
        <f t="shared" si="0"/>
        <v>1</v>
      </c>
      <c r="AC28" s="39">
        <f t="shared" si="1"/>
        <v>0.24482345426982932</v>
      </c>
      <c r="AD28" s="39">
        <f t="shared" si="2"/>
        <v>0.24482345426982932</v>
      </c>
    </row>
    <row r="29" spans="1:30" ht="45">
      <c r="A29" s="3" t="s">
        <v>32</v>
      </c>
      <c r="B29" s="4" t="s">
        <v>33</v>
      </c>
      <c r="C29" s="5" t="s">
        <v>103</v>
      </c>
      <c r="D29" s="3" t="s">
        <v>35</v>
      </c>
      <c r="E29" s="3" t="s">
        <v>45</v>
      </c>
      <c r="F29" s="3" t="s">
        <v>70</v>
      </c>
      <c r="G29" s="3" t="s">
        <v>45</v>
      </c>
      <c r="H29" s="3" t="s">
        <v>58</v>
      </c>
      <c r="I29" s="3"/>
      <c r="J29" s="3"/>
      <c r="K29" s="3"/>
      <c r="L29" s="3"/>
      <c r="M29" s="3" t="s">
        <v>37</v>
      </c>
      <c r="N29" s="3" t="s">
        <v>38</v>
      </c>
      <c r="O29" s="3" t="s">
        <v>39</v>
      </c>
      <c r="P29" s="4" t="s">
        <v>104</v>
      </c>
      <c r="Q29" s="6">
        <v>1082639000</v>
      </c>
      <c r="R29" s="6">
        <v>0</v>
      </c>
      <c r="S29" s="6">
        <v>0</v>
      </c>
      <c r="T29" s="6">
        <v>1082639000</v>
      </c>
      <c r="U29" s="6">
        <v>0</v>
      </c>
      <c r="V29" s="6">
        <v>450000000</v>
      </c>
      <c r="W29" s="6">
        <v>632639000</v>
      </c>
      <c r="X29" s="6">
        <v>0</v>
      </c>
      <c r="Y29" s="6">
        <v>0</v>
      </c>
      <c r="Z29" s="6">
        <v>0</v>
      </c>
      <c r="AA29" s="6">
        <v>0</v>
      </c>
      <c r="AB29" s="39">
        <f t="shared" si="0"/>
        <v>0.41565101571253205</v>
      </c>
      <c r="AC29" s="39">
        <f t="shared" si="1"/>
        <v>0</v>
      </c>
      <c r="AD29" s="39">
        <f t="shared" si="2"/>
        <v>0</v>
      </c>
    </row>
    <row r="30" spans="1:30" ht="67.5">
      <c r="A30" s="3" t="s">
        <v>32</v>
      </c>
      <c r="B30" s="4" t="s">
        <v>33</v>
      </c>
      <c r="C30" s="5" t="s">
        <v>105</v>
      </c>
      <c r="D30" s="3" t="s">
        <v>35</v>
      </c>
      <c r="E30" s="3" t="s">
        <v>45</v>
      </c>
      <c r="F30" s="3" t="s">
        <v>70</v>
      </c>
      <c r="G30" s="3" t="s">
        <v>45</v>
      </c>
      <c r="H30" s="3" t="s">
        <v>61</v>
      </c>
      <c r="I30" s="3"/>
      <c r="J30" s="3"/>
      <c r="K30" s="3"/>
      <c r="L30" s="3"/>
      <c r="M30" s="3" t="s">
        <v>37</v>
      </c>
      <c r="N30" s="3" t="s">
        <v>38</v>
      </c>
      <c r="O30" s="3" t="s">
        <v>39</v>
      </c>
      <c r="P30" s="4" t="s">
        <v>106</v>
      </c>
      <c r="Q30" s="6">
        <v>18276495000</v>
      </c>
      <c r="R30" s="6">
        <v>0</v>
      </c>
      <c r="S30" s="6">
        <v>0</v>
      </c>
      <c r="T30" s="6">
        <v>18276495000</v>
      </c>
      <c r="U30" s="6">
        <v>0</v>
      </c>
      <c r="V30" s="6">
        <v>0</v>
      </c>
      <c r="W30" s="6">
        <v>18276495000</v>
      </c>
      <c r="X30" s="6">
        <v>0</v>
      </c>
      <c r="Y30" s="6">
        <v>0</v>
      </c>
      <c r="Z30" s="6">
        <v>0</v>
      </c>
      <c r="AA30" s="6">
        <v>0</v>
      </c>
      <c r="AB30" s="39">
        <f t="shared" si="0"/>
        <v>0</v>
      </c>
      <c r="AC30" s="39">
        <f t="shared" si="1"/>
        <v>0</v>
      </c>
      <c r="AD30" s="39">
        <f t="shared" si="2"/>
        <v>0</v>
      </c>
    </row>
    <row r="31" spans="1:30" ht="33.75">
      <c r="A31" s="3" t="s">
        <v>32</v>
      </c>
      <c r="B31" s="4" t="s">
        <v>33</v>
      </c>
      <c r="C31" s="5" t="s">
        <v>107</v>
      </c>
      <c r="D31" s="3" t="s">
        <v>35</v>
      </c>
      <c r="E31" s="3" t="s">
        <v>45</v>
      </c>
      <c r="F31" s="3" t="s">
        <v>38</v>
      </c>
      <c r="G31" s="3"/>
      <c r="H31" s="3"/>
      <c r="I31" s="3"/>
      <c r="J31" s="3"/>
      <c r="K31" s="3"/>
      <c r="L31" s="3"/>
      <c r="M31" s="3" t="s">
        <v>37</v>
      </c>
      <c r="N31" s="3" t="s">
        <v>38</v>
      </c>
      <c r="O31" s="3" t="s">
        <v>39</v>
      </c>
      <c r="P31" s="4" t="s">
        <v>108</v>
      </c>
      <c r="Q31" s="6">
        <v>8762165000</v>
      </c>
      <c r="R31" s="6">
        <v>7000000000</v>
      </c>
      <c r="S31" s="6">
        <v>0</v>
      </c>
      <c r="T31" s="6">
        <v>15762165000</v>
      </c>
      <c r="U31" s="6">
        <v>0</v>
      </c>
      <c r="V31" s="6">
        <v>7198485914</v>
      </c>
      <c r="W31" s="6">
        <v>8563679086</v>
      </c>
      <c r="X31" s="6">
        <v>1029163970.62</v>
      </c>
      <c r="Y31" s="6">
        <v>1029163970.62</v>
      </c>
      <c r="Z31" s="6">
        <v>1029163970.62</v>
      </c>
      <c r="AA31" s="6">
        <v>1029163970.62</v>
      </c>
      <c r="AB31" s="39">
        <f t="shared" si="0"/>
        <v>0.4566939829649036</v>
      </c>
      <c r="AC31" s="39">
        <f t="shared" si="1"/>
        <v>6.5293312855182015E-2</v>
      </c>
      <c r="AD31" s="39">
        <f t="shared" si="2"/>
        <v>6.5293312855182015E-2</v>
      </c>
    </row>
    <row r="32" spans="1:30" ht="33.75">
      <c r="A32" s="3" t="s">
        <v>32</v>
      </c>
      <c r="B32" s="4" t="s">
        <v>33</v>
      </c>
      <c r="C32" s="5" t="s">
        <v>109</v>
      </c>
      <c r="D32" s="3" t="s">
        <v>35</v>
      </c>
      <c r="E32" s="3" t="s">
        <v>45</v>
      </c>
      <c r="F32" s="3" t="s">
        <v>76</v>
      </c>
      <c r="G32" s="3" t="s">
        <v>36</v>
      </c>
      <c r="H32" s="3" t="s">
        <v>84</v>
      </c>
      <c r="I32" s="3"/>
      <c r="J32" s="3"/>
      <c r="K32" s="3"/>
      <c r="L32" s="3"/>
      <c r="M32" s="3" t="s">
        <v>37</v>
      </c>
      <c r="N32" s="3" t="s">
        <v>38</v>
      </c>
      <c r="O32" s="3" t="s">
        <v>39</v>
      </c>
      <c r="P32" s="4" t="s">
        <v>110</v>
      </c>
      <c r="Q32" s="6">
        <v>13567508000</v>
      </c>
      <c r="R32" s="6">
        <v>0</v>
      </c>
      <c r="S32" s="6">
        <v>0</v>
      </c>
      <c r="T32" s="6">
        <v>13567508000</v>
      </c>
      <c r="U32" s="6">
        <v>0</v>
      </c>
      <c r="V32" s="6">
        <v>13567508000</v>
      </c>
      <c r="W32" s="6">
        <v>0</v>
      </c>
      <c r="X32" s="6">
        <v>13280531416</v>
      </c>
      <c r="Y32" s="6">
        <v>13280531416</v>
      </c>
      <c r="Z32" s="6">
        <v>13280531416</v>
      </c>
      <c r="AA32" s="6">
        <v>13280531416</v>
      </c>
      <c r="AB32" s="39">
        <f t="shared" si="0"/>
        <v>1</v>
      </c>
      <c r="AC32" s="39">
        <f t="shared" si="1"/>
        <v>0.97884824656082758</v>
      </c>
      <c r="AD32" s="39">
        <f t="shared" si="2"/>
        <v>0.97884824656082758</v>
      </c>
    </row>
    <row r="33" spans="1:30" ht="33.75">
      <c r="A33" s="3" t="s">
        <v>32</v>
      </c>
      <c r="B33" s="4" t="s">
        <v>33</v>
      </c>
      <c r="C33" s="5" t="s">
        <v>111</v>
      </c>
      <c r="D33" s="3" t="s">
        <v>35</v>
      </c>
      <c r="E33" s="3" t="s">
        <v>45</v>
      </c>
      <c r="F33" s="3" t="s">
        <v>76</v>
      </c>
      <c r="G33" s="3" t="s">
        <v>36</v>
      </c>
      <c r="H33" s="3" t="s">
        <v>58</v>
      </c>
      <c r="I33" s="3"/>
      <c r="J33" s="3"/>
      <c r="K33" s="3"/>
      <c r="L33" s="3"/>
      <c r="M33" s="3" t="s">
        <v>37</v>
      </c>
      <c r="N33" s="3" t="s">
        <v>38</v>
      </c>
      <c r="O33" s="3" t="s">
        <v>39</v>
      </c>
      <c r="P33" s="4" t="s">
        <v>112</v>
      </c>
      <c r="Q33" s="6">
        <v>13648836000</v>
      </c>
      <c r="R33" s="6">
        <v>0</v>
      </c>
      <c r="S33" s="6">
        <v>0</v>
      </c>
      <c r="T33" s="6">
        <v>13648836000</v>
      </c>
      <c r="U33" s="6">
        <v>0</v>
      </c>
      <c r="V33" s="6">
        <v>0</v>
      </c>
      <c r="W33" s="6">
        <v>13648836000</v>
      </c>
      <c r="X33" s="6">
        <v>0</v>
      </c>
      <c r="Y33" s="6">
        <v>0</v>
      </c>
      <c r="Z33" s="6">
        <v>0</v>
      </c>
      <c r="AA33" s="6">
        <v>0</v>
      </c>
      <c r="AB33" s="39">
        <f t="shared" si="0"/>
        <v>0</v>
      </c>
      <c r="AC33" s="39">
        <f t="shared" si="1"/>
        <v>0</v>
      </c>
      <c r="AD33" s="39">
        <f t="shared" si="2"/>
        <v>0</v>
      </c>
    </row>
    <row r="34" spans="1:30" ht="33.75">
      <c r="A34" s="3" t="s">
        <v>32</v>
      </c>
      <c r="B34" s="4" t="s">
        <v>33</v>
      </c>
      <c r="C34" s="5" t="s">
        <v>113</v>
      </c>
      <c r="D34" s="3" t="s">
        <v>35</v>
      </c>
      <c r="E34" s="3" t="s">
        <v>45</v>
      </c>
      <c r="F34" s="3" t="s">
        <v>76</v>
      </c>
      <c r="G34" s="3" t="s">
        <v>36</v>
      </c>
      <c r="H34" s="3" t="s">
        <v>61</v>
      </c>
      <c r="I34" s="3"/>
      <c r="J34" s="3"/>
      <c r="K34" s="3"/>
      <c r="L34" s="3"/>
      <c r="M34" s="3" t="s">
        <v>37</v>
      </c>
      <c r="N34" s="3" t="s">
        <v>38</v>
      </c>
      <c r="O34" s="3" t="s">
        <v>39</v>
      </c>
      <c r="P34" s="4" t="s">
        <v>114</v>
      </c>
      <c r="Q34" s="6">
        <v>1548793000</v>
      </c>
      <c r="R34" s="6">
        <v>0</v>
      </c>
      <c r="S34" s="6">
        <v>0</v>
      </c>
      <c r="T34" s="6">
        <v>1548793000</v>
      </c>
      <c r="U34" s="6">
        <v>0</v>
      </c>
      <c r="V34" s="6">
        <v>808826727</v>
      </c>
      <c r="W34" s="6">
        <v>739966273</v>
      </c>
      <c r="X34" s="6">
        <v>216424664</v>
      </c>
      <c r="Y34" s="6">
        <v>22651134</v>
      </c>
      <c r="Z34" s="6">
        <v>22651134</v>
      </c>
      <c r="AA34" s="6">
        <v>22651134</v>
      </c>
      <c r="AB34" s="39">
        <f t="shared" si="0"/>
        <v>0.52223036067440909</v>
      </c>
      <c r="AC34" s="39">
        <f t="shared" si="1"/>
        <v>0.1397376305290636</v>
      </c>
      <c r="AD34" s="39">
        <f t="shared" si="2"/>
        <v>1.4625023486030736E-2</v>
      </c>
    </row>
    <row r="35" spans="1:30" ht="33.75">
      <c r="A35" s="3" t="s">
        <v>32</v>
      </c>
      <c r="B35" s="4" t="s">
        <v>33</v>
      </c>
      <c r="C35" s="5" t="s">
        <v>115</v>
      </c>
      <c r="D35" s="3" t="s">
        <v>35</v>
      </c>
      <c r="E35" s="3" t="s">
        <v>45</v>
      </c>
      <c r="F35" s="3" t="s">
        <v>76</v>
      </c>
      <c r="G35" s="3" t="s">
        <v>36</v>
      </c>
      <c r="H35" s="3" t="s">
        <v>116</v>
      </c>
      <c r="I35" s="3"/>
      <c r="J35" s="3"/>
      <c r="K35" s="3"/>
      <c r="L35" s="3"/>
      <c r="M35" s="3" t="s">
        <v>37</v>
      </c>
      <c r="N35" s="3" t="s">
        <v>38</v>
      </c>
      <c r="O35" s="3" t="s">
        <v>39</v>
      </c>
      <c r="P35" s="4" t="s">
        <v>117</v>
      </c>
      <c r="Q35" s="6">
        <v>96539446000</v>
      </c>
      <c r="R35" s="6">
        <v>0</v>
      </c>
      <c r="S35" s="6">
        <v>0</v>
      </c>
      <c r="T35" s="6">
        <v>96539446000</v>
      </c>
      <c r="U35" s="6">
        <v>0</v>
      </c>
      <c r="V35" s="6">
        <v>96539446000</v>
      </c>
      <c r="W35" s="6">
        <v>0</v>
      </c>
      <c r="X35" s="6">
        <v>15150623412</v>
      </c>
      <c r="Y35" s="6">
        <v>15150623412</v>
      </c>
      <c r="Z35" s="6">
        <v>15150623412</v>
      </c>
      <c r="AA35" s="6">
        <v>15150623412</v>
      </c>
      <c r="AB35" s="39">
        <f t="shared" si="0"/>
        <v>1</v>
      </c>
      <c r="AC35" s="39">
        <f t="shared" si="1"/>
        <v>0.15693712818695893</v>
      </c>
      <c r="AD35" s="39">
        <f t="shared" si="2"/>
        <v>0.15693712818695893</v>
      </c>
    </row>
    <row r="36" spans="1:30" ht="33.75">
      <c r="A36" s="3" t="s">
        <v>32</v>
      </c>
      <c r="B36" s="4" t="s">
        <v>33</v>
      </c>
      <c r="C36" s="5" t="s">
        <v>118</v>
      </c>
      <c r="D36" s="3" t="s">
        <v>35</v>
      </c>
      <c r="E36" s="3" t="s">
        <v>45</v>
      </c>
      <c r="F36" s="3" t="s">
        <v>76</v>
      </c>
      <c r="G36" s="3" t="s">
        <v>36</v>
      </c>
      <c r="H36" s="3" t="s">
        <v>64</v>
      </c>
      <c r="I36" s="3"/>
      <c r="J36" s="3"/>
      <c r="K36" s="3"/>
      <c r="L36" s="3"/>
      <c r="M36" s="3" t="s">
        <v>37</v>
      </c>
      <c r="N36" s="3" t="s">
        <v>38</v>
      </c>
      <c r="O36" s="3" t="s">
        <v>39</v>
      </c>
      <c r="P36" s="4" t="s">
        <v>119</v>
      </c>
      <c r="Q36" s="6">
        <v>21630857000</v>
      </c>
      <c r="R36" s="6">
        <v>0</v>
      </c>
      <c r="S36" s="6">
        <v>0</v>
      </c>
      <c r="T36" s="6">
        <v>21630857000</v>
      </c>
      <c r="U36" s="6">
        <v>0</v>
      </c>
      <c r="V36" s="6">
        <v>21630857000</v>
      </c>
      <c r="W36" s="6">
        <v>0</v>
      </c>
      <c r="X36" s="6">
        <v>5300800000</v>
      </c>
      <c r="Y36" s="6">
        <v>5300800000</v>
      </c>
      <c r="Z36" s="6">
        <v>5300800000</v>
      </c>
      <c r="AA36" s="6">
        <v>5300800000</v>
      </c>
      <c r="AB36" s="39">
        <f t="shared" si="0"/>
        <v>1</v>
      </c>
      <c r="AC36" s="39">
        <f t="shared" si="1"/>
        <v>0.2450573271322537</v>
      </c>
      <c r="AD36" s="39">
        <f t="shared" si="2"/>
        <v>0.2450573271322537</v>
      </c>
    </row>
    <row r="37" spans="1:30" ht="33.75">
      <c r="A37" s="3" t="s">
        <v>32</v>
      </c>
      <c r="B37" s="4" t="s">
        <v>33</v>
      </c>
      <c r="C37" s="5" t="s">
        <v>120</v>
      </c>
      <c r="D37" s="3" t="s">
        <v>35</v>
      </c>
      <c r="E37" s="3" t="s">
        <v>45</v>
      </c>
      <c r="F37" s="3" t="s">
        <v>76</v>
      </c>
      <c r="G37" s="3" t="s">
        <v>36</v>
      </c>
      <c r="H37" s="3" t="s">
        <v>121</v>
      </c>
      <c r="I37" s="3"/>
      <c r="J37" s="3"/>
      <c r="K37" s="3"/>
      <c r="L37" s="3"/>
      <c r="M37" s="3" t="s">
        <v>37</v>
      </c>
      <c r="N37" s="3" t="s">
        <v>38</v>
      </c>
      <c r="O37" s="3" t="s">
        <v>39</v>
      </c>
      <c r="P37" s="4" t="s">
        <v>122</v>
      </c>
      <c r="Q37" s="6">
        <v>62013655000</v>
      </c>
      <c r="R37" s="6">
        <v>0</v>
      </c>
      <c r="S37" s="6">
        <v>0</v>
      </c>
      <c r="T37" s="6">
        <v>62013655000</v>
      </c>
      <c r="U37" s="6">
        <v>0</v>
      </c>
      <c r="V37" s="6">
        <v>62013655000</v>
      </c>
      <c r="W37" s="6">
        <v>0</v>
      </c>
      <c r="X37" s="6">
        <v>14265502000</v>
      </c>
      <c r="Y37" s="6">
        <v>14265502000</v>
      </c>
      <c r="Z37" s="6">
        <v>14265502000</v>
      </c>
      <c r="AA37" s="6">
        <v>14265502000</v>
      </c>
      <c r="AB37" s="39">
        <f t="shared" si="0"/>
        <v>1</v>
      </c>
      <c r="AC37" s="39">
        <f t="shared" si="1"/>
        <v>0.23003807790397132</v>
      </c>
      <c r="AD37" s="39">
        <f t="shared" si="2"/>
        <v>0.23003807790397132</v>
      </c>
    </row>
    <row r="38" spans="1:30" ht="33.75">
      <c r="A38" s="3" t="s">
        <v>32</v>
      </c>
      <c r="B38" s="4" t="s">
        <v>33</v>
      </c>
      <c r="C38" s="5" t="s">
        <v>123</v>
      </c>
      <c r="D38" s="3" t="s">
        <v>35</v>
      </c>
      <c r="E38" s="3" t="s">
        <v>45</v>
      </c>
      <c r="F38" s="3" t="s">
        <v>76</v>
      </c>
      <c r="G38" s="3" t="s">
        <v>36</v>
      </c>
      <c r="H38" s="3" t="s">
        <v>87</v>
      </c>
      <c r="I38" s="3"/>
      <c r="J38" s="3"/>
      <c r="K38" s="3"/>
      <c r="L38" s="3"/>
      <c r="M38" s="3" t="s">
        <v>37</v>
      </c>
      <c r="N38" s="3" t="s">
        <v>38</v>
      </c>
      <c r="O38" s="3" t="s">
        <v>39</v>
      </c>
      <c r="P38" s="4" t="s">
        <v>124</v>
      </c>
      <c r="Q38" s="6">
        <v>6906768000</v>
      </c>
      <c r="R38" s="6">
        <v>0</v>
      </c>
      <c r="S38" s="6">
        <v>0</v>
      </c>
      <c r="T38" s="6">
        <v>6906768000</v>
      </c>
      <c r="U38" s="6">
        <v>0</v>
      </c>
      <c r="V38" s="6">
        <v>6906768000</v>
      </c>
      <c r="W38" s="6">
        <v>0</v>
      </c>
      <c r="X38" s="6">
        <v>1413509918</v>
      </c>
      <c r="Y38" s="6">
        <v>1413509918</v>
      </c>
      <c r="Z38" s="6">
        <v>1413509918</v>
      </c>
      <c r="AA38" s="6">
        <v>1413509918</v>
      </c>
      <c r="AB38" s="39">
        <f t="shared" si="0"/>
        <v>1</v>
      </c>
      <c r="AC38" s="39">
        <f t="shared" si="1"/>
        <v>0.2046557692396791</v>
      </c>
      <c r="AD38" s="39">
        <f t="shared" si="2"/>
        <v>0.2046557692396791</v>
      </c>
    </row>
    <row r="39" spans="1:30" ht="56.25">
      <c r="A39" s="3" t="s">
        <v>32</v>
      </c>
      <c r="B39" s="4" t="s">
        <v>33</v>
      </c>
      <c r="C39" s="5" t="s">
        <v>125</v>
      </c>
      <c r="D39" s="3" t="s">
        <v>35</v>
      </c>
      <c r="E39" s="3" t="s">
        <v>45</v>
      </c>
      <c r="F39" s="3" t="s">
        <v>76</v>
      </c>
      <c r="G39" s="3" t="s">
        <v>36</v>
      </c>
      <c r="H39" s="3" t="s">
        <v>90</v>
      </c>
      <c r="I39" s="3"/>
      <c r="J39" s="3"/>
      <c r="K39" s="3"/>
      <c r="L39" s="3"/>
      <c r="M39" s="3" t="s">
        <v>37</v>
      </c>
      <c r="N39" s="3" t="s">
        <v>38</v>
      </c>
      <c r="O39" s="3" t="s">
        <v>39</v>
      </c>
      <c r="P39" s="4" t="s">
        <v>126</v>
      </c>
      <c r="Q39" s="6">
        <v>264533427000</v>
      </c>
      <c r="R39" s="6">
        <v>0</v>
      </c>
      <c r="S39" s="6">
        <v>0</v>
      </c>
      <c r="T39" s="6">
        <v>264533427000</v>
      </c>
      <c r="U39" s="6">
        <v>0</v>
      </c>
      <c r="V39" s="6">
        <v>264533427000</v>
      </c>
      <c r="W39" s="6">
        <v>0</v>
      </c>
      <c r="X39" s="6">
        <v>58000000000</v>
      </c>
      <c r="Y39" s="6">
        <v>58000000000</v>
      </c>
      <c r="Z39" s="6">
        <v>58000000000</v>
      </c>
      <c r="AA39" s="6">
        <v>58000000000</v>
      </c>
      <c r="AB39" s="39">
        <f t="shared" si="0"/>
        <v>1</v>
      </c>
      <c r="AC39" s="39">
        <f t="shared" si="1"/>
        <v>0.21925395462404076</v>
      </c>
      <c r="AD39" s="39">
        <f t="shared" si="2"/>
        <v>0.21925395462404076</v>
      </c>
    </row>
    <row r="40" spans="1:30" ht="33.75">
      <c r="A40" s="3" t="s">
        <v>32</v>
      </c>
      <c r="B40" s="4" t="s">
        <v>33</v>
      </c>
      <c r="C40" s="5" t="s">
        <v>127</v>
      </c>
      <c r="D40" s="3" t="s">
        <v>35</v>
      </c>
      <c r="E40" s="3" t="s">
        <v>128</v>
      </c>
      <c r="F40" s="3" t="s">
        <v>36</v>
      </c>
      <c r="G40" s="3"/>
      <c r="H40" s="3"/>
      <c r="I40" s="3"/>
      <c r="J40" s="3"/>
      <c r="K40" s="3"/>
      <c r="L40" s="3"/>
      <c r="M40" s="3" t="s">
        <v>37</v>
      </c>
      <c r="N40" s="3" t="s">
        <v>38</v>
      </c>
      <c r="O40" s="3" t="s">
        <v>39</v>
      </c>
      <c r="P40" s="4" t="s">
        <v>129</v>
      </c>
      <c r="Q40" s="6">
        <v>540444000</v>
      </c>
      <c r="R40" s="6">
        <v>0</v>
      </c>
      <c r="S40" s="6">
        <v>0</v>
      </c>
      <c r="T40" s="6">
        <v>540444000</v>
      </c>
      <c r="U40" s="6">
        <v>0</v>
      </c>
      <c r="V40" s="6">
        <v>402320002</v>
      </c>
      <c r="W40" s="6">
        <v>138123998</v>
      </c>
      <c r="X40" s="6">
        <v>401953000</v>
      </c>
      <c r="Y40" s="6">
        <v>0</v>
      </c>
      <c r="Z40" s="6">
        <v>0</v>
      </c>
      <c r="AA40" s="6">
        <v>0</v>
      </c>
      <c r="AB40" s="39">
        <f t="shared" si="0"/>
        <v>0.7444249579974983</v>
      </c>
      <c r="AC40" s="39">
        <f t="shared" si="1"/>
        <v>0.74374588301470645</v>
      </c>
      <c r="AD40" s="39">
        <f t="shared" si="2"/>
        <v>0</v>
      </c>
    </row>
    <row r="41" spans="1:30" ht="33.75">
      <c r="A41" s="3" t="s">
        <v>32</v>
      </c>
      <c r="B41" s="4" t="s">
        <v>33</v>
      </c>
      <c r="C41" s="5" t="s">
        <v>130</v>
      </c>
      <c r="D41" s="3" t="s">
        <v>35</v>
      </c>
      <c r="E41" s="3" t="s">
        <v>128</v>
      </c>
      <c r="F41" s="3" t="s">
        <v>70</v>
      </c>
      <c r="G41" s="3" t="s">
        <v>36</v>
      </c>
      <c r="H41" s="3"/>
      <c r="I41" s="3"/>
      <c r="J41" s="3"/>
      <c r="K41" s="3"/>
      <c r="L41" s="3"/>
      <c r="M41" s="3" t="s">
        <v>37</v>
      </c>
      <c r="N41" s="3" t="s">
        <v>76</v>
      </c>
      <c r="O41" s="3" t="s">
        <v>79</v>
      </c>
      <c r="P41" s="4" t="s">
        <v>131</v>
      </c>
      <c r="Q41" s="6">
        <v>185820000000</v>
      </c>
      <c r="R41" s="6">
        <v>0</v>
      </c>
      <c r="S41" s="6">
        <v>0</v>
      </c>
      <c r="T41" s="6">
        <v>185820000000</v>
      </c>
      <c r="U41" s="6">
        <v>0</v>
      </c>
      <c r="V41" s="6">
        <v>0</v>
      </c>
      <c r="W41" s="6">
        <v>185820000000</v>
      </c>
      <c r="X41" s="6">
        <v>0</v>
      </c>
      <c r="Y41" s="6">
        <v>0</v>
      </c>
      <c r="Z41" s="6">
        <v>0</v>
      </c>
      <c r="AA41" s="6">
        <v>0</v>
      </c>
      <c r="AB41" s="39">
        <f t="shared" si="0"/>
        <v>0</v>
      </c>
      <c r="AC41" s="39">
        <f t="shared" si="1"/>
        <v>0</v>
      </c>
      <c r="AD41" s="39">
        <f t="shared" si="2"/>
        <v>0</v>
      </c>
    </row>
    <row r="42" spans="1:30" ht="112.5">
      <c r="A42" s="3" t="s">
        <v>32</v>
      </c>
      <c r="B42" s="4" t="s">
        <v>33</v>
      </c>
      <c r="C42" s="5" t="s">
        <v>132</v>
      </c>
      <c r="D42" s="3" t="s">
        <v>133</v>
      </c>
      <c r="E42" s="3" t="s">
        <v>134</v>
      </c>
      <c r="F42" s="3" t="s">
        <v>135</v>
      </c>
      <c r="G42" s="3" t="s">
        <v>136</v>
      </c>
      <c r="H42" s="3" t="s">
        <v>137</v>
      </c>
      <c r="I42" s="3"/>
      <c r="J42" s="3"/>
      <c r="K42" s="3"/>
      <c r="L42" s="3"/>
      <c r="M42" s="3" t="s">
        <v>37</v>
      </c>
      <c r="N42" s="3" t="s">
        <v>38</v>
      </c>
      <c r="O42" s="3" t="s">
        <v>39</v>
      </c>
      <c r="P42" s="4" t="s">
        <v>138</v>
      </c>
      <c r="Q42" s="6">
        <v>635791224293</v>
      </c>
      <c r="R42" s="6">
        <v>0</v>
      </c>
      <c r="S42" s="6">
        <v>0</v>
      </c>
      <c r="T42" s="6">
        <v>635791224293</v>
      </c>
      <c r="U42" s="6">
        <v>0</v>
      </c>
      <c r="V42" s="6">
        <v>287899716131</v>
      </c>
      <c r="W42" s="6">
        <v>347891508162</v>
      </c>
      <c r="X42" s="6">
        <v>204085679135</v>
      </c>
      <c r="Y42" s="6">
        <v>720956698</v>
      </c>
      <c r="Z42" s="6">
        <v>720956698</v>
      </c>
      <c r="AA42" s="6">
        <v>720956698</v>
      </c>
      <c r="AB42" s="39">
        <f t="shared" si="0"/>
        <v>0.45282115438309889</v>
      </c>
      <c r="AC42" s="39">
        <f t="shared" si="1"/>
        <v>0.32099480354096321</v>
      </c>
      <c r="AD42" s="39">
        <f t="shared" si="2"/>
        <v>1.1339519490878535E-3</v>
      </c>
    </row>
    <row r="43" spans="1:30" ht="78.75">
      <c r="A43" s="3" t="s">
        <v>32</v>
      </c>
      <c r="B43" s="4" t="s">
        <v>33</v>
      </c>
      <c r="C43" s="5" t="s">
        <v>139</v>
      </c>
      <c r="D43" s="3" t="s">
        <v>133</v>
      </c>
      <c r="E43" s="3" t="s">
        <v>140</v>
      </c>
      <c r="F43" s="3" t="s">
        <v>135</v>
      </c>
      <c r="G43" s="3" t="s">
        <v>141</v>
      </c>
      <c r="H43" s="3" t="s">
        <v>142</v>
      </c>
      <c r="I43" s="3"/>
      <c r="J43" s="3"/>
      <c r="K43" s="3"/>
      <c r="L43" s="3"/>
      <c r="M43" s="3" t="s">
        <v>37</v>
      </c>
      <c r="N43" s="3" t="s">
        <v>38</v>
      </c>
      <c r="O43" s="3" t="s">
        <v>39</v>
      </c>
      <c r="P43" s="4" t="s">
        <v>143</v>
      </c>
      <c r="Q43" s="6">
        <v>4000000000</v>
      </c>
      <c r="R43" s="6">
        <v>0</v>
      </c>
      <c r="S43" s="6">
        <v>0</v>
      </c>
      <c r="T43" s="6">
        <v>4000000000</v>
      </c>
      <c r="U43" s="6">
        <v>0</v>
      </c>
      <c r="V43" s="6">
        <v>1718446609</v>
      </c>
      <c r="W43" s="6">
        <v>2281553391</v>
      </c>
      <c r="X43" s="6">
        <v>1718446609</v>
      </c>
      <c r="Y43" s="6">
        <v>32813332</v>
      </c>
      <c r="Z43" s="6">
        <v>32813332</v>
      </c>
      <c r="AA43" s="6">
        <v>32813332</v>
      </c>
      <c r="AB43" s="39">
        <f t="shared" si="0"/>
        <v>0.42961165224999998</v>
      </c>
      <c r="AC43" s="39">
        <f t="shared" si="1"/>
        <v>0.42961165224999998</v>
      </c>
      <c r="AD43" s="39">
        <f t="shared" si="2"/>
        <v>8.2033330000000002E-3</v>
      </c>
    </row>
    <row r="44" spans="1:30" ht="78.75">
      <c r="A44" s="3" t="s">
        <v>32</v>
      </c>
      <c r="B44" s="4" t="s">
        <v>33</v>
      </c>
      <c r="C44" s="5" t="s">
        <v>144</v>
      </c>
      <c r="D44" s="3" t="s">
        <v>133</v>
      </c>
      <c r="E44" s="3" t="s">
        <v>140</v>
      </c>
      <c r="F44" s="3" t="s">
        <v>135</v>
      </c>
      <c r="G44" s="3" t="s">
        <v>145</v>
      </c>
      <c r="H44" s="3" t="s">
        <v>146</v>
      </c>
      <c r="I44" s="3"/>
      <c r="J44" s="3"/>
      <c r="K44" s="3"/>
      <c r="L44" s="3"/>
      <c r="M44" s="3" t="s">
        <v>37</v>
      </c>
      <c r="N44" s="3" t="s">
        <v>38</v>
      </c>
      <c r="O44" s="3" t="s">
        <v>39</v>
      </c>
      <c r="P44" s="4" t="s">
        <v>147</v>
      </c>
      <c r="Q44" s="6">
        <v>3200000000</v>
      </c>
      <c r="R44" s="6">
        <v>0</v>
      </c>
      <c r="S44" s="6">
        <v>0</v>
      </c>
      <c r="T44" s="6">
        <v>3200000000</v>
      </c>
      <c r="U44" s="6">
        <v>0</v>
      </c>
      <c r="V44" s="6">
        <v>3089035887</v>
      </c>
      <c r="W44" s="6">
        <v>110964113</v>
      </c>
      <c r="X44" s="6">
        <v>2927857455</v>
      </c>
      <c r="Y44" s="6">
        <v>310655857.66000003</v>
      </c>
      <c r="Z44" s="6">
        <v>310655857.66000003</v>
      </c>
      <c r="AA44" s="6">
        <v>310655857.66000003</v>
      </c>
      <c r="AB44" s="39">
        <f t="shared" si="0"/>
        <v>0.9653237146875</v>
      </c>
      <c r="AC44" s="39">
        <f t="shared" si="1"/>
        <v>0.91495545468749995</v>
      </c>
      <c r="AD44" s="39">
        <f t="shared" si="2"/>
        <v>9.7079955518750011E-2</v>
      </c>
    </row>
    <row r="45" spans="1:30" ht="78.75">
      <c r="A45" s="3" t="s">
        <v>32</v>
      </c>
      <c r="B45" s="4" t="s">
        <v>33</v>
      </c>
      <c r="C45" s="5" t="s">
        <v>148</v>
      </c>
      <c r="D45" s="3" t="s">
        <v>133</v>
      </c>
      <c r="E45" s="3" t="s">
        <v>140</v>
      </c>
      <c r="F45" s="3" t="s">
        <v>135</v>
      </c>
      <c r="G45" s="3" t="s">
        <v>149</v>
      </c>
      <c r="H45" s="3" t="s">
        <v>150</v>
      </c>
      <c r="I45" s="3"/>
      <c r="J45" s="3"/>
      <c r="K45" s="3"/>
      <c r="L45" s="3"/>
      <c r="M45" s="3" t="s">
        <v>37</v>
      </c>
      <c r="N45" s="3" t="s">
        <v>38</v>
      </c>
      <c r="O45" s="3" t="s">
        <v>39</v>
      </c>
      <c r="P45" s="4" t="s">
        <v>151</v>
      </c>
      <c r="Q45" s="6">
        <v>35000000000</v>
      </c>
      <c r="R45" s="6">
        <v>0</v>
      </c>
      <c r="S45" s="6">
        <v>0</v>
      </c>
      <c r="T45" s="6">
        <v>35000000000</v>
      </c>
      <c r="U45" s="6">
        <v>0</v>
      </c>
      <c r="V45" s="6">
        <v>29993953410</v>
      </c>
      <c r="W45" s="6">
        <v>5006046590</v>
      </c>
      <c r="X45" s="6">
        <v>26756554849</v>
      </c>
      <c r="Y45" s="6">
        <v>328070577</v>
      </c>
      <c r="Z45" s="6">
        <v>328070577</v>
      </c>
      <c r="AA45" s="6">
        <v>328070577</v>
      </c>
      <c r="AB45" s="39">
        <f t="shared" si="0"/>
        <v>0.85697009742857144</v>
      </c>
      <c r="AC45" s="39">
        <f t="shared" si="1"/>
        <v>0.76447299568571425</v>
      </c>
      <c r="AD45" s="39">
        <f t="shared" si="2"/>
        <v>9.3734450571428575E-3</v>
      </c>
    </row>
    <row r="46" spans="1:30" ht="123.75">
      <c r="A46" s="3" t="s">
        <v>32</v>
      </c>
      <c r="B46" s="4" t="s">
        <v>33</v>
      </c>
      <c r="C46" s="5" t="s">
        <v>152</v>
      </c>
      <c r="D46" s="3" t="s">
        <v>133</v>
      </c>
      <c r="E46" s="3" t="s">
        <v>140</v>
      </c>
      <c r="F46" s="3" t="s">
        <v>135</v>
      </c>
      <c r="G46" s="3" t="s">
        <v>38</v>
      </c>
      <c r="H46" s="3" t="s">
        <v>153</v>
      </c>
      <c r="I46" s="3"/>
      <c r="J46" s="3"/>
      <c r="K46" s="3"/>
      <c r="L46" s="3"/>
      <c r="M46" s="3" t="s">
        <v>37</v>
      </c>
      <c r="N46" s="3" t="s">
        <v>38</v>
      </c>
      <c r="O46" s="3" t="s">
        <v>39</v>
      </c>
      <c r="P46" s="4" t="s">
        <v>154</v>
      </c>
      <c r="Q46" s="6">
        <v>174000000000</v>
      </c>
      <c r="R46" s="6">
        <v>0</v>
      </c>
      <c r="S46" s="6">
        <v>0</v>
      </c>
      <c r="T46" s="6">
        <v>174000000000</v>
      </c>
      <c r="U46" s="6">
        <v>0</v>
      </c>
      <c r="V46" s="6">
        <v>97193224405</v>
      </c>
      <c r="W46" s="6">
        <v>76806775595</v>
      </c>
      <c r="X46" s="6">
        <v>16342171323</v>
      </c>
      <c r="Y46" s="6">
        <v>509744263</v>
      </c>
      <c r="Z46" s="6">
        <v>509744263</v>
      </c>
      <c r="AA46" s="6">
        <v>509744263</v>
      </c>
      <c r="AB46" s="39">
        <f t="shared" si="0"/>
        <v>0.55858174945402295</v>
      </c>
      <c r="AC46" s="39">
        <f t="shared" si="1"/>
        <v>9.3920524844827588E-2</v>
      </c>
      <c r="AD46" s="39">
        <f t="shared" si="2"/>
        <v>2.9295647298850573E-3</v>
      </c>
    </row>
    <row r="47" spans="1:30" ht="78.75">
      <c r="A47" s="3" t="s">
        <v>32</v>
      </c>
      <c r="B47" s="4" t="s">
        <v>33</v>
      </c>
      <c r="C47" s="5" t="s">
        <v>155</v>
      </c>
      <c r="D47" s="3" t="s">
        <v>133</v>
      </c>
      <c r="E47" s="3" t="s">
        <v>140</v>
      </c>
      <c r="F47" s="3" t="s">
        <v>135</v>
      </c>
      <c r="G47" s="3" t="s">
        <v>76</v>
      </c>
      <c r="H47" s="3" t="s">
        <v>156</v>
      </c>
      <c r="I47" s="3"/>
      <c r="J47" s="3"/>
      <c r="K47" s="3"/>
      <c r="L47" s="3"/>
      <c r="M47" s="3" t="s">
        <v>37</v>
      </c>
      <c r="N47" s="3" t="s">
        <v>38</v>
      </c>
      <c r="O47" s="3" t="s">
        <v>39</v>
      </c>
      <c r="P47" s="4" t="s">
        <v>157</v>
      </c>
      <c r="Q47" s="6">
        <v>843360000000</v>
      </c>
      <c r="R47" s="6">
        <v>0</v>
      </c>
      <c r="S47" s="6">
        <v>0</v>
      </c>
      <c r="T47" s="6">
        <v>843360000000</v>
      </c>
      <c r="U47" s="6">
        <v>0</v>
      </c>
      <c r="V47" s="6">
        <v>490940570958.14001</v>
      </c>
      <c r="W47" s="6">
        <v>352419429041.85999</v>
      </c>
      <c r="X47" s="6">
        <v>469113079999.71997</v>
      </c>
      <c r="Y47" s="6">
        <v>271824207160.04001</v>
      </c>
      <c r="Z47" s="6">
        <v>271815381160.04001</v>
      </c>
      <c r="AA47" s="6">
        <v>271815381160.04001</v>
      </c>
      <c r="AB47" s="39">
        <f t="shared" si="0"/>
        <v>0.58212456241479327</v>
      </c>
      <c r="AC47" s="39">
        <f t="shared" si="1"/>
        <v>0.55624298045878384</v>
      </c>
      <c r="AD47" s="39">
        <f t="shared" si="2"/>
        <v>0.32231100260866058</v>
      </c>
    </row>
    <row r="48" spans="1:30" ht="112.5">
      <c r="A48" s="3" t="s">
        <v>32</v>
      </c>
      <c r="B48" s="4" t="s">
        <v>33</v>
      </c>
      <c r="C48" s="5" t="s">
        <v>158</v>
      </c>
      <c r="D48" s="3" t="s">
        <v>133</v>
      </c>
      <c r="E48" s="3" t="s">
        <v>140</v>
      </c>
      <c r="F48" s="3" t="s">
        <v>135</v>
      </c>
      <c r="G48" s="3" t="s">
        <v>159</v>
      </c>
      <c r="H48" s="3" t="s">
        <v>160</v>
      </c>
      <c r="I48" s="3"/>
      <c r="J48" s="3"/>
      <c r="K48" s="3"/>
      <c r="L48" s="3"/>
      <c r="M48" s="3" t="s">
        <v>37</v>
      </c>
      <c r="N48" s="3" t="s">
        <v>38</v>
      </c>
      <c r="O48" s="3" t="s">
        <v>39</v>
      </c>
      <c r="P48" s="4" t="s">
        <v>161</v>
      </c>
      <c r="Q48" s="6">
        <v>3300000000</v>
      </c>
      <c r="R48" s="6">
        <v>0</v>
      </c>
      <c r="S48" s="6">
        <v>0</v>
      </c>
      <c r="T48" s="6">
        <v>3300000000</v>
      </c>
      <c r="U48" s="6">
        <v>0</v>
      </c>
      <c r="V48" s="6">
        <v>2741412068</v>
      </c>
      <c r="W48" s="6">
        <v>558587932</v>
      </c>
      <c r="X48" s="6">
        <v>2000524910</v>
      </c>
      <c r="Y48" s="6">
        <v>79689035</v>
      </c>
      <c r="Z48" s="6">
        <v>79689035</v>
      </c>
      <c r="AA48" s="6">
        <v>79689035</v>
      </c>
      <c r="AB48" s="39">
        <f t="shared" si="0"/>
        <v>0.83073092969696971</v>
      </c>
      <c r="AC48" s="39">
        <f t="shared" si="1"/>
        <v>0.60621966969696972</v>
      </c>
      <c r="AD48" s="39">
        <f t="shared" si="2"/>
        <v>2.4148192424242425E-2</v>
      </c>
    </row>
    <row r="49" spans="1:30" ht="90">
      <c r="A49" s="3" t="s">
        <v>32</v>
      </c>
      <c r="B49" s="4" t="s">
        <v>33</v>
      </c>
      <c r="C49" s="5" t="s">
        <v>162</v>
      </c>
      <c r="D49" s="3" t="s">
        <v>133</v>
      </c>
      <c r="E49" s="3" t="s">
        <v>163</v>
      </c>
      <c r="F49" s="3" t="s">
        <v>135</v>
      </c>
      <c r="G49" s="3" t="s">
        <v>141</v>
      </c>
      <c r="H49" s="3" t="s">
        <v>164</v>
      </c>
      <c r="I49" s="3"/>
      <c r="J49" s="3"/>
      <c r="K49" s="3"/>
      <c r="L49" s="3"/>
      <c r="M49" s="3" t="s">
        <v>37</v>
      </c>
      <c r="N49" s="3" t="s">
        <v>38</v>
      </c>
      <c r="O49" s="3" t="s">
        <v>39</v>
      </c>
      <c r="P49" s="4" t="s">
        <v>165</v>
      </c>
      <c r="Q49" s="6">
        <v>2000000000</v>
      </c>
      <c r="R49" s="6">
        <v>0</v>
      </c>
      <c r="S49" s="6">
        <v>0</v>
      </c>
      <c r="T49" s="6">
        <v>2000000000</v>
      </c>
      <c r="U49" s="6">
        <v>0</v>
      </c>
      <c r="V49" s="6">
        <v>1900243900</v>
      </c>
      <c r="W49" s="6">
        <v>99756100</v>
      </c>
      <c r="X49" s="6">
        <v>917243900</v>
      </c>
      <c r="Y49" s="6">
        <v>69689103.329999998</v>
      </c>
      <c r="Z49" s="6">
        <v>69689103.329999998</v>
      </c>
      <c r="AA49" s="6">
        <v>69689103.329999998</v>
      </c>
      <c r="AB49" s="39">
        <f t="shared" si="0"/>
        <v>0.95012194999999999</v>
      </c>
      <c r="AC49" s="39">
        <f t="shared" si="1"/>
        <v>0.45862195</v>
      </c>
      <c r="AD49" s="39">
        <f t="shared" si="2"/>
        <v>3.4844551665000001E-2</v>
      </c>
    </row>
    <row r="50" spans="1:30" ht="112.5">
      <c r="A50" s="3" t="s">
        <v>32</v>
      </c>
      <c r="B50" s="4" t="s">
        <v>33</v>
      </c>
      <c r="C50" s="5" t="s">
        <v>166</v>
      </c>
      <c r="D50" s="3" t="s">
        <v>133</v>
      </c>
      <c r="E50" s="3" t="s">
        <v>163</v>
      </c>
      <c r="F50" s="3" t="s">
        <v>135</v>
      </c>
      <c r="G50" s="3" t="s">
        <v>167</v>
      </c>
      <c r="H50" s="3" t="s">
        <v>168</v>
      </c>
      <c r="I50" s="3"/>
      <c r="J50" s="3"/>
      <c r="K50" s="3"/>
      <c r="L50" s="3"/>
      <c r="M50" s="3" t="s">
        <v>37</v>
      </c>
      <c r="N50" s="3" t="s">
        <v>38</v>
      </c>
      <c r="O50" s="3" t="s">
        <v>39</v>
      </c>
      <c r="P50" s="4" t="s">
        <v>169</v>
      </c>
      <c r="Q50" s="6">
        <v>1900000000</v>
      </c>
      <c r="R50" s="6">
        <v>0</v>
      </c>
      <c r="S50" s="6">
        <v>0</v>
      </c>
      <c r="T50" s="6">
        <v>1900000000</v>
      </c>
      <c r="U50" s="6">
        <v>0</v>
      </c>
      <c r="V50" s="6">
        <v>1832000000</v>
      </c>
      <c r="W50" s="6">
        <v>68000000</v>
      </c>
      <c r="X50" s="6">
        <v>1667959291</v>
      </c>
      <c r="Y50" s="6">
        <v>133005692</v>
      </c>
      <c r="Z50" s="6">
        <v>133005692</v>
      </c>
      <c r="AA50" s="6">
        <v>133005692</v>
      </c>
      <c r="AB50" s="39">
        <f t="shared" si="0"/>
        <v>0.96421052631578952</v>
      </c>
      <c r="AC50" s="39">
        <f t="shared" si="1"/>
        <v>0.87787331105263156</v>
      </c>
      <c r="AD50" s="39">
        <f t="shared" si="2"/>
        <v>7.0002995789473679E-2</v>
      </c>
    </row>
    <row r="51" spans="1:30" ht="78.75">
      <c r="A51" s="3" t="s">
        <v>32</v>
      </c>
      <c r="B51" s="4" t="s">
        <v>33</v>
      </c>
      <c r="C51" s="5" t="s">
        <v>170</v>
      </c>
      <c r="D51" s="3" t="s">
        <v>133</v>
      </c>
      <c r="E51" s="3" t="s">
        <v>163</v>
      </c>
      <c r="F51" s="3" t="s">
        <v>135</v>
      </c>
      <c r="G51" s="3" t="s">
        <v>171</v>
      </c>
      <c r="H51" s="3" t="s">
        <v>172</v>
      </c>
      <c r="I51" s="3"/>
      <c r="J51" s="3"/>
      <c r="K51" s="3"/>
      <c r="L51" s="3"/>
      <c r="M51" s="3" t="s">
        <v>37</v>
      </c>
      <c r="N51" s="3" t="s">
        <v>38</v>
      </c>
      <c r="O51" s="3" t="s">
        <v>39</v>
      </c>
      <c r="P51" s="4" t="s">
        <v>173</v>
      </c>
      <c r="Q51" s="6">
        <v>12000000000</v>
      </c>
      <c r="R51" s="6">
        <v>0</v>
      </c>
      <c r="S51" s="6">
        <v>0</v>
      </c>
      <c r="T51" s="6">
        <v>12000000000</v>
      </c>
      <c r="U51" s="6">
        <v>0</v>
      </c>
      <c r="V51" s="6">
        <v>7537710774</v>
      </c>
      <c r="W51" s="6">
        <v>4462289226</v>
      </c>
      <c r="X51" s="6">
        <v>6208314119</v>
      </c>
      <c r="Y51" s="6">
        <v>435763461</v>
      </c>
      <c r="Z51" s="6">
        <v>435763461</v>
      </c>
      <c r="AA51" s="6">
        <v>435763461</v>
      </c>
      <c r="AB51" s="39">
        <f t="shared" si="0"/>
        <v>0.62814256449999994</v>
      </c>
      <c r="AC51" s="39">
        <f t="shared" si="1"/>
        <v>0.51735950991666668</v>
      </c>
      <c r="AD51" s="39">
        <f t="shared" si="2"/>
        <v>3.6313621749999997E-2</v>
      </c>
    </row>
    <row r="52" spans="1:30" ht="90">
      <c r="A52" s="3" t="s">
        <v>32</v>
      </c>
      <c r="B52" s="4" t="s">
        <v>33</v>
      </c>
      <c r="C52" s="5" t="s">
        <v>174</v>
      </c>
      <c r="D52" s="3" t="s">
        <v>133</v>
      </c>
      <c r="E52" s="3" t="s">
        <v>163</v>
      </c>
      <c r="F52" s="3" t="s">
        <v>135</v>
      </c>
      <c r="G52" s="3" t="s">
        <v>175</v>
      </c>
      <c r="H52" s="3" t="s">
        <v>176</v>
      </c>
      <c r="I52" s="3"/>
      <c r="J52" s="3"/>
      <c r="K52" s="3"/>
      <c r="L52" s="3"/>
      <c r="M52" s="3" t="s">
        <v>37</v>
      </c>
      <c r="N52" s="3" t="s">
        <v>38</v>
      </c>
      <c r="O52" s="3" t="s">
        <v>39</v>
      </c>
      <c r="P52" s="4" t="s">
        <v>177</v>
      </c>
      <c r="Q52" s="6">
        <v>4488000000</v>
      </c>
      <c r="R52" s="6">
        <v>0</v>
      </c>
      <c r="S52" s="6">
        <v>0</v>
      </c>
      <c r="T52" s="6">
        <v>4488000000</v>
      </c>
      <c r="U52" s="6">
        <v>0</v>
      </c>
      <c r="V52" s="6">
        <v>4435620472</v>
      </c>
      <c r="W52" s="6">
        <v>52379528</v>
      </c>
      <c r="X52" s="6">
        <v>3929336316</v>
      </c>
      <c r="Y52" s="6">
        <v>386315516</v>
      </c>
      <c r="Z52" s="6">
        <v>371464316</v>
      </c>
      <c r="AA52" s="6">
        <v>371464316</v>
      </c>
      <c r="AB52" s="39">
        <f t="shared" si="0"/>
        <v>0.98832898217468801</v>
      </c>
      <c r="AC52" s="39">
        <f t="shared" si="1"/>
        <v>0.8755205695187166</v>
      </c>
      <c r="AD52" s="39">
        <f t="shared" si="2"/>
        <v>8.6077432263814618E-2</v>
      </c>
    </row>
    <row r="53" spans="1:30" ht="90">
      <c r="A53" s="3" t="s">
        <v>32</v>
      </c>
      <c r="B53" s="4" t="s">
        <v>33</v>
      </c>
      <c r="C53" s="5" t="s">
        <v>178</v>
      </c>
      <c r="D53" s="3" t="s">
        <v>133</v>
      </c>
      <c r="E53" s="3" t="s">
        <v>179</v>
      </c>
      <c r="F53" s="3" t="s">
        <v>135</v>
      </c>
      <c r="G53" s="3" t="s">
        <v>180</v>
      </c>
      <c r="H53" s="3" t="s">
        <v>181</v>
      </c>
      <c r="I53" s="3"/>
      <c r="J53" s="3"/>
      <c r="K53" s="3"/>
      <c r="L53" s="3"/>
      <c r="M53" s="3" t="s">
        <v>37</v>
      </c>
      <c r="N53" s="3" t="s">
        <v>38</v>
      </c>
      <c r="O53" s="3" t="s">
        <v>39</v>
      </c>
      <c r="P53" s="4" t="s">
        <v>182</v>
      </c>
      <c r="Q53" s="6">
        <v>8500000000</v>
      </c>
      <c r="R53" s="6">
        <v>0</v>
      </c>
      <c r="S53" s="6">
        <v>0</v>
      </c>
      <c r="T53" s="6">
        <v>8500000000</v>
      </c>
      <c r="U53" s="6">
        <v>0</v>
      </c>
      <c r="V53" s="6">
        <v>3987703010</v>
      </c>
      <c r="W53" s="6">
        <v>4512296990</v>
      </c>
      <c r="X53" s="6">
        <v>2044221612</v>
      </c>
      <c r="Y53" s="6">
        <v>58174316</v>
      </c>
      <c r="Z53" s="6">
        <v>58174316</v>
      </c>
      <c r="AA53" s="6">
        <v>58174316</v>
      </c>
      <c r="AB53" s="39">
        <f t="shared" si="0"/>
        <v>0.46914153058823527</v>
      </c>
      <c r="AC53" s="39">
        <f t="shared" si="1"/>
        <v>0.24049666023529412</v>
      </c>
      <c r="AD53" s="39">
        <f t="shared" si="2"/>
        <v>6.844037176470588E-3</v>
      </c>
    </row>
    <row r="54" spans="1:30" ht="101.25">
      <c r="A54" s="3" t="s">
        <v>32</v>
      </c>
      <c r="B54" s="4" t="s">
        <v>33</v>
      </c>
      <c r="C54" s="5" t="s">
        <v>183</v>
      </c>
      <c r="D54" s="3" t="s">
        <v>133</v>
      </c>
      <c r="E54" s="3" t="s">
        <v>179</v>
      </c>
      <c r="F54" s="3" t="s">
        <v>135</v>
      </c>
      <c r="G54" s="3" t="s">
        <v>78</v>
      </c>
      <c r="H54" s="3" t="s">
        <v>184</v>
      </c>
      <c r="I54" s="3"/>
      <c r="J54" s="3"/>
      <c r="K54" s="3"/>
      <c r="L54" s="3"/>
      <c r="M54" s="3" t="s">
        <v>37</v>
      </c>
      <c r="N54" s="3" t="s">
        <v>38</v>
      </c>
      <c r="O54" s="3" t="s">
        <v>39</v>
      </c>
      <c r="P54" s="4" t="s">
        <v>185</v>
      </c>
      <c r="Q54" s="6">
        <v>4200000000</v>
      </c>
      <c r="R54" s="6">
        <v>0</v>
      </c>
      <c r="S54" s="6">
        <v>0</v>
      </c>
      <c r="T54" s="6">
        <v>4200000000</v>
      </c>
      <c r="U54" s="6">
        <v>0</v>
      </c>
      <c r="V54" s="6">
        <v>3676799974</v>
      </c>
      <c r="W54" s="6">
        <v>523200026</v>
      </c>
      <c r="X54" s="6">
        <v>3006243192</v>
      </c>
      <c r="Y54" s="6">
        <v>385515820</v>
      </c>
      <c r="Z54" s="6">
        <v>385515820</v>
      </c>
      <c r="AA54" s="6">
        <v>385515820</v>
      </c>
      <c r="AB54" s="39">
        <f t="shared" si="0"/>
        <v>0.8754285652380952</v>
      </c>
      <c r="AC54" s="39">
        <f t="shared" si="1"/>
        <v>0.71577218857142855</v>
      </c>
      <c r="AD54" s="39">
        <f t="shared" si="2"/>
        <v>9.1789480952380959E-2</v>
      </c>
    </row>
    <row r="55" spans="1:30" ht="101.25">
      <c r="A55" s="3" t="s">
        <v>32</v>
      </c>
      <c r="B55" s="4" t="s">
        <v>33</v>
      </c>
      <c r="C55" s="5" t="s">
        <v>186</v>
      </c>
      <c r="D55" s="3" t="s">
        <v>133</v>
      </c>
      <c r="E55" s="3" t="s">
        <v>179</v>
      </c>
      <c r="F55" s="3" t="s">
        <v>135</v>
      </c>
      <c r="G55" s="3" t="s">
        <v>187</v>
      </c>
      <c r="H55" s="3" t="s">
        <v>188</v>
      </c>
      <c r="I55" s="3"/>
      <c r="J55" s="3"/>
      <c r="K55" s="3"/>
      <c r="L55" s="3"/>
      <c r="M55" s="3" t="s">
        <v>37</v>
      </c>
      <c r="N55" s="3" t="s">
        <v>38</v>
      </c>
      <c r="O55" s="3" t="s">
        <v>39</v>
      </c>
      <c r="P55" s="4" t="s">
        <v>189</v>
      </c>
      <c r="Q55" s="6">
        <v>139720000000</v>
      </c>
      <c r="R55" s="6">
        <v>0</v>
      </c>
      <c r="S55" s="6">
        <v>0</v>
      </c>
      <c r="T55" s="6">
        <v>139720000000</v>
      </c>
      <c r="U55" s="6">
        <v>0</v>
      </c>
      <c r="V55" s="6">
        <v>78877192005.839996</v>
      </c>
      <c r="W55" s="6">
        <v>60842807994.160004</v>
      </c>
      <c r="X55" s="6">
        <v>14087292555.57</v>
      </c>
      <c r="Y55" s="6">
        <v>438030453.88999999</v>
      </c>
      <c r="Z55" s="6">
        <v>438030453.88999999</v>
      </c>
      <c r="AA55" s="6">
        <v>438030453.88999999</v>
      </c>
      <c r="AB55" s="39">
        <f t="shared" si="0"/>
        <v>0.5645375895064414</v>
      </c>
      <c r="AC55" s="39">
        <f t="shared" si="1"/>
        <v>0.10082516859125393</v>
      </c>
      <c r="AD55" s="39">
        <f t="shared" si="2"/>
        <v>3.1350590745061551E-3</v>
      </c>
    </row>
    <row r="56" spans="1:30">
      <c r="A56" s="3" t="s">
        <v>1</v>
      </c>
      <c r="B56" s="4" t="s">
        <v>1</v>
      </c>
      <c r="C56" s="5" t="s">
        <v>1</v>
      </c>
      <c r="D56" s="3" t="s">
        <v>1</v>
      </c>
      <c r="E56" s="3" t="s">
        <v>1</v>
      </c>
      <c r="F56" s="3" t="s">
        <v>1</v>
      </c>
      <c r="G56" s="3" t="s">
        <v>1</v>
      </c>
      <c r="H56" s="3" t="s">
        <v>1</v>
      </c>
      <c r="I56" s="3" t="s">
        <v>1</v>
      </c>
      <c r="J56" s="3" t="s">
        <v>1</v>
      </c>
      <c r="K56" s="3" t="s">
        <v>1</v>
      </c>
      <c r="L56" s="3" t="s">
        <v>1</v>
      </c>
      <c r="M56" s="3" t="s">
        <v>1</v>
      </c>
      <c r="N56" s="3" t="s">
        <v>1</v>
      </c>
      <c r="O56" s="3" t="s">
        <v>1</v>
      </c>
      <c r="P56" s="4" t="s">
        <v>1</v>
      </c>
      <c r="Q56" s="6">
        <v>59599328008844</v>
      </c>
      <c r="R56" s="6">
        <v>7000000000</v>
      </c>
      <c r="S56" s="6">
        <v>7000000000</v>
      </c>
      <c r="T56" s="6">
        <v>59599328008844</v>
      </c>
      <c r="U56" s="6">
        <v>6662681628288</v>
      </c>
      <c r="V56" s="6">
        <v>46635343711629.203</v>
      </c>
      <c r="W56" s="6">
        <v>6301302668926.8496</v>
      </c>
      <c r="X56" s="6">
        <v>17082893303160.1</v>
      </c>
      <c r="Y56" s="6">
        <v>13789615917034.801</v>
      </c>
      <c r="Z56" s="6">
        <v>13789584739834.801</v>
      </c>
      <c r="AA56" s="6">
        <v>13789584739834.801</v>
      </c>
      <c r="AB56" s="39">
        <f t="shared" si="0"/>
        <v>0.78248103241548195</v>
      </c>
      <c r="AC56" s="39">
        <f t="shared" si="1"/>
        <v>0.28662895831015334</v>
      </c>
      <c r="AD56" s="39">
        <f t="shared" si="2"/>
        <v>0.23137200330494576</v>
      </c>
    </row>
    <row r="57" spans="1:30">
      <c r="A57" s="3" t="s">
        <v>1</v>
      </c>
      <c r="B57" s="7" t="s">
        <v>1</v>
      </c>
      <c r="C57" s="5" t="s">
        <v>1</v>
      </c>
      <c r="D57" s="3" t="s">
        <v>1</v>
      </c>
      <c r="E57" s="3" t="s">
        <v>1</v>
      </c>
      <c r="F57" s="3" t="s">
        <v>1</v>
      </c>
      <c r="G57" s="3" t="s">
        <v>1</v>
      </c>
      <c r="H57" s="3" t="s">
        <v>1</v>
      </c>
      <c r="I57" s="3" t="s">
        <v>1</v>
      </c>
      <c r="J57" s="3" t="s">
        <v>1</v>
      </c>
      <c r="K57" s="3" t="s">
        <v>1</v>
      </c>
      <c r="L57" s="3" t="s">
        <v>1</v>
      </c>
      <c r="M57" s="3" t="s">
        <v>1</v>
      </c>
      <c r="N57" s="3" t="s">
        <v>1</v>
      </c>
      <c r="O57" s="3" t="s">
        <v>1</v>
      </c>
      <c r="P57" s="4" t="s">
        <v>1</v>
      </c>
      <c r="Q57" s="8" t="s">
        <v>1</v>
      </c>
      <c r="R57" s="8" t="s">
        <v>1</v>
      </c>
      <c r="S57" s="8" t="s">
        <v>1</v>
      </c>
      <c r="T57" s="8" t="s">
        <v>1</v>
      </c>
      <c r="U57" s="8" t="s">
        <v>1</v>
      </c>
      <c r="V57" s="8" t="s">
        <v>1</v>
      </c>
      <c r="W57" s="8" t="s">
        <v>1</v>
      </c>
      <c r="X57" s="8" t="s">
        <v>1</v>
      </c>
      <c r="Y57" s="8" t="s">
        <v>1</v>
      </c>
      <c r="Z57" s="8" t="s">
        <v>1</v>
      </c>
      <c r="AA57" s="8" t="s">
        <v>1</v>
      </c>
      <c r="AB57" s="40"/>
      <c r="AC57" s="40"/>
      <c r="AD57" s="40"/>
    </row>
    <row r="58" spans="1:30" ht="33.950000000000003" customHeight="1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consolidado </vt:lpstr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Niño</dc:creator>
  <cp:lastModifiedBy>Julio Alfonso Peñuela Saldaña</cp:lastModifiedBy>
  <dcterms:created xsi:type="dcterms:W3CDTF">2024-03-27T14:47:43Z</dcterms:created>
  <dcterms:modified xsi:type="dcterms:W3CDTF">2024-04-10T16:34:55Z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