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R:\2024\USUARIOS SIIF\CGR\Oficio 2024EE0012505\Punto 58 Detalle de reservas 2023\"/>
    </mc:Choice>
  </mc:AlternateContent>
  <xr:revisionPtr revIDLastSave="0" documentId="13_ncr:1_{83B9F2E1-96A4-41A7-A751-628A1528144B}" xr6:coauthVersionLast="36" xr6:coauthVersionMax="36" xr10:uidLastSave="{00000000-0000-0000-0000-000000000000}"/>
  <bookViews>
    <workbookView xWindow="0" yWindow="0" windowWidth="20775" windowHeight="9225" activeTab="2" xr2:uid="{00000000-000D-0000-FFFF-FFFF00000000}"/>
  </bookViews>
  <sheets>
    <sheet name="CUADRO ACTA DE RESERVAS" sheetId="11" r:id="rId1"/>
    <sheet name="Hoja1" sheetId="15" state="hidden" r:id="rId2"/>
    <sheet name="DETALLE DE RESERVAS" sheetId="1" r:id="rId3"/>
  </sheets>
  <definedNames>
    <definedName name="_xlnm._FilterDatabase" localSheetId="2" hidden="1">'DETALLE DE RESERVAS'!$A$6:$AH$39</definedName>
    <definedName name="_xlnm.Print_Area" localSheetId="2">'DETALLE DE RESERVAS'!$A$1:$AI$39</definedName>
    <definedName name="_xlnm.Print_Titles" localSheetId="2">'DETALLE DE RESERVAS'!$1:$6</definedName>
  </definedNames>
  <calcPr calcId="191029"/>
  <pivotCaches>
    <pivotCache cacheId="0" r:id="rId4"/>
  </pivotCaches>
</workbook>
</file>

<file path=xl/calcChain.xml><?xml version="1.0" encoding="utf-8"?>
<calcChain xmlns="http://schemas.openxmlformats.org/spreadsheetml/2006/main">
  <c r="AE27" i="1" l="1"/>
  <c r="AE28" i="1"/>
  <c r="AE34" i="1"/>
  <c r="AE29" i="1"/>
  <c r="AE38" i="1" l="1"/>
  <c r="F23" i="11"/>
  <c r="F13" i="11"/>
  <c r="F24" i="11" l="1"/>
  <c r="AF10" i="1" l="1"/>
  <c r="AF9" i="1"/>
  <c r="AF14" i="1"/>
  <c r="AF11" i="1"/>
  <c r="AF8" i="1"/>
  <c r="AF22" i="1"/>
  <c r="AF24" i="1"/>
  <c r="AF17" i="1"/>
  <c r="AF12" i="1"/>
  <c r="AF7" i="1"/>
  <c r="AF26" i="1" l="1"/>
  <c r="AF18" i="1"/>
  <c r="AF38" i="1" l="1"/>
  <c r="AE39" i="1" s="1"/>
</calcChain>
</file>

<file path=xl/sharedStrings.xml><?xml version="1.0" encoding="utf-8"?>
<sst xmlns="http://schemas.openxmlformats.org/spreadsheetml/2006/main" count="885" uniqueCount="415">
  <si>
    <t>Fecha de Registro</t>
  </si>
  <si>
    <t>Fecha de Creacion</t>
  </si>
  <si>
    <t>Estado</t>
  </si>
  <si>
    <t>Dependencia</t>
  </si>
  <si>
    <t>Dependencia Descripcion</t>
  </si>
  <si>
    <t>Rubro</t>
  </si>
  <si>
    <t>Descripcion</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</si>
  <si>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</si>
  <si>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</si>
  <si>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</si>
  <si>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</si>
  <si>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</si>
  <si>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</si>
  <si>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</si>
  <si>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</si>
  <si>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</si>
  <si>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</si>
  <si>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</si>
  <si>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</si>
  <si>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</si>
  <si>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</si>
  <si>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</si>
  <si>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</si>
  <si>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</si>
  <si>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</si>
  <si>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</si>
  <si>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</si>
  <si>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</si>
  <si>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</si>
  <si>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2023-01-05 00:00:00</t>
  </si>
  <si>
    <t>Con Obligacion</t>
  </si>
  <si>
    <t>000</t>
  </si>
  <si>
    <t>SSF GESTION GENERAL GASTOS</t>
  </si>
  <si>
    <t>A-02-02-02-008-003</t>
  </si>
  <si>
    <t>SERVICIOS PROFESIONALES, CIENTÍFICOS Y TÉCNICOS (EXCEPTO LOS SERVICIOS DE INVESTIGACION, URBANISMO, JURÍDICOS Y DE CONTABILIDAD)</t>
  </si>
  <si>
    <t>NIT</t>
  </si>
  <si>
    <t>830058677</t>
  </si>
  <si>
    <t>IFX NETWORKS COLOMBIA S A S</t>
  </si>
  <si>
    <t>Abono en cuenta</t>
  </si>
  <si>
    <t>Corriente</t>
  </si>
  <si>
    <t>009403775</t>
  </si>
  <si>
    <t>Activa</t>
  </si>
  <si>
    <t>860002964</t>
  </si>
  <si>
    <t>BANCO DE BOGOTA S. A.</t>
  </si>
  <si>
    <t>ORDEN DE COMPRA</t>
  </si>
  <si>
    <t>2023-01-05 12:09:06</t>
  </si>
  <si>
    <t>A-02-02-02-008-004</t>
  </si>
  <si>
    <t>SERVICIOS DE TELECOMUNICACIONES, TRANSMISIÓN Y SUMINISTRO DE INFORMACIÓN</t>
  </si>
  <si>
    <t>900092385</t>
  </si>
  <si>
    <t>UNE EPM TELECOMUNICACIONES S.A.</t>
  </si>
  <si>
    <t>Ahorro</t>
  </si>
  <si>
    <t>379038235</t>
  </si>
  <si>
    <t>223</t>
  </si>
  <si>
    <t>77723, 77823, 77923, 116623, 144523, 206623, 211023, 266523, 310823, 344323, 385823, 436623</t>
  </si>
  <si>
    <t>87423, 87523, 131823, 161323, 226323, 231723, 293223, 335823, 379723, 428023, 473823</t>
  </si>
  <si>
    <t>101731823, 101733123, 103451723, 103457023, 153860523, 183744323, 185286923, 260151123, 265068423, 273198923, 320327323, 325813023, 360066423, 396799123, 445515523, 485021923</t>
  </si>
  <si>
    <t>2022-12-01 00:00:00</t>
  </si>
  <si>
    <t>100847 CTO 405 DE 2022</t>
  </si>
  <si>
    <t>Contratar el enlace de conectividad terrestre de la SSF</t>
  </si>
  <si>
    <t>A-02-02-02-007-002</t>
  </si>
  <si>
    <t>SERVICIOS INMOBILIARIOS</t>
  </si>
  <si>
    <t>800028326</t>
  </si>
  <si>
    <t>NOVASOFT S A S</t>
  </si>
  <si>
    <t>20033684746</t>
  </si>
  <si>
    <t>890903938</t>
  </si>
  <si>
    <t>BANCOLOMBIA S.A.</t>
  </si>
  <si>
    <t>CONTRATO DE PRESTACION DE SERVICIOS - PROFESIONALES</t>
  </si>
  <si>
    <t>2023-01-05 12:20:57</t>
  </si>
  <si>
    <t>A-02-02-02-006-008</t>
  </si>
  <si>
    <t>SERVICIOS POSTALES Y DE MENSAJERÍA</t>
  </si>
  <si>
    <t>900062917</t>
  </si>
  <si>
    <t>SERVICIOS POSTALES NACIONALES S.A.S</t>
  </si>
  <si>
    <t>221806300</t>
  </si>
  <si>
    <t>890300279</t>
  </si>
  <si>
    <t>BANCO DE OCCIDENTE</t>
  </si>
  <si>
    <t>523</t>
  </si>
  <si>
    <t>77023, 77123, 113623, 115723, 206223, 209223, 214223, 271323, 308223, 353423, 392923</t>
  </si>
  <si>
    <t>86623, 86723, 127623, 130023, 225523, 230123, 232823, 298723, 334323, 388423, 432123</t>
  </si>
  <si>
    <t>101684823, 101690323, 145155923, 150731923, 259863923, 269919923, 275875823, 328750423, 358736023, 406221923, 451358923</t>
  </si>
  <si>
    <t>2022-12-02 00:00:00</t>
  </si>
  <si>
    <t>CONTRATO INTERADMINISTRATIVO</t>
  </si>
  <si>
    <t>408 DE 2022</t>
  </si>
  <si>
    <t>Prestar el servicio de correo urbano, nacional e internacional para la Superintendencia del Subsidio Familia</t>
  </si>
  <si>
    <t>860007335</t>
  </si>
  <si>
    <t>BANCO CAJA SOCIAL S.A.</t>
  </si>
  <si>
    <t>CONTRATO DE PRESTACION DE SERVICIOS</t>
  </si>
  <si>
    <t>860034313</t>
  </si>
  <si>
    <t>BANCO DAVIVIENDA S.A.</t>
  </si>
  <si>
    <t>2022-12-16 00:00:00</t>
  </si>
  <si>
    <t>2023-01-05 13:01:53</t>
  </si>
  <si>
    <t>900604496</t>
  </si>
  <si>
    <t>GRUPO TIEDOT SAS</t>
  </si>
  <si>
    <t>450469998725</t>
  </si>
  <si>
    <t>1023</t>
  </si>
  <si>
    <t>52023, 52123, 112723, 117123, 144923, 206723, 254123, 271423, 319923, 354623, 387323</t>
  </si>
  <si>
    <t>59423, 59523, 124623, 134623, 161723, 226423, 282423, 298923, 347723, 388823, 430223</t>
  </si>
  <si>
    <t>77822823, 77823523, 143357023, 157496923, 185168023, 260157523, 311994323, 328756123, 376303623, 407301523, 447848323</t>
  </si>
  <si>
    <t>427 DE 2022</t>
  </si>
  <si>
    <t>Contratar la prestación del servicio de depósito, almacenamiento, custodia, conservación y préstamo del archivo de la Superintendencia del Subsidio Familiar, incluido su transporte y consulta en caso de ser necesario</t>
  </si>
  <si>
    <t>C-3602-1300-1-0-3602041-02</t>
  </si>
  <si>
    <t>ADQUISICIÓN DE BIENES Y SERVICIOS - DOCUMENTOS METODOLÓGICOS - MODERNIZACION DE LA INSPECCION, VIGILANCIA Y CONTROL DE LA SUPERINTENDENCIA DEL SUBSIDIO FAMILIAR. NACIONAL</t>
  </si>
  <si>
    <t>C-3602-1300-1-0-3602040-02</t>
  </si>
  <si>
    <t>ADQUISICIÓN DE BIENES Y SERVICIOS - SERVICIO DE EDUCACIÓN INFORMAL - MODERNIZACION DE LA INSPECCION, VIGILANCIA Y CONTROL DE LA SUPERINTENDENCIA DEL SUBSIDIO FAMILIAR. NACIONAL</t>
  </si>
  <si>
    <t>Cédula de Ciudadanía</t>
  </si>
  <si>
    <t>860007738</t>
  </si>
  <si>
    <t>BANCO POPULAR S. A.</t>
  </si>
  <si>
    <t>C-3699-1300-6-0-3699062-02</t>
  </si>
  <si>
    <t>ADQUISICIÓN DE BIENES Y SERVICIOS - SERVICIOS DE INFORMACIÓN IMPLEMENTADOS - FORTALECIMIENTO DE LA GESTIÓN DE LA TECNOLOGÍA DE LA INFORMACIÓN Y LAS COMUNICACIONES (TICS) DE LA SUPERINTENDENCIA DEL SUBSIDIO FAMILIAR, BAJO EL MARCO DE REFERENCIA DE AR</t>
  </si>
  <si>
    <t>C-3699-1300-10-0-3699054-02</t>
  </si>
  <si>
    <t>ADQUISICIÓN DE BIENES Y SERVICIOS - DOCUMENTOS DE PLANEACIÓN - IMPLEMENTACION DEL MODELO DE PLANEACION Y GESTION EN EL MARCO DE LA ARQUITECTURA EMPRESARIAL DE LA SUPERINTENDENCIA DEL SUBSIDIO FAMILIAR NACIONAL</t>
  </si>
  <si>
    <t>C-3699-1300-10-0-3699060-02</t>
  </si>
  <si>
    <t>ADQUISICIÓN DE BIENES Y SERVICIOS - SERVICIO DE IMPLEMENTACIÓN SISTEMAS DE GESTIÓN - IMPLEMENTACION DEL MODELO DE PLANEACION Y GESTION EN EL MARCO DE LA ARQUITECTURA EMPRESARIAL DE LA SUPERINTENDENCIA DEL SUBSIDIO FAMILIAR NACIONAL</t>
  </si>
  <si>
    <t>2823</t>
  </si>
  <si>
    <t>3823</t>
  </si>
  <si>
    <t>C-3699-1300-6-0-3699064-02</t>
  </si>
  <si>
    <t>ADQUISICIÓN DE BIENES Y SERVICIOS - DOCUMENTO PARA LA PLANEACIÓN ESTRATÉGICA EN TI - FORTALECIMIENTO DE LA GESTIÓN DE LA TECNOLOGÍA DE LA INFORMACIÓN Y LAS COMUNICACIONES (TICS) DE LA SUPERINTENDENCIA DEL SUBSIDIO FAMILIAR, BAJO EL MARCO DE REFERENC</t>
  </si>
  <si>
    <t>2023-01-20 00:00:00</t>
  </si>
  <si>
    <t>2023-01-20 11:45:38</t>
  </si>
  <si>
    <t>80427313</t>
  </si>
  <si>
    <t>GARZON BOJACA PEDRO JOSE ALEJANDRO</t>
  </si>
  <si>
    <t>24117716209</t>
  </si>
  <si>
    <t>7223</t>
  </si>
  <si>
    <t>11323, 30123, 72223, 111923, 132623, 157723, 195423, 238723, 292123, 335923</t>
  </si>
  <si>
    <t>18523, 40123, 80823, 123723, 152723, 171223, 214123, 268123, 320223, 364423</t>
  </si>
  <si>
    <t>35882123, 59483323, 96077023, 141111323, 174108023, 203340623, 249774523, 297253023, 345177323, 384226723</t>
  </si>
  <si>
    <t>057 DE 2023</t>
  </si>
  <si>
    <t>Prestar servicios profesionales a la superintendencia de subsidio familiar para apoyar el seguimiento en la implementación de acciones del modelo integrado de planeación y el sistema de gestión de calidad</t>
  </si>
  <si>
    <t>8523</t>
  </si>
  <si>
    <t>Generado</t>
  </si>
  <si>
    <t>860051135</t>
  </si>
  <si>
    <t>CITIBANK COLOMBIA</t>
  </si>
  <si>
    <t>9423</t>
  </si>
  <si>
    <t>C-3699-1300-10-0-3699053-02</t>
  </si>
  <si>
    <t>ADQUISICIÓN DE BIENES Y SERVICIOS - DOCUMENTOS DE LINEAMIENTOS TÉCNICOS - IMPLEMENTACION DEL MODELO DE PLANEACION Y GESTION EN EL MARCO DE LA ARQUITECTURA EMPRESARIAL DE LA SUPERINTENDENCIA DEL SUBSIDIO FAMILIAR NACIONAL</t>
  </si>
  <si>
    <t>12023</t>
  </si>
  <si>
    <t>12323</t>
  </si>
  <si>
    <t>14323</t>
  </si>
  <si>
    <t>14723</t>
  </si>
  <si>
    <t>14823</t>
  </si>
  <si>
    <t>15223</t>
  </si>
  <si>
    <t>17723</t>
  </si>
  <si>
    <t>18323</t>
  </si>
  <si>
    <t>20123</t>
  </si>
  <si>
    <t>25423</t>
  </si>
  <si>
    <t>20823</t>
  </si>
  <si>
    <t>27123</t>
  </si>
  <si>
    <t>22623</t>
  </si>
  <si>
    <t>23523</t>
  </si>
  <si>
    <t>24323</t>
  </si>
  <si>
    <t>2023-03-08 00:00:00</t>
  </si>
  <si>
    <t>26023</t>
  </si>
  <si>
    <t>ACEPTACION DE OFERTAS</t>
  </si>
  <si>
    <t>26123</t>
  </si>
  <si>
    <t>2023-03-08 14:21:54</t>
  </si>
  <si>
    <t>1032436894</t>
  </si>
  <si>
    <t>LIZCANO OSORIO YAMITH</t>
  </si>
  <si>
    <t>17844562501</t>
  </si>
  <si>
    <t>26223</t>
  </si>
  <si>
    <t>76323, 95223</t>
  </si>
  <si>
    <t>85923, 106723</t>
  </si>
  <si>
    <t>100590923, 131637623</t>
  </si>
  <si>
    <t>160 DE 2023</t>
  </si>
  <si>
    <t>Prestar los servicios profesionales especializados como abogado para brindar apoyo al proyecto de Inversión MODERNIZACIÓN DE LA INSPECCIÓN, VIGILANCIA Y CONTROL DE LA SUPERINTENDENCIA DEL SUBSIDIO FAMILIAR (NUEVO) además de los diversos trámites jurí</t>
  </si>
  <si>
    <t>26323</t>
  </si>
  <si>
    <t>27223</t>
  </si>
  <si>
    <t>27523</t>
  </si>
  <si>
    <t>27823</t>
  </si>
  <si>
    <t>MAQUINARIA DE OFICINA, CONTABILIDAD E INFORMÁTICA</t>
  </si>
  <si>
    <t>29123</t>
  </si>
  <si>
    <t>2023-03-27 00:00:00</t>
  </si>
  <si>
    <t>65023</t>
  </si>
  <si>
    <t>2023-03-27 15:58:21</t>
  </si>
  <si>
    <t>A-02-02-02-009-006</t>
  </si>
  <si>
    <t>SERVICIOS RECREATIVOS, CULTURALES Y DEPORTIVOS</t>
  </si>
  <si>
    <t>860013570</t>
  </si>
  <si>
    <t>CAJA DE COMPENSACION FAMILIAR CAFAM</t>
  </si>
  <si>
    <t>473870076105</t>
  </si>
  <si>
    <t>33323</t>
  </si>
  <si>
    <t>224923, 237423, 241723, 252223, 253623, 254223, 254423, 254523, 254623, 254823, 259423, 259723, 259823, 259923, 260423, 260823, 261223, 261423, 261523, 261823, 262223, 262423, 262623, 262723, 268823, 269023, 269123, 269223, 269323, 269523, 269623, 269723, 270023, 270123, 270923, 271023, 271123, 271523, 271623, 299623, 299823, 300123, 319123, 319223, 319523, 319623, 319723, 319823, 355123, 357023, 358923, 359023, 359123, 383723, 387423, 389523, 389623, 389723, 389823, 389923, 392223, 392823, 397923, 398023, 398123, 398223, 398323, 398423, 398723, 399523, 399723, 401123, 401623, 406323, 413723, 413823, 423723, 433923, 434623, 435523, 437623, 437823, 438323</t>
  </si>
  <si>
    <t>251123, 265923, 273323, 282123, 282223, 282623, 282723, 282823, 282923, 287023, 287223, 287323, 288323, 288723, 288923, 289023, 289323, 289723, 289923, 290223, 290423, 290523, 296523, 296623, 296723, 296823, 296923, 297123, 297223, 297323, 298323, 298423, 298523, 298823, 299023, 326923, 327023, 327323, 346523, 346623, 346923, 347423, 347523, 347623, 389323, 392423, 394823, 397523, 426223, 430923, 431023, 431123, 431223, 431323, 432223, 433923, 434023, 434123, 434223, 434323, 434423, 435623, 436623, 436823, 439823, 440123, 446623, 454523, 454623, 463723, 472723, 473123, 473323, 474923, 475423</t>
  </si>
  <si>
    <t>285343323, 294765523, 301102723, 311984123, 311989123, 312011123, 312012623, 312017623, 312085923, 316432823, 316713623, 316718223, 317770123, 317807923, 317838223, 317861023, 317937523, 318508723, 318523023, 319035023, 319036123, 319037923, 325920223, 325931523, 325944723, 325963523, 325971623, 326018223, 326031423, 326051823, 328550523, 328739123, 328742223, 328753223, 328762523, 349158623, 349159223, 349161723, 375354423, 375359323, 375584823, 375803323, 375850623, 376296923, 408153623, 417774023, 422213223, 422223123, 441179823, 449893523, 449906223, 449908823, 449912823, 449917723, 451384523, 454154923, 454156623, 456213023, 456214023, 456214723, 456222523, 459228423, 459231123, 459245723, 461621823, 461704223, 472365123, 473953623, 473954323, 479313423, 484003523, 484251923, 484888023</t>
  </si>
  <si>
    <t>CONTR SSF CPS 196-2023</t>
  </si>
  <si>
    <t>SSF CPS 196-2023. APOYAR EL DISEÑO E IMPLEMENTACIÓN ESTRATEGIAS EN LA DIMENSIÓN DEL TH DE LA SSF EN EL MARCO DE MIPG-PROGRAMA DE BIENESTAR, INCENTIVOS INSTITUCIONALES, ACUERDO COLECTIVO, CÓDIGO DE INTEGRIDAD, CLIMA Y CULTURA ORGANIZACIONAL VIGENCIA 2</t>
  </si>
  <si>
    <t>66223</t>
  </si>
  <si>
    <t>A-02-02-01-003-002</t>
  </si>
  <si>
    <t>PASTA O PULPA, PAPEL Y PRODUCTOS DE PAPEL; IMPRESOS Y ARTÍCULOS SIMILARES</t>
  </si>
  <si>
    <t>2023-05-31 00:00:00</t>
  </si>
  <si>
    <t>2023-05-31 16:57:11</t>
  </si>
  <si>
    <t>48223</t>
  </si>
  <si>
    <t>260123, 260223, 316023, 318423, 342723, 342823, 342923, 357923, 358323, 440023, 440123</t>
  </si>
  <si>
    <t>287923, 288023, 378323, 378423, 393623, 476823</t>
  </si>
  <si>
    <t>317763523, 317764923, 391651123, 393292923, 420627623</t>
  </si>
  <si>
    <t>OC 110284 CONTR 214-2023</t>
  </si>
  <si>
    <t>OC 110284 CONTR 214-2023. CONTRATAR EL ALOJAMIENTO DE LA INFRAESTRUCTURA, MODELO DE NUBE PRIVADA DE INFRAESTRUCTURA</t>
  </si>
  <si>
    <t>LOA - CARTA ACEPTACION</t>
  </si>
  <si>
    <t>2023-08-01 00:00:00</t>
  </si>
  <si>
    <t>2023-08-01 11:51:40</t>
  </si>
  <si>
    <t>38640245</t>
  </si>
  <si>
    <t>ZABALA PEREZ MABEL ANDREA</t>
  </si>
  <si>
    <t>18600031712</t>
  </si>
  <si>
    <t>294723, 341123, 368923, 382323</t>
  </si>
  <si>
    <t>324723, 376723, 410823, 424323</t>
  </si>
  <si>
    <t>346447023, 390405523, 430793723, 441119823</t>
  </si>
  <si>
    <t>CONTR SSF 251-2023</t>
  </si>
  <si>
    <t>CONTRATAR LOS SERVICIOS PROFESIONALES DE UN CIENTÍFICO DE DATOS PARA EL DISEÑO Y DESARROLLO DE SOLUCIONES ANALÍTICAS REQUERIDAS EN LOS PROCESOS MISIONALES DE LA ENTIDAD. ID: 402</t>
  </si>
  <si>
    <t>2023-08-04 00:00:00</t>
  </si>
  <si>
    <t>A-02-01-01-003-008</t>
  </si>
  <si>
    <t>MUEBLES, INSTRUMENTOS MUSICALES, ARTÍCULOS DE DEPORTE Y ANTIGÜEDADES</t>
  </si>
  <si>
    <t>2023-08-04 12:32:39</t>
  </si>
  <si>
    <t>900017447</t>
  </si>
  <si>
    <t>FALABELLA DE COLOMBIA S A</t>
  </si>
  <si>
    <t>30428721530</t>
  </si>
  <si>
    <t>OC 114152 CONTR 259-2023</t>
  </si>
  <si>
    <t>ADQUIRIR ELEMENTOS PARA ADECUAR Y EQUIPAR LA SALA DE LACTANCIA EN LA SUPERINTENDENCIADEL SUBSIDIO FAMILIAR, ACORDE A LO ESTABLECIDO EN LALEY 1823 DE 2017 Y LAS REGLAMENTARIAS. ID: 4030</t>
  </si>
  <si>
    <t>2023-09-01 00:00:00</t>
  </si>
  <si>
    <t>A-02-01-01-006-002</t>
  </si>
  <si>
    <t>PRODUCTOS DE LA PROPIEDAD INTELECTUAL</t>
  </si>
  <si>
    <t>2023-09-01 15:08:27</t>
  </si>
  <si>
    <t>901605482</t>
  </si>
  <si>
    <t>UT-GD-2022</t>
  </si>
  <si>
    <t>325154623</t>
  </si>
  <si>
    <t>77023</t>
  </si>
  <si>
    <t>359523</t>
  </si>
  <si>
    <t>400323</t>
  </si>
  <si>
    <t>422825923</t>
  </si>
  <si>
    <t>CONTRATO DE CONSULTORIA</t>
  </si>
  <si>
    <t>MODIF 3 ADIC 1 CONTR 274-2022</t>
  </si>
  <si>
    <t>ESTRUCTURACIÓN DISEÑO E IMPLEMENTACIÓN MODELO GOBIERNO DE DATOS Y MODELO INTEGRAL ANALÍTICA DE DATOS PARA LA SSF, EN ALINEACIÓN CON LAS CAPACIDADES DE LA ENTIDAD Y/O ESTÁNDARES NACIONALES E INTERNACIONALES</t>
  </si>
  <si>
    <t>2023-09-13 00:00:00</t>
  </si>
  <si>
    <t>2023-09-13 15:58:36</t>
  </si>
  <si>
    <t>80023</t>
  </si>
  <si>
    <t>350323, 359223, 393623</t>
  </si>
  <si>
    <t>383823, 397723, 432823</t>
  </si>
  <si>
    <t>405203723, 422245923, 452541623</t>
  </si>
  <si>
    <t>CONTR SSF 297-2023</t>
  </si>
  <si>
    <t>SERVICIOS MODALIDAD DE SAAS (SOFTWARE AS A SERVICE) SOLUCIÓN SOFTWARE INTEGRAL, SOPORTE Y CAPACITACIÓN DEL SIST INTEGRADO NOVASOFT ENTERPRISE WEB PARA PROCESOS ADMON DEL TALENTO HUMANO Y OPERACIÓN NÓMINA DE LA SSF</t>
  </si>
  <si>
    <t>2023-10-17 00:00:00</t>
  </si>
  <si>
    <t>2023-10-17 11:45:48</t>
  </si>
  <si>
    <t>C-3605-1300-4-0-3605001-02</t>
  </si>
  <si>
    <t>ADQUISICIÓN DE BIENES Y SERVICIOS - DOCUMENTOS DE INVESTIGACIÓN - ESTUDIOS PARA LA GESTIÓN DEL CONOCIMIENTO DEL SISTEMA DEL SUBSIDIO FAMILIAR. NACIONAL</t>
  </si>
  <si>
    <t>901660147</t>
  </si>
  <si>
    <t>BETA GROUP COLOMBIA S.A.S</t>
  </si>
  <si>
    <t>110029163417</t>
  </si>
  <si>
    <t>92223</t>
  </si>
  <si>
    <t>399423</t>
  </si>
  <si>
    <t>435723</t>
  </si>
  <si>
    <t>459229823</t>
  </si>
  <si>
    <t>CONTR SSF 333-2023</t>
  </si>
  <si>
    <t>REALIZAR UN ESTUDIO DE TARIFAS DE RECREACION Y TURISMO DE LAS CAJAS DE COMPENSACION FAMILIAR, CCF QUE PERMITA EL ANALISIS DE EFICIENCIA, EFICACIA Y OPORTUNIDAD CON ENFOQUE TERRITORIAL Y DIFERENCIAL. ID 3000</t>
  </si>
  <si>
    <t>800015583</t>
  </si>
  <si>
    <t>COLSOF S.A.S.</t>
  </si>
  <si>
    <t>19100871481</t>
  </si>
  <si>
    <t>2023-11-16 00:00:00</t>
  </si>
  <si>
    <t>2023-11-16 14:53:27</t>
  </si>
  <si>
    <t>900273896</t>
  </si>
  <si>
    <t>INVERSIONES PUIN S. A S. . EN REORGANIZACIÓN</t>
  </si>
  <si>
    <t>21952829131</t>
  </si>
  <si>
    <t>102323</t>
  </si>
  <si>
    <t>365 de 2023</t>
  </si>
  <si>
    <t>Contratar la prestación de servicios logisticos para jornadas de información y socialización que programe la Superintendencia Delegada para Estudios especiales y la evaluación de proyectos en el marco de la implementación del banco de proyectos del S</t>
  </si>
  <si>
    <t>CONTRATO DE COMPRA VENTA Y SUMINISTROS</t>
  </si>
  <si>
    <t>2023-12-12 00:00:00</t>
  </si>
  <si>
    <t>2023-12-12 16:40:00</t>
  </si>
  <si>
    <t>A-02-01-01-004-005</t>
  </si>
  <si>
    <t>800230829</t>
  </si>
  <si>
    <t>SISTETRONICS S.A.S.</t>
  </si>
  <si>
    <t>04023082907</t>
  </si>
  <si>
    <t>110923</t>
  </si>
  <si>
    <t>OC 122278 CONTR SSF 375-2023</t>
  </si>
  <si>
    <t>CONTRATAR A TRAVÉS DEL ACUERDO MARCO DE PRECIOS LA COMPRA DE COMPUTADORES Y PERIFÉRICOS REQUERIDOS EN LA SSF. ID.4131</t>
  </si>
  <si>
    <t>2023-12-18 00:00:00</t>
  </si>
  <si>
    <t>2023-12-18 12:10:08</t>
  </si>
  <si>
    <t>900420814</t>
  </si>
  <si>
    <t>HITSS COLOMBIA S.A.S</t>
  </si>
  <si>
    <t>0085746014</t>
  </si>
  <si>
    <t>112423</t>
  </si>
  <si>
    <t>441123</t>
  </si>
  <si>
    <t>477823</t>
  </si>
  <si>
    <t>CONTR SSF 376-2023</t>
  </si>
  <si>
    <t>CPS PARA EL REGISTRO Y ACTUALIZACION DE VERSIONADO LICENCIA LIFERAY PARA OPTIMIZAR TRAMITES Y SERVICIOS POR SEDE ELECTRONICA. ID 472</t>
  </si>
  <si>
    <t>2023-12-20 00:00:00</t>
  </si>
  <si>
    <t>2023-12-20 14:55:32</t>
  </si>
  <si>
    <t>113623</t>
  </si>
  <si>
    <t>CONTR SSF 377-2023</t>
  </si>
  <si>
    <t>LOTE1. CONTRATAR SERVICIOS DE ACTULIZACION DE LICENCIAS Y VERSIONADO PARA HERRAMIENTAS DATAPROTECTOR ARCSIGHT PARA SEGURIDAD INFORMATICA. ID 475</t>
  </si>
  <si>
    <t>2023-12-20 16:59:09</t>
  </si>
  <si>
    <t>900344843</t>
  </si>
  <si>
    <t>KAVANTIC S.A.S</t>
  </si>
  <si>
    <t>086070350243</t>
  </si>
  <si>
    <t>113823</t>
  </si>
  <si>
    <t>OC 122919 CONTR 380-2023</t>
  </si>
  <si>
    <t>CONTRATAR EL LICENCIAMIENTO DE LOS PRODUCTOS NECESARIOS PARA LA IMPLEMENTACIÓN DEL PLAN DE REMEDIACIÓN DE VULNERABILIDADES Y MEJORAMIENTO DE LA ARQUITECTURA DE SEGURIDAD. ID. 477</t>
  </si>
  <si>
    <t>2023-12-20 17:06:55</t>
  </si>
  <si>
    <t>860053274</t>
  </si>
  <si>
    <t>GRUPO LOS LAGOS S.A.S.</t>
  </si>
  <si>
    <t>006800529155</t>
  </si>
  <si>
    <t>113923</t>
  </si>
  <si>
    <t>CONTR 379-2023</t>
  </si>
  <si>
    <t>ADQUISICIÓN ELEMENTOS PAPELERÍA, ÚTILES DE ESCRITORIO Y OFICINA, CONSUMIBLES DE IMPRESIÓN PARA EL DESARROLLO DE LAS ACTIVIDADES MISIONALES Y DE APOYO EN LA SSF. ID: 4127</t>
  </si>
  <si>
    <t>2023-12-22 00:00:00</t>
  </si>
  <si>
    <t>2023-12-22 19:01:33</t>
  </si>
  <si>
    <t>830037278</t>
  </si>
  <si>
    <t>NUEVA ERA SOLUCIONES SAS</t>
  </si>
  <si>
    <t>523809499</t>
  </si>
  <si>
    <t>115123</t>
  </si>
  <si>
    <t>OC 123187 CONTR SSF 383-2023</t>
  </si>
  <si>
    <t>OC 123187. CONTRATAR A TRAVÉS DEL ACUERDO MARCO DE PRECIOS LA COMPRA DE COMPUTADORES Y PERIFÉRICOS REQUERIDOS EN LA SSF. ID.4131.</t>
  </si>
  <si>
    <t>2023-12-22 19:05:06</t>
  </si>
  <si>
    <t>115223</t>
  </si>
  <si>
    <t>OC 123180 CONTR SSF 382-2023</t>
  </si>
  <si>
    <t>OC. 123180. CONTRATAR A TRAVÉS DEL ACUERDO MARCO DE PRECIOS LA COMPRA DE COMPUTADORES Y PERIFÉRICOS REQUERIDOS EN LA SSF. ID.4131</t>
  </si>
  <si>
    <t>RESERVA JUSTIFICADA</t>
  </si>
  <si>
    <t>COMENTARIOS</t>
  </si>
  <si>
    <t>SUPERVISOR</t>
  </si>
  <si>
    <t>LUISA FERNANDA PARDO</t>
  </si>
  <si>
    <t>ERIKA QUINTERO</t>
  </si>
  <si>
    <t>ADRIANA GALVIS</t>
  </si>
  <si>
    <t>NELLY ESPERANZA GARNICA</t>
  </si>
  <si>
    <t>CLAUDIA LORENA CORTES</t>
  </si>
  <si>
    <t>CONSTITUCIÓN DE RESERVA. EXP175/2023/PGEN</t>
  </si>
  <si>
    <t>MEM CONSTITUCIÓN DE RESERVA PPTAL EXP 3506/2023/MEM</t>
  </si>
  <si>
    <t>TOTAL</t>
  </si>
  <si>
    <t>MARCELA AGUILAR</t>
  </si>
  <si>
    <t>PRÓRROGA HASTA EL 05/02/2024</t>
  </si>
  <si>
    <t>PRÓRROGA AL CONTRATO. PLAZO HASTA 29/02/2024</t>
  </si>
  <si>
    <t>PRÓRROGA AL CONTRATO. PLAZO HASTA 10/02/2024</t>
  </si>
  <si>
    <t>C-3699-1300-9-0-3699058-02</t>
  </si>
  <si>
    <t>ADQUISICIÓN DE BIENES Y SERVICIOS - SERVICIO DE EDUCACIÓN INFORMAL PARA LA GESTIÓN ADMINISTRATIVA - MEJORAMIENTO DEL PROCESO DE INTERACCIÓN CON EL CIUDADANO EN LA SUPERINTENDENCIA DE SUBSIDIO FAMILIAR. NACIONAL</t>
  </si>
  <si>
    <t>ALIANZA COLOMBIANA DE INSTITUCIONES PUBLICAS DE EDUCACION SUPERIOR RED SUMMA</t>
  </si>
  <si>
    <t>CONTROLES EMPRESARIALES S A S</t>
  </si>
  <si>
    <t>LATINO BI CONSULTING S A S</t>
  </si>
  <si>
    <t>KIWA CQR SAS</t>
  </si>
  <si>
    <t>ALINA TECH SAS</t>
  </si>
  <si>
    <t>GRUPO MICROSISTEMAS COLOMBIA SAS</t>
  </si>
  <si>
    <t>RESERVA INDUCIDA</t>
  </si>
  <si>
    <t>901417108</t>
  </si>
  <si>
    <t>800058607</t>
  </si>
  <si>
    <t>830101111</t>
  </si>
  <si>
    <t>830040274</t>
  </si>
  <si>
    <t>900154207</t>
  </si>
  <si>
    <t>900418656</t>
  </si>
  <si>
    <t>CATALINA BORRERO</t>
  </si>
  <si>
    <t>CONVENIO</t>
  </si>
  <si>
    <t>CONV 221-2023</t>
  </si>
  <si>
    <t>AUNAR ESFUERZOS ENTRE LA SSF Y LA RED SUMMA, PARA DESARROLLAR E IMPLEMENTAR CAPACITACION, PROMOCION DE MECANISMOS DE PARTICIPACION CIUDADANA, DERECHOS Y DEBERES DE TRABAJADORES AFILIADOS Y CIUDADANIA, EN EL MARCO DEL SISTEMA DE SUBSIDIO FAMILIAR, ID</t>
  </si>
  <si>
    <t>OC 114562 CONTR 271-2023</t>
  </si>
  <si>
    <t>CONTRATAR LA RENOVACIÓN DE PRODUCTOS Y SERVICIOS MICROSOFT ASSURANCE PARA LA SUPERINTENDENCIA DELSUBSIDIO FAMILIAR. ID: 421</t>
  </si>
  <si>
    <t>CPS 313-2023</t>
  </si>
  <si>
    <t>Contratar la adquisición y renovación de licencias de Microstrategy, el soporte en sitio para actualización de reportes y el desarrollo de tableros de control bajo la modalidad de bolsas de horas ( ID: 425)</t>
  </si>
  <si>
    <t>CONTR SSF 329-2023</t>
  </si>
  <si>
    <t>CONTRATAR SERVICIO MANTENIMIENTO PREVENTIVO CORRECTIVO Y RENOVACIÓN DE SERVICIOS SOPORTE PARA REPUESTOS INFRAESTRUCTURA CENTRAL DE COMPUTO HARDWARE HEWLETT-PACKKARD. ID 422</t>
  </si>
  <si>
    <t>CONTR 351-2023</t>
  </si>
  <si>
    <t>CONTRATAR LA SEGUNDA VISITA DE SEGUIMIENTO DE ACUERDO CON EL CICLO DE AUDITORIA PARA LA CERTIFICACION DEL SISTEMA DE GESTION DE LA SSF RECIBIDO POR CQR. ID 317</t>
  </si>
  <si>
    <t>CONTR 354-2023</t>
  </si>
  <si>
    <t>CONTRATAR LOS SERVICIOS PARA REALIZAR ANALISIS DE VULNERABILIDADES (ETHICAL HACKING PENTESTING) A LA INFRAESTRUCTURA DE TI, INGENIERIA SOCIAL Y REVISION DE POLITICAS DE SGSI Y MSPI DE LA SSF. ID 428</t>
  </si>
  <si>
    <t>CONTR 378-2023</t>
  </si>
  <si>
    <t>LOTE2. CONTRATAR SERVICIOS DE ACTULIZACION DE LICENCIAS VERSIONADO PARA HERRAMIENTAS DATAPROTECTOR ARCSIGHT PARA SEGURIDAD INFORMATICA. ID 475</t>
  </si>
  <si>
    <t>TANIA Y LIZ</t>
  </si>
  <si>
    <t>GRETTY LÓPEZ</t>
  </si>
  <si>
    <t>TANIA</t>
  </si>
  <si>
    <t>RECURSO</t>
  </si>
  <si>
    <t>SITUACIÓN DE FONDOS</t>
  </si>
  <si>
    <t>VALOR RESERVA PRESUPUESTAL</t>
  </si>
  <si>
    <t>FUENTE</t>
  </si>
  <si>
    <t>DESCRIPCIÓN</t>
  </si>
  <si>
    <t>Nación</t>
  </si>
  <si>
    <t>FONDOS ESPECIALES</t>
  </si>
  <si>
    <t>CSF</t>
  </si>
  <si>
    <t>CÓDIGO</t>
  </si>
  <si>
    <t>TOTAL FUNCIONAMIENTO</t>
  </si>
  <si>
    <t>TOTAL INVERSIÓN</t>
  </si>
  <si>
    <t>TOTAL RESERVA A CONSTITUIR</t>
  </si>
  <si>
    <t>Numero RP</t>
  </si>
  <si>
    <t>RESERVA PPTAL</t>
  </si>
  <si>
    <t>RESERVA PPTAL.TERMINÓ EL 31/12/2023. PUBLICÓ CUENTA DE COBRO 30/12/2023 PERO LA SUPERVISORA NO INFORMÓ POR CORREO ADELNATAR EL TRÁMITE RESPECTIVO</t>
  </si>
  <si>
    <t>RESERVA POR 7,000,000. SE LIBERA 8,633,333</t>
  </si>
  <si>
    <t xml:space="preserve"> CONSTITUCIÓN DE RESERVA POR $553,896. SE LIBERA $47,974.02</t>
  </si>
  <si>
    <t xml:space="preserve"> CONSTITUCIÓN DE RESERVA POR $6.576.695 Y LIBERACIÓN POR LA SUMA DE $ 9,429,141
EXP175/2023/PGEN</t>
  </si>
  <si>
    <t>RESERVA POR 3,480,540 Y SE LIBERA 2,871,680</t>
  </si>
  <si>
    <t>RESERVA POR 1,689,800 Y SE LIBERA 1,728,910</t>
  </si>
  <si>
    <t>RESERVA PPTAL- RES DE INCUMPLIMIENTO</t>
  </si>
  <si>
    <t>RESERVA POR FALTA DE PAC</t>
  </si>
  <si>
    <t>RESERVA- POR FALTA DE PAC- SE FACTURÓ INV Y FUNC EN UNA MISMA FACTURA</t>
  </si>
  <si>
    <t>RESERVA PPTAL 23.840.000 Y PARA LIBERAR 2.550.000</t>
  </si>
  <si>
    <t>Etiquetas de fila</t>
  </si>
  <si>
    <t>Total general</t>
  </si>
  <si>
    <t>RESERVA PPTAL. PRÓRROGA AL CONTRATO. PLAZO HASTA 15/02/2024</t>
  </si>
  <si>
    <t>AL CORTE 31 DE DICIEMBRE DE 2023</t>
  </si>
  <si>
    <t>RELACIÓN DE COMPROMISOS CONSTITUIDOS COMO RESERVAS PRESUPUESTALES</t>
  </si>
  <si>
    <t>Suma de RESERVA JUSTIFICADA</t>
  </si>
  <si>
    <t>JUSTIFICACIÓN</t>
  </si>
  <si>
    <t xml:space="preserve">EL PROVEEDOR GENERA FACTURACIÓN VENCIDA SOBRE LOS ÚLTIMOS SERVICIOS PRESTADOS EN EL MES DE DICIEMBRE/23 </t>
  </si>
  <si>
    <t xml:space="preserve">PROVEEDOR NO HA GENERADO OPORTUNAMENTE TODOS LOS SOPORTES REQUERIDOS PARA EL TRÁMITE DE PAGO. </t>
  </si>
  <si>
    <t>CONTRATISTA CON RESOLUCIÓN DE INCUMPLIMIENTO. SE ENCUENTRA EN REVISIÓN WEL ACTA DE LIQUIDACIÓN PARA QUE EL CONTRATISTA PROCEDA A COBRAR LO PENDIENTE</t>
  </si>
  <si>
    <t>POR SOLICITUD DEL PROVEEDOR SE REALIZÓ PRÓRROGA PARA AMPLIAR LOS PLAZOS DE ENTREGA CONFORME LO ESTIPULA EL ACUERDO MARCO DE PRECIOS SOBRE EL CUAL SE RIGE LA ORDEN DE COMPRA SUSCRITA. LA PRÓRROGA SE REALIZÓ HASTA EL 05 DE FEBRERO DE 2024</t>
  </si>
  <si>
    <t>POR SOLICITUD DEL PROVEEDOR SE REALIZÓ PRÓRROGA PARA AMPLIAR LOS PLAZOS DE ENTREGA DE ALGUNOS ARTICULOS QUE REQUIEREN DISEÑO Y APROBACIONES CONFORME A LO REQUERIDO POR LA ENTIDAD. LA PRÓRROGA SE REALIZÓ HASTA EL 09 DE FEBRERO DE 2024</t>
  </si>
  <si>
    <t>PRÓRROGA HASTA EL 09/02/2024</t>
  </si>
  <si>
    <t>POR SOLICITUD DEL PROVEEDOR SE REALIZÓ PRÓRROGA PARA AMPLIAR LOS PLAZOS DE ENTREGA DE PORTÁTILES LOS CUALES SON FABRICADOS E IMPORTADOS UNA VEZ SE SUSCRIBA LA ORDEN DE COMPRA. LA PRÓRROGA SE REALIZÓ HASTA EL 29 DE FEBRERO DE 2024</t>
  </si>
  <si>
    <t>POR SOLICITUD DEL PROVEEDOR SE REALIZÓ PRÓRROGA PARA AMPLIAR LOS PLAZOS DE ENTREGA DE BASES REFRIGERANTES DE PORTÁTILES POR CUANTO SE ENCUENTRAN AGOTADOS POR LA ALTA DEMNADA DE LA INDUSTRIA TECNOLÓGICA. LA PRÓRROGA SE REALIZÓ HASTA EL 10 DE FEBRERO DE 2024</t>
  </si>
  <si>
    <t xml:space="preserve">EL PROVEEDOR GENERA FACTURACIÓN VENCIDA SOBRE LOS ÚLTIMOS SERVICIOS PRESTADOS EN EL MES DE DICIEMBRE/23. SE ENCUENTRA EN TRÁMITE LA DOCUMENTACIÓN REQUERIDA PARA EL PAGO. </t>
  </si>
  <si>
    <t>POR SOLICITUD DEL PROVEEDOR SE REQUIERE LA PRÓRROGA TODA VEZ QUE EXISTEN INSUMOS DE LOS PRODUCTOS A ENTREGAR QUE DEPENDEN DE INFORMACIÓN QUE DEBEN SUMINISTRAR LAS CAJAS A LAS CUALES SE LES HA REQUERIDO PERO QUE POR LOS TIEMPOS DE RTA NO SERÁ POSIBLE LA EJECUCIÓNCONFORME LO PLANEADO. LA PRÓRROGA AMPLIÓ EL PLAZO HASTA EL 15 DE FEBRERO DE 2024</t>
  </si>
  <si>
    <t xml:space="preserve">EL PROVEEDOR GENERA FACTURACIÓN VENCIDA SOBRE LOS SERVICIOS PRESTADOS EN EL MES DE DICIEMBRE/23 </t>
  </si>
  <si>
    <t>EL TRÁMITE DE PAGO SE ENCUENTRA VERIFICADO Y LISTO PARA OBLIGAR, SIN EMBARGO LA ENTIDAD NO CONTÓ CON EL PAC SUFICIENTE PARA EL DESEMBOLSO RESPECTIVO</t>
  </si>
  <si>
    <t>EL TRÁMITE DE PAGO SE ENCUENTRA VERIFICADO Y LISTO PARA OBLIGAR, SIN EMBARGO LA SUPERVISIÓN OMITIÓ INFORMAR EL CARGUE DE LA CUENTA AL GRUPO DE GESTIÓN FINANCIERA PARA LO RESPECTIVO.</t>
  </si>
  <si>
    <t xml:space="preserve">EL PROVEEDOR GENERA FACTURACIÓN VENCIDA SOBRE LOS SERVICIOS PRESTADOS EN EL MES DE DICIEMBRE/23. ASI MISMO SE ESTÁN SURTIENDO LAS VALIDACIONES DE LA SUPERVISIÓN EN LA PRESTACIÓN DEL SERVICIO PARA EXPEDIR EL CERTIFICADO DE CUMPLIMIENTO Y AÍ PROCEDER CON EL PAGO </t>
  </si>
  <si>
    <t xml:space="preserve">LOS ENTREGABLES DEL CONTRATO SE ENCUENTRAN EN REVISIÓN DEL COMPONENTE DE CALIDAD Y EN PERIODO DE LIQUIDACIÓN DEL CONTRATO. </t>
  </si>
  <si>
    <t xml:space="preserve">EL PROVEEDOR GENERA FACTURACIÓN VENCIDA SOBRE LOS SERVICIOS PRESTADOS EN EL MES DE DICIEMBRE/23. ASI MISMO SE ESTÁN SURTIENDO LAS VALIDACIONES DE LA SUPERVISIÓN EN LA PRESTACIÓN DEL SERVICIO PARA EXPEDIR EL CERTIFICADO DE CUMPLIMIENTO Y ASÍ PROCEDER CON EL PAGO </t>
  </si>
  <si>
    <t>CONTRATISTA CON RESOLUCIÓN DE INCUMPLIMIENTO. SE ENCUENTRA EN ESPERA DEL CUMPLIMIENTO DE LO ESTIPULADO EN DICHA RESOLUCIÓN PARA QUE EL CONTRATISTA PROCEDA A COBRAR LO PENDIENTE</t>
  </si>
  <si>
    <t>diferencia entre acta de inicio vs orden de compra</t>
  </si>
  <si>
    <t>se encuentra en secop rechazado- no han subsanado, correo enviado a Gloria 27-12-2023</t>
  </si>
  <si>
    <t>tienda vitual-no tiene informe de actividades</t>
  </si>
  <si>
    <t>Diferencia entre fechas acta de inicio vs certificado de cumplimiento-revisar estudio previo para validar si requiere tener soporte de actividades</t>
  </si>
  <si>
    <t>Cuenta de Gasto</t>
  </si>
  <si>
    <t>CxP</t>
  </si>
  <si>
    <t>Primer pago - se rechaza en secop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</si>
</sst>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bgColor indexed="64"/>
      </patternFill>
    </fill>
    <fill>
      <patternFill patternType="solid">
        <fgColor theme="8" tint="0.59999389629810485"/>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cellStyleXfs>
  <cellXfs count="91">
    <xf numFmtId="0" fontId="0" fillId="0" borderId="0" xfId="0"/>
    <xf numFmtId="164" fontId="0" fillId="0" borderId="0" xfId="42" applyFont="1"/>
    <xf numFmtId="0" fontId="16" fillId="0" borderId="0" xfId="0" applyFont="1" applyAlignment="1">
      <alignment vertical="center" wrapText="1"/>
    </xf>
    <xf numFmtId="0" fontId="0" fillId="0" borderId="0" xfId="0" applyAlignment="1">
      <alignment vertical="center" wrapText="1"/>
    </xf>
    <xf numFmtId="164" fontId="0" fillId="0" borderId="0" xfId="42" applyFont="1" applyAlignment="1">
      <alignment vertical="center" wrapText="1"/>
    </xf>
    <xf numFmtId="0" fontId="0" fillId="0" borderId="11" xfId="0" applyBorder="1" applyAlignment="1">
      <alignment vertical="center" wrapText="1"/>
    </xf>
    <xf numFmtId="49" fontId="18" fillId="36" borderId="15" xfId="0" applyNumberFormat="1" applyFont="1" applyFill="1" applyBorder="1" applyAlignment="1">
      <alignment vertical="center" wrapText="1"/>
    </xf>
    <xf numFmtId="49" fontId="18" fillId="36" borderId="10" xfId="0" applyNumberFormat="1" applyFont="1" applyFill="1" applyBorder="1" applyAlignment="1">
      <alignment vertical="center" wrapText="1"/>
    </xf>
    <xf numFmtId="49" fontId="18" fillId="33" borderId="10" xfId="0" applyNumberFormat="1" applyFont="1" applyFill="1" applyBorder="1" applyAlignment="1">
      <alignment vertical="center" wrapText="1"/>
    </xf>
    <xf numFmtId="49" fontId="18" fillId="36" borderId="15" xfId="0" applyNumberFormat="1" applyFont="1" applyFill="1" applyBorder="1" applyAlignment="1"/>
    <xf numFmtId="49" fontId="18" fillId="36" borderId="15" xfId="0" applyNumberFormat="1" applyFont="1" applyFill="1" applyBorder="1" applyAlignment="1">
      <alignment horizontal="center" vertical="center"/>
    </xf>
    <xf numFmtId="49" fontId="18" fillId="36" borderId="18" xfId="0" applyNumberFormat="1" applyFont="1" applyFill="1" applyBorder="1" applyAlignment="1"/>
    <xf numFmtId="49" fontId="18" fillId="36" borderId="18" xfId="0" applyNumberFormat="1" applyFont="1" applyFill="1" applyBorder="1" applyAlignment="1">
      <alignment horizontal="center" vertical="center"/>
    </xf>
    <xf numFmtId="49" fontId="18" fillId="36" borderId="13" xfId="0" applyNumberFormat="1" applyFont="1" applyFill="1" applyBorder="1" applyAlignment="1">
      <alignment vertical="center" wrapText="1"/>
    </xf>
    <xf numFmtId="49" fontId="18" fillId="33" borderId="15" xfId="0" applyNumberFormat="1" applyFont="1" applyFill="1" applyBorder="1" applyAlignment="1">
      <alignment vertical="center" wrapText="1"/>
    </xf>
    <xf numFmtId="0" fontId="16" fillId="35" borderId="19" xfId="0" applyFont="1" applyFill="1" applyBorder="1"/>
    <xf numFmtId="0" fontId="16" fillId="35" borderId="20" xfId="0" applyFont="1" applyFill="1" applyBorder="1"/>
    <xf numFmtId="0" fontId="16" fillId="35" borderId="20" xfId="0" applyFont="1" applyFill="1" applyBorder="1" applyAlignment="1">
      <alignment horizontal="center" vertical="center" wrapText="1"/>
    </xf>
    <xf numFmtId="164" fontId="16" fillId="35" borderId="21" xfId="42" applyFont="1" applyFill="1" applyBorder="1" applyAlignment="1">
      <alignment wrapText="1"/>
    </xf>
    <xf numFmtId="0" fontId="0" fillId="0" borderId="22" xfId="0" applyBorder="1" applyAlignment="1">
      <alignment horizontal="left"/>
    </xf>
    <xf numFmtId="164" fontId="0" fillId="0" borderId="23" xfId="42" applyFont="1" applyBorder="1"/>
    <xf numFmtId="164" fontId="16" fillId="0" borderId="25" xfId="42" applyFont="1" applyBorder="1"/>
    <xf numFmtId="164" fontId="16" fillId="35" borderId="28" xfId="42" applyFont="1" applyFill="1" applyBorder="1"/>
    <xf numFmtId="0" fontId="0" fillId="0" borderId="0" xfId="0" pivotButton="1"/>
    <xf numFmtId="0" fontId="0" fillId="0" borderId="0" xfId="0" applyAlignment="1">
      <alignment horizontal="left"/>
    </xf>
    <xf numFmtId="164" fontId="16" fillId="35" borderId="11" xfId="0" applyNumberFormat="1" applyFont="1" applyFill="1" applyBorder="1" applyAlignment="1">
      <alignment vertical="center" wrapText="1"/>
    </xf>
    <xf numFmtId="0" fontId="21" fillId="0" borderId="0" xfId="0" applyFont="1" applyAlignment="1">
      <alignment vertical="center" wrapText="1"/>
    </xf>
    <xf numFmtId="0" fontId="16" fillId="34" borderId="30" xfId="0" applyFont="1" applyFill="1" applyBorder="1" applyAlignment="1">
      <alignment vertical="center" wrapText="1"/>
    </xf>
    <xf numFmtId="49" fontId="18" fillId="0" borderId="31" xfId="0" applyNumberFormat="1" applyFont="1" applyFill="1" applyBorder="1" applyAlignment="1">
      <alignment vertical="center" wrapText="1"/>
    </xf>
    <xf numFmtId="49" fontId="18" fillId="0" borderId="30" xfId="0" applyNumberFormat="1" applyFont="1" applyFill="1" applyBorder="1" applyAlignment="1">
      <alignment vertical="center" wrapText="1"/>
    </xf>
    <xf numFmtId="0" fontId="0" fillId="0" borderId="30" xfId="0" applyBorder="1" applyAlignment="1">
      <alignment vertical="center" wrapText="1"/>
    </xf>
    <xf numFmtId="164" fontId="16" fillId="35" borderId="25" xfId="0" applyNumberFormat="1" applyFont="1" applyFill="1" applyBorder="1" applyAlignment="1">
      <alignment vertical="center" wrapText="1"/>
    </xf>
    <xf numFmtId="0" fontId="19" fillId="34" borderId="38" xfId="0" applyFont="1" applyFill="1" applyBorder="1" applyAlignment="1">
      <alignment vertical="center" wrapText="1"/>
    </xf>
    <xf numFmtId="0" fontId="19" fillId="34" borderId="39" xfId="0" applyFont="1" applyFill="1" applyBorder="1" applyAlignment="1">
      <alignment vertical="center" wrapText="1"/>
    </xf>
    <xf numFmtId="164" fontId="19" fillId="34" borderId="39" xfId="42" applyFont="1" applyFill="1" applyBorder="1" applyAlignment="1">
      <alignment vertical="center" wrapText="1"/>
    </xf>
    <xf numFmtId="0" fontId="19" fillId="34" borderId="40" xfId="0" applyFont="1" applyFill="1" applyBorder="1" applyAlignment="1">
      <alignment vertical="center" wrapText="1"/>
    </xf>
    <xf numFmtId="0" fontId="16" fillId="34" borderId="41" xfId="0" applyFont="1" applyFill="1" applyBorder="1" applyAlignment="1">
      <alignment vertical="center" wrapText="1"/>
    </xf>
    <xf numFmtId="49" fontId="18" fillId="0" borderId="42" xfId="0" applyNumberFormat="1" applyFont="1" applyFill="1" applyBorder="1" applyAlignment="1">
      <alignment vertical="center" wrapText="1"/>
    </xf>
    <xf numFmtId="49" fontId="18" fillId="0" borderId="41" xfId="0" applyNumberFormat="1" applyFont="1" applyFill="1" applyBorder="1" applyAlignment="1">
      <alignment vertical="center" wrapText="1"/>
    </xf>
    <xf numFmtId="0" fontId="16" fillId="34" borderId="43" xfId="0" applyFont="1" applyFill="1" applyBorder="1" applyAlignment="1">
      <alignment horizontal="center" vertical="center" wrapText="1"/>
    </xf>
    <xf numFmtId="1" fontId="18" fillId="0" borderId="32" xfId="0" applyNumberFormat="1" applyFont="1" applyFill="1" applyBorder="1" applyAlignment="1">
      <alignment vertical="center" wrapText="1"/>
    </xf>
    <xf numFmtId="49" fontId="18" fillId="0" borderId="15" xfId="0" applyNumberFormat="1" applyFont="1" applyFill="1" applyBorder="1" applyAlignment="1">
      <alignment vertical="center" wrapText="1"/>
    </xf>
    <xf numFmtId="49" fontId="18" fillId="0" borderId="15" xfId="0" applyNumberFormat="1" applyFont="1" applyFill="1" applyBorder="1" applyAlignment="1">
      <alignment horizontal="center" vertical="center" wrapText="1"/>
    </xf>
    <xf numFmtId="164" fontId="18" fillId="0" borderId="15" xfId="42" applyFont="1" applyFill="1" applyBorder="1" applyAlignment="1">
      <alignment horizontal="left" vertical="center" wrapText="1"/>
    </xf>
    <xf numFmtId="49" fontId="18" fillId="0" borderId="16" xfId="0" applyNumberFormat="1" applyFont="1" applyFill="1" applyBorder="1" applyAlignment="1">
      <alignment vertical="center" wrapText="1"/>
    </xf>
    <xf numFmtId="164" fontId="18" fillId="0" borderId="17" xfId="42" applyFont="1" applyFill="1" applyBorder="1" applyAlignment="1">
      <alignment vertical="center" wrapText="1"/>
    </xf>
    <xf numFmtId="164" fontId="0" fillId="0" borderId="33" xfId="0" applyNumberFormat="1" applyFill="1" applyBorder="1" applyAlignment="1">
      <alignment vertical="center" wrapText="1"/>
    </xf>
    <xf numFmtId="0" fontId="0" fillId="0" borderId="44" xfId="0" applyFill="1" applyBorder="1" applyAlignment="1">
      <alignment vertical="center" wrapText="1"/>
    </xf>
    <xf numFmtId="1" fontId="18" fillId="0" borderId="34" xfId="0" applyNumberFormat="1" applyFont="1" applyFill="1" applyBorder="1" applyAlignment="1">
      <alignment vertical="center" wrapText="1"/>
    </xf>
    <xf numFmtId="49" fontId="18" fillId="0" borderId="10" xfId="0" applyNumberFormat="1" applyFont="1" applyFill="1" applyBorder="1" applyAlignment="1">
      <alignment vertical="center" wrapText="1"/>
    </xf>
    <xf numFmtId="49" fontId="18" fillId="0" borderId="10" xfId="0" applyNumberFormat="1" applyFont="1" applyFill="1" applyBorder="1" applyAlignment="1">
      <alignment horizontal="center" vertical="center" wrapText="1"/>
    </xf>
    <xf numFmtId="164" fontId="18" fillId="0" borderId="10" xfId="42" applyFont="1" applyFill="1" applyBorder="1" applyAlignment="1">
      <alignment horizontal="left" vertical="center" wrapText="1"/>
    </xf>
    <xf numFmtId="49" fontId="18" fillId="0" borderId="12" xfId="0" applyNumberFormat="1" applyFont="1" applyFill="1" applyBorder="1" applyAlignment="1">
      <alignment vertical="center" wrapText="1"/>
    </xf>
    <xf numFmtId="164" fontId="18" fillId="0" borderId="11" xfId="42" applyFont="1" applyFill="1" applyBorder="1" applyAlignment="1">
      <alignment vertical="center" wrapText="1"/>
    </xf>
    <xf numFmtId="164" fontId="0" fillId="0" borderId="25" xfId="0" applyNumberFormat="1" applyFill="1" applyBorder="1" applyAlignment="1">
      <alignment vertical="center" wrapText="1"/>
    </xf>
    <xf numFmtId="0" fontId="0" fillId="0" borderId="10" xfId="0" applyFill="1" applyBorder="1" applyAlignment="1">
      <alignment vertical="center" wrapText="1"/>
    </xf>
    <xf numFmtId="164" fontId="0" fillId="0" borderId="11" xfId="42" applyFont="1" applyFill="1" applyBorder="1" applyAlignment="1">
      <alignment vertical="center" wrapText="1"/>
    </xf>
    <xf numFmtId="164" fontId="0" fillId="0" borderId="25" xfId="42" applyFont="1" applyFill="1" applyBorder="1" applyAlignment="1">
      <alignment vertical="center" wrapText="1"/>
    </xf>
    <xf numFmtId="164" fontId="0" fillId="0" borderId="11" xfId="0" applyNumberFormat="1" applyFill="1" applyBorder="1" applyAlignment="1">
      <alignment vertical="center" wrapText="1"/>
    </xf>
    <xf numFmtId="49" fontId="18" fillId="0" borderId="13" xfId="0" applyNumberFormat="1" applyFont="1" applyFill="1" applyBorder="1" applyAlignment="1">
      <alignment vertical="center" wrapText="1"/>
    </xf>
    <xf numFmtId="49" fontId="18" fillId="0" borderId="14" xfId="0" applyNumberFormat="1" applyFont="1" applyFill="1" applyBorder="1" applyAlignment="1">
      <alignment vertical="center" wrapText="1"/>
    </xf>
    <xf numFmtId="49" fontId="18" fillId="0" borderId="0" xfId="0" applyNumberFormat="1" applyFont="1" applyFill="1" applyBorder="1" applyAlignment="1">
      <alignment vertical="center" wrapText="1"/>
    </xf>
    <xf numFmtId="49" fontId="18" fillId="0" borderId="0" xfId="0" applyNumberFormat="1" applyFont="1" applyFill="1" applyBorder="1" applyAlignment="1">
      <alignment horizontal="center" vertical="center" wrapText="1"/>
    </xf>
    <xf numFmtId="0" fontId="0" fillId="0" borderId="0" xfId="0" applyFill="1" applyBorder="1" applyAlignment="1">
      <alignment vertical="center" wrapText="1"/>
    </xf>
    <xf numFmtId="49" fontId="22" fillId="0" borderId="10" xfId="0" applyNumberFormat="1" applyFont="1" applyFill="1" applyBorder="1" applyAlignment="1">
      <alignment vertical="center" wrapText="1"/>
    </xf>
    <xf numFmtId="0" fontId="0" fillId="0" borderId="45" xfId="0" applyFill="1" applyBorder="1" applyAlignment="1">
      <alignment vertical="center" wrapText="1"/>
    </xf>
    <xf numFmtId="0" fontId="0" fillId="37" borderId="0" xfId="0" applyFill="1" applyAlignment="1">
      <alignment vertical="center" wrapText="1"/>
    </xf>
    <xf numFmtId="164" fontId="18" fillId="39" borderId="10" xfId="42" applyFont="1" applyFill="1" applyBorder="1" applyAlignment="1">
      <alignment horizontal="left" vertical="center" wrapText="1"/>
    </xf>
    <xf numFmtId="49" fontId="18" fillId="38" borderId="10" xfId="0" applyNumberFormat="1" applyFont="1" applyFill="1" applyBorder="1" applyAlignment="1">
      <alignment vertical="center" wrapText="1"/>
    </xf>
    <xf numFmtId="1" fontId="18" fillId="39" borderId="34" xfId="0" applyNumberFormat="1" applyFont="1" applyFill="1" applyBorder="1" applyAlignment="1">
      <alignment vertical="center" wrapText="1"/>
    </xf>
    <xf numFmtId="49" fontId="18" fillId="39" borderId="10" xfId="0" applyNumberFormat="1" applyFont="1" applyFill="1" applyBorder="1" applyAlignment="1">
      <alignment vertical="center" wrapText="1"/>
    </xf>
    <xf numFmtId="49" fontId="18" fillId="39" borderId="10" xfId="0" applyNumberFormat="1" applyFont="1" applyFill="1" applyBorder="1" applyAlignment="1">
      <alignment horizontal="center" vertical="center" wrapText="1"/>
    </xf>
    <xf numFmtId="164" fontId="18" fillId="39" borderId="11" xfId="42" applyFont="1" applyFill="1" applyBorder="1" applyAlignment="1">
      <alignment vertical="center" wrapText="1"/>
    </xf>
    <xf numFmtId="164" fontId="0" fillId="39" borderId="11" xfId="0" applyNumberFormat="1" applyFill="1" applyBorder="1" applyAlignment="1">
      <alignment vertical="center" wrapText="1"/>
    </xf>
    <xf numFmtId="0" fontId="0" fillId="39" borderId="44" xfId="0" applyFill="1" applyBorder="1" applyAlignment="1">
      <alignment vertical="center" wrapText="1"/>
    </xf>
    <xf numFmtId="0" fontId="0" fillId="39" borderId="0" xfId="0" applyFill="1" applyAlignment="1">
      <alignment vertical="center" wrapText="1"/>
    </xf>
    <xf numFmtId="164" fontId="18" fillId="40" borderId="10" xfId="42" applyFont="1" applyFill="1" applyBorder="1" applyAlignment="1">
      <alignment horizontal="left" vertical="center" wrapText="1"/>
    </xf>
    <xf numFmtId="164" fontId="0" fillId="39" borderId="11" xfId="42" applyFont="1" applyFill="1" applyBorder="1" applyAlignment="1">
      <alignment vertical="center" wrapText="1"/>
    </xf>
    <xf numFmtId="49" fontId="19" fillId="36" borderId="24" xfId="0" applyNumberFormat="1" applyFont="1" applyFill="1" applyBorder="1" applyAlignment="1">
      <alignment horizontal="center" vertical="center" wrapText="1"/>
    </xf>
    <xf numFmtId="49" fontId="19" fillId="36" borderId="11" xfId="0" applyNumberFormat="1" applyFont="1" applyFill="1" applyBorder="1" applyAlignment="1">
      <alignment horizontal="center" vertical="center" wrapText="1"/>
    </xf>
    <xf numFmtId="0" fontId="16" fillId="35" borderId="26" xfId="0" applyFont="1" applyFill="1" applyBorder="1" applyAlignment="1">
      <alignment horizontal="center"/>
    </xf>
    <xf numFmtId="0" fontId="16" fillId="35" borderId="27" xfId="0" applyFont="1" applyFill="1" applyBorder="1" applyAlignment="1">
      <alignment horizontal="center"/>
    </xf>
    <xf numFmtId="0" fontId="20" fillId="0" borderId="0" xfId="0" applyFont="1" applyAlignment="1">
      <alignment horizontal="center" vertical="center" wrapText="1"/>
    </xf>
    <xf numFmtId="49" fontId="19" fillId="35" borderId="22" xfId="0" applyNumberFormat="1" applyFont="1" applyFill="1" applyBorder="1" applyAlignment="1">
      <alignment horizontal="center" vertical="center" wrapText="1"/>
    </xf>
    <xf numFmtId="49" fontId="19" fillId="35" borderId="0" xfId="0" applyNumberFormat="1" applyFont="1" applyFill="1" applyBorder="1" applyAlignment="1">
      <alignment horizontal="center" vertical="center" wrapText="1"/>
    </xf>
    <xf numFmtId="49" fontId="19" fillId="35" borderId="29" xfId="0" applyNumberFormat="1" applyFont="1" applyFill="1" applyBorder="1" applyAlignment="1">
      <alignment horizontal="center" vertical="center" wrapText="1"/>
    </xf>
    <xf numFmtId="49" fontId="19" fillId="35" borderId="35" xfId="0" applyNumberFormat="1" applyFont="1" applyFill="1" applyBorder="1" applyAlignment="1">
      <alignment horizontal="center" vertical="center" wrapText="1"/>
    </xf>
    <xf numFmtId="49" fontId="19" fillId="35" borderId="36" xfId="0" applyNumberFormat="1" applyFont="1" applyFill="1" applyBorder="1" applyAlignment="1">
      <alignment horizontal="center" vertical="center" wrapText="1"/>
    </xf>
    <xf numFmtId="49" fontId="19" fillId="35" borderId="37" xfId="0" applyNumberFormat="1" applyFont="1" applyFill="1" applyBorder="1" applyAlignment="1">
      <alignment horizontal="center" vertical="center" wrapText="1"/>
    </xf>
    <xf numFmtId="164" fontId="16" fillId="35" borderId="41" xfId="0" applyNumberFormat="1" applyFont="1" applyFill="1" applyBorder="1" applyAlignment="1">
      <alignment horizontal="center" vertical="center" wrapText="1"/>
    </xf>
    <xf numFmtId="164" fontId="16" fillId="35" borderId="30" xfId="0" applyNumberFormat="1" applyFont="1" applyFill="1" applyBorder="1" applyAlignment="1">
      <alignment horizontal="center" vertical="center" wrapText="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oneda" xfId="42" builtinId="4"/>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38</xdr:col>
      <xdr:colOff>609600</xdr:colOff>
      <xdr:row>6</xdr:row>
      <xdr:rowOff>0</xdr:rowOff>
    </xdr:from>
    <xdr:to>
      <xdr:col>41</xdr:col>
      <xdr:colOff>418450</xdr:colOff>
      <xdr:row>7</xdr:row>
      <xdr:rowOff>564608</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20431125" y="1628775"/>
          <a:ext cx="2094850" cy="1745708"/>
        </a:xfrm>
        <a:prstGeom prst="rect">
          <a:avLst/>
        </a:prstGeom>
      </xdr:spPr>
    </xdr:pic>
    <xdr:clientData/>
  </xdr:twoCellAnchor>
  <xdr:twoCellAnchor editAs="oneCell">
    <xdr:from>
      <xdr:col>34</xdr:col>
      <xdr:colOff>438150</xdr:colOff>
      <xdr:row>0</xdr:row>
      <xdr:rowOff>19050</xdr:rowOff>
    </xdr:from>
    <xdr:to>
      <xdr:col>34</xdr:col>
      <xdr:colOff>2812880</xdr:colOff>
      <xdr:row>4</xdr:row>
      <xdr:rowOff>190500</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316075" y="19050"/>
          <a:ext cx="2374730" cy="942975"/>
        </a:xfrm>
        <a:prstGeom prst="rect">
          <a:avLst/>
        </a:prstGeom>
      </xdr:spPr>
    </xdr:pic>
    <xdr:clientData/>
  </xdr:twoCellAnchor>
  <xdr:twoCellAnchor editAs="oneCell">
    <xdr:from>
      <xdr:col>1</xdr:col>
      <xdr:colOff>0</xdr:colOff>
      <xdr:row>1</xdr:row>
      <xdr:rowOff>0</xdr:rowOff>
    </xdr:from>
    <xdr:to>
      <xdr:col>6</xdr:col>
      <xdr:colOff>400050</xdr:colOff>
      <xdr:row>3</xdr:row>
      <xdr:rowOff>13335</xdr:rowOff>
    </xdr:to>
    <xdr:pic>
      <xdr:nvPicPr>
        <xdr:cNvPr id="5" name="Imagen 4">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3"/>
        <a:stretch>
          <a:fillRect/>
        </a:stretch>
      </xdr:blipFill>
      <xdr:spPr>
        <a:xfrm>
          <a:off x="733425" y="190500"/>
          <a:ext cx="1162050" cy="40386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Familia" refreshedDate="45307.937151041668" createdVersion="6" refreshedVersion="6" minRefreshableVersion="3" recordCount="31" xr:uid="{00000000-000A-0000-FFFF-FFFF00000000}">
  <cacheSource type="worksheet">
    <worksheetSource ref="A6:AH37" sheet="DETALLE DE RESERVAS"/>
  </cacheSource>
  <cacheFields count="34">
    <cacheField name="Numero RP" numFmtId="1">
      <sharedItems containsSemiMixedTypes="0" containsString="0" containsNumber="1" containsInteger="1" minValue="223" maxValue="115223"/>
    </cacheField>
    <cacheField name="Fecha de Registro" numFmtId="0">
      <sharedItems containsBlank="1"/>
    </cacheField>
    <cacheField name="Fecha de Creacion" numFmtId="0">
      <sharedItems containsBlank="1"/>
    </cacheField>
    <cacheField name="Estado" numFmtId="49">
      <sharedItems/>
    </cacheField>
    <cacheField name="Dependencia" numFmtId="0">
      <sharedItems containsBlank="1"/>
    </cacheField>
    <cacheField name="Dependencia Descripcion" numFmtId="0">
      <sharedItems containsBlank="1"/>
    </cacheField>
    <cacheField name="Rubro" numFmtId="49">
      <sharedItems count="18">
        <s v="A-02-02-02-009-006"/>
        <s v="C-3699-1300-10-0-3699053-02"/>
        <s v="A-02-01-01-003-008"/>
        <s v="C-3602-1300-1-0-3602041-02"/>
        <s v="A-02-01-01-004-005"/>
        <s v="A-02-02-01-003-002"/>
        <s v="C-3602-1300-1-0-3602040-02"/>
        <s v="A-02-02-02-006-008"/>
        <s v="A-02-02-02-007-002"/>
        <s v="A-02-02-02-008-004"/>
        <s v="A-02-02-02-008-003"/>
        <s v="C-3699-1300-10-0-3699054-02"/>
        <s v="A-02-01-01-006-002"/>
        <s v="C-3699-1300-6-0-3699064-02"/>
        <s v="C-3699-1300-6-0-3699062-02"/>
        <s v="C-3699-1300-10-0-3699060-02"/>
        <s v="C-3605-1300-4-0-3605001-02"/>
        <s v="C-3699-1300-9-0-3699058-02"/>
      </sharedItems>
    </cacheField>
    <cacheField name="Descripcion" numFmtId="49">
      <sharedItems/>
    </cacheField>
    <cacheField name="Valor Actual" numFmtId="164">
      <sharedItems containsSemiMixedTypes="0" containsString="0" containsNumber="1" minValue="2368100" maxValue="999517993"/>
    </cacheField>
    <cacheField name="Saldo por Utilizar" numFmtId="164">
      <sharedItems containsSemiMixedTypes="0" containsString="0" containsNumber="1" minValue="601870.02" maxValue="379000000"/>
    </cacheField>
    <cacheField name="Tipo Identificacion" numFmtId="49">
      <sharedItems/>
    </cacheField>
    <cacheField name="Identificacion" numFmtId="49">
      <sharedItems/>
    </cacheField>
    <cacheField name="Nombre Razon Social" numFmtId="49">
      <sharedItems/>
    </cacheField>
    <cacheField name="Medio de Pago" numFmtId="0">
      <sharedItems containsBlank="1"/>
    </cacheField>
    <cacheField name="Tipo Cuenta" numFmtId="0">
      <sharedItems containsBlank="1"/>
    </cacheField>
    <cacheField name="Numero Cuenta" numFmtId="0">
      <sharedItems containsBlank="1"/>
    </cacheField>
    <cacheField name="Estado Cuenta" numFmtId="0">
      <sharedItems containsBlank="1"/>
    </cacheField>
    <cacheField name="Entidad Nit" numFmtId="0">
      <sharedItems containsBlank="1"/>
    </cacheField>
    <cacheField name="Entidad Descripcion" numFmtId="0">
      <sharedItems containsBlank="1"/>
    </cacheField>
    <cacheField name="Solicitud CDP" numFmtId="0">
      <sharedItems containsBlank="1"/>
    </cacheField>
    <cacheField name="CDP" numFmtId="0">
      <sharedItems containsBlank="1"/>
    </cacheField>
    <cacheField name="Compromisos" numFmtId="0">
      <sharedItems containsBlank="1"/>
    </cacheField>
    <cacheField name="Cuentas por Pagar" numFmtId="0">
      <sharedItems containsBlank="1" longText="1"/>
    </cacheField>
    <cacheField name="Obligaciones" numFmtId="0">
      <sharedItems containsBlank="1" longText="1"/>
    </cacheField>
    <cacheField name="Ordenes de Pago" numFmtId="0">
      <sharedItems containsBlank="1" longText="1"/>
    </cacheField>
    <cacheField name="Reintegros" numFmtId="0">
      <sharedItems containsNonDate="0" containsString="0" containsBlank="1"/>
    </cacheField>
    <cacheField name="Fecha Documento Soporte" numFmtId="0">
      <sharedItems containsBlank="1"/>
    </cacheField>
    <cacheField name="Tipo Documento Soporte" numFmtId="49">
      <sharedItems/>
    </cacheField>
    <cacheField name="Numero Documento Soporte" numFmtId="49">
      <sharedItems/>
    </cacheField>
    <cacheField name="Observaciones" numFmtId="49">
      <sharedItems/>
    </cacheField>
    <cacheField name="RESERVA INDUCIDA" numFmtId="164">
      <sharedItems containsSemiMixedTypes="0" containsString="0" containsNumber="1" minValue="0" maxValue="275489600.13"/>
    </cacheField>
    <cacheField name="RESERVA JUSTIFICADA" numFmtId="164">
      <sharedItems containsSemiMixedTypes="0" containsString="0" containsNumber="1" minValue="553896" maxValue="379000000"/>
    </cacheField>
    <cacheField name="COMENTARIOS" numFmtId="49">
      <sharedItems/>
    </cacheField>
    <cacheField name="SUPERVISOR" numFmtId="49">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1">
  <r>
    <n v="33323"/>
    <s v="2023-03-27 00:00:00"/>
    <s v="2023-03-27 15:58:21"/>
    <s v="Con Obligacion"/>
    <s v="000"/>
    <s v="SSF GESTION GENERAL GASTOS"/>
    <x v="0"/>
    <s v="SERVICIOS RECREATIVOS, CULTURALES Y DEPORTIVOS"/>
    <n v="999517993"/>
    <n v="601870.02"/>
    <s v="NIT"/>
    <s v="860013570"/>
    <s v="CAJA DE COMPENSACION FAMILIAR CAFAM"/>
    <s v="Abono en cuenta"/>
    <s v="Ahorro"/>
    <s v="473870076105"/>
    <s v="Activa"/>
    <s v="860034313"/>
    <s v="BANCO DAVIVIENDA S.A."/>
    <s v="8523"/>
    <s v="8523"/>
    <s v="33323"/>
    <s v="224923, 237423, 241723, 252223, 253623, 254223, 254423, 254523, 254623, 254823, 259423, 259723, 259823, 259923, 260423, 260823, 261223, 261423, 261523, 261823, 262223, 262423, 262623, 262723, 268823, 269023, 269123, 269223, 269323, 269523, 269623, 269723, 270023, 270123, 270923, 271023, 271123, 271523, 271623, 299623, 299823, 300123, 319123, 319223, 319523, 319623, 319723, 319823, 355123, 357023, 358923, 359023, 359123, 383723, 387423, 389523, 389623, 389723, 389823, 389923, 392223, 392823, 397923, 398023, 398123, 398223, 398323, 398423, 398723, 399523, 399723, 401123, 401623, 406323, 413723, 413823, 423723, 433923, 434623, 435523, 437623, 437823, 438323"/>
    <s v="251123, 265923, 273323, 282123, 282223, 282623, 282723, 282823, 282923, 287023, 287223, 287323, 288323, 288723, 288923, 289023, 289323, 289723, 289923, 290223, 290423, 290523, 296523, 296623, 296723, 296823, 296923, 297123, 297223, 297323, 298323, 298423, 298523, 298823, 299023, 326923, 327023, 327323, 346523, 346623, 346923, 347423, 347523, 347623, 389323, 392423, 394823, 397523, 426223, 430923, 431023, 431123, 431223, 431323, 432223, 433923, 434023, 434123, 434223, 434323, 434423, 435623, 436623, 436823, 439823, 440123, 446623, 454523, 454623, 463723, 472723, 473123, 473323, 474923, 475423"/>
    <s v="285343323, 294765523, 301102723, 311984123, 311989123, 312011123, 312012623, 312017623, 312085923, 316432823, 316713623, 316718223, 317770123, 317807923, 317838223, 317861023, 317937523, 318508723, 318523023, 319035023, 319036123, 319037923, 325920223, 325931523, 325944723, 325963523, 325971623, 326018223, 326031423, 326051823, 328550523, 328739123, 328742223, 328753223, 328762523, 349158623, 349159223, 349161723, 375354423, 375359323, 375584823, 375803323, 375850623, 376296923, 408153623, 417774023, 422213223, 422223123, 441179823, 449893523, 449906223, 449908823, 449912823, 449917723, 451384523, 454154923, 454156623, 456213023, 456214023, 456214723, 456222523, 459228423, 459231123, 459245723, 461621823, 461704223, 472365123, 473953623, 473954323, 479313423, 484003523, 484251923, 484888023"/>
    <m/>
    <s v="2023-03-27 00:00:00"/>
    <s v="CONTRATO DE PRESTACION DE SERVICIOS"/>
    <s v="CONTR SSF CPS 196-2023"/>
    <s v="SSF CPS 196-2023. APOYAR EL DISEÑO E IMPLEMENTACIÓN ESTRATEGIAS EN LA DIMENSIÓN DEL TH DE LA SSF EN EL MARCO DE MIPG-PROGRAMA DE BIENESTAR, INCENTIVOS INSTITUCIONALES, ACUERDO COLECTIVO, CÓDIGO DE INTEGRIDAD, CLIMA Y CULTURA ORGANIZACIONAL VIGENCIA 2"/>
    <n v="0"/>
    <n v="553896"/>
    <s v=" CONSTITUCIÓN DE RESERVA POR $553,896. SE LIBERA $47,974.02"/>
    <s v="ADRIANA GALVIS"/>
  </r>
  <r>
    <n v="33323"/>
    <s v="2023-03-27 00:00:00"/>
    <s v="2023-03-27 15:58:21"/>
    <s v="Con Obligacion"/>
    <s v="000"/>
    <s v="SSF GESTION GENERAL GASTOS"/>
    <x v="1"/>
    <s v="ADQUISICIÓN DE BIENES Y SERVICIOS - DOCUMENTOS DE LINEAMIENTOS TÉCNICOS - IMPLEMENTACION DEL MODELO DE PLANEACION Y GESTION EN EL MARCO DE LA ARQUITECTURA EMPRESARIAL DE LA SUPERINTENDENCIA DEL SUBSIDIO FAMILIAR NACIONAL"/>
    <n v="705960000"/>
    <n v="16005836"/>
    <s v="NIT"/>
    <s v="860013570"/>
    <s v="CAJA DE COMPENSACION FAMILIAR CAFAM"/>
    <s v="Abono en cuenta"/>
    <s v="Ahorro"/>
    <s v="473870076105"/>
    <s v="Activa"/>
    <s v="860034313"/>
    <s v="BANCO DAVIVIENDA S.A."/>
    <s v="8523"/>
    <s v="8523"/>
    <s v="33323"/>
    <s v="224923, 237423, 241723, 252223, 253623, 254223, 254423, 254523, 254623, 254823, 259423, 259723, 259823, 259923, 260423, 260823, 261223, 261423, 261523, 261823, 262223, 262423, 262623, 262723, 268823, 269023, 269123, 269223, 269323, 269523, 269623, 269723, 270023, 270123, 270923, 271023, 271123, 271523, 271623, 299623, 299823, 300123, 319123, 319223, 319523, 319623, 319723, 319823, 355123, 357023, 358923, 359023, 359123, 383723, 387423, 389523, 389623, 389723, 389823, 389923, 392223, 392823, 397923, 398023, 398123, 398223, 398323, 398423, 398723, 399523, 399723, 401123, 401623, 406323, 413723, 413823, 423723, 433923, 434623, 435523, 437623, 437823, 438323"/>
    <s v="251123, 265923, 273323, 282123, 282223, 282623, 282723, 282823, 282923, 287023, 287223, 287323, 288323, 288723, 288923, 289023, 289323, 289723, 289923, 290223, 290423, 290523, 296523, 296623, 296723, 296823, 296923, 297123, 297223, 297323, 298323, 298423, 298523, 298823, 299023, 326923, 327023, 327323, 346523, 346623, 346923, 347423, 347523, 347623, 389323, 392423, 394823, 397523, 426223, 430923, 431023, 431123, 431223, 431323, 432223, 433923, 434023, 434123, 434223, 434323, 434423, 435623, 436623, 436823, 439823, 440123, 446623, 454523, 454623, 463723, 472723, 473123, 473323, 474923, 475423"/>
    <s v="285343323, 294765523, 301102723, 311984123, 311989123, 312011123, 312012623, 312017623, 312085923, 316432823, 316713623, 316718223, 317770123, 317807923, 317838223, 317861023, 317937523, 318508723, 318523023, 319035023, 319036123, 319037923, 325920223, 325931523, 325944723, 325963523, 325971623, 326018223, 326031423, 326051823, 328550523, 328739123, 328742223, 328753223, 328762523, 349158623, 349159223, 349161723, 375354423, 375359323, 375584823, 375803323, 375850623, 376296923, 408153623, 417774023, 422213223, 422223123, 441179823, 449893523, 449906223, 449908823, 449912823, 449917723, 451384523, 454154923, 454156623, 456213023, 456214023, 456214723, 456222523, 459228423, 459231123, 459245723, 461621823, 461704223, 472365123, 473953623, 473954323, 479313423, 484003523, 484251923, 484888023"/>
    <m/>
    <s v="2023-03-27 00:00:00"/>
    <s v="CONTRATO DE PRESTACION DE SERVICIOS"/>
    <s v="CONTR SSF CPS 196-2023"/>
    <s v="SSF CPS 196-2023. APOYAR EL DISEÑO E IMPLEMENTACIÓN ESTRATEGIAS EN LA DIMENSIÓN DEL TH DE LA SSF EN EL MARCO DE MIPG-PROGRAMA DE BIENESTAR, INCENTIVOS INSTITUCIONALES, ACUERDO COLECTIVO, CÓDIGO DE INTEGRIDAD, CLIMA Y CULTURA ORGANIZACIONAL VIGENCIA 2"/>
    <n v="0"/>
    <n v="6576695"/>
    <s v=" CONSTITUCIÓN DE RESERVA POR $6.576.695 Y LIBERACIÓN POR LA SUMA DE $ 9,429,141_x000a_EXP175/2023/PGEN"/>
    <s v="ADRIANA GALVIS"/>
  </r>
  <r>
    <n v="66223"/>
    <s v="2023-08-04 00:00:00"/>
    <s v="2023-08-04 12:32:39"/>
    <s v="Generado"/>
    <s v="000"/>
    <s v="SSF GESTION GENERAL GASTOS"/>
    <x v="2"/>
    <s v="MUEBLES, INSTRUMENTOS MUSICALES, ARTÍCULOS DE DEPORTE Y ANTIGÜEDADES"/>
    <n v="2380900"/>
    <n v="2380900"/>
    <s v="NIT"/>
    <s v="900017447"/>
    <s v="FALABELLA DE COLOMBIA S A"/>
    <s v="Abono en cuenta"/>
    <s v="Corriente"/>
    <s v="30428721530"/>
    <s v="Activa"/>
    <s v="890903938"/>
    <s v="BANCOLOMBIA S.A."/>
    <s v="14823"/>
    <s v="14323"/>
    <s v="66223"/>
    <m/>
    <m/>
    <m/>
    <m/>
    <s v="2023-08-04 00:00:00"/>
    <s v="ORDEN DE COMPRA"/>
    <s v="OC 114152 CONTR 259-2023"/>
    <s v="ADQUIRIR ELEMENTOS PARA ADECUAR Y EQUIPAR LA SALA DE LACTANCIA EN LA SUPERINTENDENCIADEL SUBSIDIO FAMILIAR, ACORDE A LO ESTABLECIDO EN LALEY 1823 DE 2017 Y LAS REGLAMENTARIAS. ID: 4030"/>
    <n v="0"/>
    <n v="2380900"/>
    <s v="CONSTITUCIÓN DE RESERVA. EXP175/2023/PGEN"/>
    <s v="ADRIANA GALVIS"/>
  </r>
  <r>
    <n v="26223"/>
    <s v="2023-03-08 00:00:00"/>
    <s v="2023-03-08 14:21:54"/>
    <s v="Con Obligacion"/>
    <s v="000"/>
    <s v="SSF GESTION GENERAL GASTOS"/>
    <x v="3"/>
    <s v="ADQUISICIÓN DE BIENES Y SERVICIOS - DOCUMENTOS METODOLÓGICOS - MODERNIZACION DE LA INSPECCION, VIGILANCIA Y CONTROL DE LA SUPERINTENDENCIA DEL SUBSIDIO FAMILIAR. NACIONAL"/>
    <n v="28000000"/>
    <n v="15633333"/>
    <s v="Cédula de Ciudadanía"/>
    <s v="1032436894"/>
    <s v="LIZCANO OSORIO YAMITH"/>
    <s v="Abono en cuenta"/>
    <s v="Ahorro"/>
    <s v="17844562501"/>
    <s v="Activa"/>
    <s v="890903938"/>
    <s v="BANCOLOMBIA S.A."/>
    <s v="3823"/>
    <s v="3823"/>
    <s v="26223"/>
    <s v="76323, 95223"/>
    <s v="85923, 106723"/>
    <s v="100590923, 131637623"/>
    <m/>
    <s v="2023-03-08 00:00:00"/>
    <s v="CONTRATO DE PRESTACION DE SERVICIOS - PROFESIONALES"/>
    <s v="160 DE 2023"/>
    <s v="Prestar los servicios profesionales especializados como abogado para brindar apoyo al proyecto de Inversión MODERNIZACIÓN DE LA INSPECCIÓN, VIGILANCIA Y CONTROL DE LA SUPERINTENDENCIA DEL SUBSIDIO FAMILIAR (NUEVO) además de los diversos trámites jurí"/>
    <n v="0"/>
    <n v="7000000"/>
    <s v="RESERVA POR 7,000,000. SE LIBERA 8,633,333"/>
    <s v="GRETTY LÓPEZ"/>
  </r>
  <r>
    <n v="110923"/>
    <s v="2023-12-12 00:00:00"/>
    <s v="2023-12-12 16:40:00"/>
    <s v="Generado"/>
    <s v="000"/>
    <s v="SSF GESTION GENERAL GASTOS"/>
    <x v="4"/>
    <s v="MAQUINARIA DE OFICINA, CONTABILIDAD E INFORMÁTICA"/>
    <n v="348672180"/>
    <n v="348672180"/>
    <s v="NIT"/>
    <s v="800230829"/>
    <s v="SISTETRONICS S.A.S."/>
    <s v="Abono en cuenta"/>
    <s v="Corriente"/>
    <s v="04023082907"/>
    <s v="Activa"/>
    <s v="890903938"/>
    <s v="BANCOLOMBIA S.A."/>
    <s v="23523"/>
    <s v="22623"/>
    <s v="110923"/>
    <m/>
    <m/>
    <m/>
    <m/>
    <s v="2023-12-12 00:00:00"/>
    <s v="ORDEN DE COMPRA"/>
    <s v="OC 122278 CONTR SSF 375-2023"/>
    <s v="CONTRATAR A TRAVÉS DEL ACUERDO MARCO DE PRECIOS LA COMPRA DE COMPUTADORES Y PERIFÉRICOS REQUERIDOS EN LA SSF. ID.4131"/>
    <n v="0"/>
    <n v="348672180"/>
    <s v="PRÓRROGA AL CONTRATO. PLAZO HASTA 10/02/2024"/>
    <s v="CATALINA BORRERO"/>
  </r>
  <r>
    <n v="113923"/>
    <s v="2023-12-20 00:00:00"/>
    <s v="2023-12-20 17:06:55"/>
    <s v="Generado"/>
    <s v="000"/>
    <s v="SSF GESTION GENERAL GASTOS"/>
    <x v="5"/>
    <s v="PASTA O PULPA, PAPEL Y PRODUCTOS DE PAPEL; IMPRESOS Y ARTÍCULOS SIMILARES"/>
    <n v="135588119.52000001"/>
    <n v="135588119.52000001"/>
    <s v="NIT"/>
    <s v="860053274"/>
    <s v="GRUPO LOS LAGOS S.A.S."/>
    <s v="Abono en cuenta"/>
    <s v="Ahorro"/>
    <s v="006800529155"/>
    <s v="Activa"/>
    <s v="860034313"/>
    <s v="BANCO DAVIVIENDA S.A."/>
    <s v="27523"/>
    <s v="26323"/>
    <s v="113923"/>
    <m/>
    <m/>
    <m/>
    <m/>
    <s v="2023-12-20 00:00:00"/>
    <s v="CONTRATO DE COMPRA VENTA Y SUMINISTROS"/>
    <s v="CONTR 379-2023"/>
    <s v="ADQUISICIÓN ELEMENTOS PAPELERÍA, ÚTILES DE ESCRITORIO Y OFICINA, CONSUMIBLES DE IMPRESIÓN PARA EL DESARROLLO DE LAS ACTIVIDADES MISIONALES Y DE APOYO EN LA SSF. ID: 4127"/>
    <n v="0"/>
    <n v="135588119.52000001"/>
    <s v="REVISAR MEMORANDO. TERMINÓ EL 31/12/2023"/>
    <s v="CATALINA BORRERO"/>
  </r>
  <r>
    <n v="115123"/>
    <s v="2023-12-22 00:00:00"/>
    <s v="2023-12-22 19:01:33"/>
    <s v="Generado"/>
    <s v="000"/>
    <s v="SSF GESTION GENERAL GASTOS"/>
    <x v="4"/>
    <s v="MAQUINARIA DE OFICINA, CONTABILIDAD E INFORMÁTICA"/>
    <n v="136122672"/>
    <n v="136122672"/>
    <s v="NIT"/>
    <s v="830037278"/>
    <s v="NUEVA ERA SOLUCIONES SAS"/>
    <s v="Abono en cuenta"/>
    <s v="Ahorro"/>
    <s v="523809499"/>
    <s v="Activa"/>
    <s v="890300279"/>
    <s v="BANCO DE OCCIDENTE"/>
    <s v="23523"/>
    <s v="22623"/>
    <s v="115123"/>
    <m/>
    <m/>
    <m/>
    <m/>
    <s v="2023-12-22 00:00:00"/>
    <s v="ORDEN DE COMPRA"/>
    <s v="OC 123187 CONTR SSF 383-2023"/>
    <s v="OC 123187. CONTRATAR A TRAVÉS DEL ACUERDO MARCO DE PRECIOS LA COMPRA DE COMPUTADORES Y PERIFÉRICOS REQUERIDOS EN LA SSF. ID.4131."/>
    <n v="0"/>
    <n v="136122672"/>
    <s v="PRÓRROGA HASTA EL 05/02/2024"/>
    <s v="CATALINA BORRERO"/>
  </r>
  <r>
    <n v="115223"/>
    <s v="2023-12-22 00:00:00"/>
    <s v="2023-12-22 19:05:06"/>
    <s v="Generado"/>
    <s v="000"/>
    <s v="SSF GESTION GENERAL GASTOS"/>
    <x v="4"/>
    <s v="MAQUINARIA DE OFICINA, CONTABILIDAD E INFORMÁTICA"/>
    <n v="306923547"/>
    <n v="306923547"/>
    <s v="NIT"/>
    <s v="800230829"/>
    <s v="SISTETRONICS S.A.S."/>
    <s v="Abono en cuenta"/>
    <s v="Corriente"/>
    <s v="04023082907"/>
    <s v="Activa"/>
    <s v="890903938"/>
    <s v="BANCOLOMBIA S.A."/>
    <s v="23523"/>
    <s v="22623"/>
    <s v="115223"/>
    <m/>
    <m/>
    <m/>
    <m/>
    <s v="2023-12-22 00:00:00"/>
    <s v="ORDEN DE COMPRA"/>
    <s v="OC 123180 CONTR SSF 382-2023"/>
    <s v="OC. 123180. CONTRATAR A TRAVÉS DEL ACUERDO MARCO DE PRECIOS LA COMPRA DE COMPUTADORES Y PERIFÉRICOS REQUERIDOS EN LA SSF. ID.4131"/>
    <n v="0"/>
    <n v="306923547"/>
    <s v="PRÓRROGA AL CONTRATO. PLAZO HASTA 29/02/2024"/>
    <s v="CATALINA BORRERO"/>
  </r>
  <r>
    <n v="102323"/>
    <s v="2023-11-16 00:00:00"/>
    <s v="2023-11-16 14:53:27"/>
    <s v="Generado"/>
    <s v="000"/>
    <s v="SSF GESTION GENERAL GASTOS"/>
    <x v="6"/>
    <s v="ADQUISICIÓN DE BIENES Y SERVICIOS - SERVICIO DE EDUCACIÓN INFORMAL - MODERNIZACION DE LA INSPECCION, VIGILANCIA Y CONTROL DE LA SUPERINTENDENCIA DEL SUBSIDIO FAMILIAR. NACIONAL"/>
    <n v="26390000"/>
    <n v="26390000"/>
    <s v="NIT"/>
    <s v="900273896"/>
    <s v="INVERSIONES PUIN S. A S. . EN REORGANIZACIÓN"/>
    <s v="Abono en cuenta"/>
    <s v="Corriente"/>
    <s v="21952829131"/>
    <s v="Activa"/>
    <s v="890903938"/>
    <s v="BANCOLOMBIA S.A."/>
    <s v="27123"/>
    <s v="26023"/>
    <s v="102323"/>
    <m/>
    <m/>
    <m/>
    <m/>
    <s v="2023-11-16 00:00:00"/>
    <s v="ACEPTACION DE OFERTAS"/>
    <s v="365 de 2023"/>
    <s v="Contratar la prestación de servicios logisticos para jornadas de información y socialización que programe la Superintendencia Delegada para Estudios especiales y la evaluación de proyectos en el marco de la implementación del banco de proyectos del S"/>
    <n v="0"/>
    <n v="23840000"/>
    <s v="RESERVA PPTAL 23.840.000 Y PARA LIBERAR 2.550.000"/>
    <s v="CLAUDIA LORENA CORTES"/>
  </r>
  <r>
    <n v="523"/>
    <s v="2023-01-05 00:00:00"/>
    <s v="2023-01-05 12:20:57"/>
    <s v="Con Obligacion"/>
    <s v="000"/>
    <s v="SSF GESTION GENERAL GASTOS"/>
    <x v="7"/>
    <s v="SERVICIOS POSTALES Y DE MENSAJERÍA"/>
    <n v="16068000"/>
    <n v="6352220"/>
    <s v="NIT"/>
    <s v="900062917"/>
    <s v="SERVICIOS POSTALES NACIONALES S.A.S"/>
    <s v="Abono en cuenta"/>
    <s v="Ahorro"/>
    <s v="221806300"/>
    <s v="Activa"/>
    <s v="890300279"/>
    <s v="BANCO DE OCCIDENTE"/>
    <s v="523"/>
    <s v="523"/>
    <s v="523"/>
    <s v="77023, 77123, 113623, 115723, 206223, 209223, 214223, 271323, 308223, 353423, 392923"/>
    <s v="86623, 86723, 127623, 130023, 225523, 230123, 232823, 298723, 334323, 388423, 432123"/>
    <s v="101684823, 101690323, 145155923, 150731923, 259863923, 269919923, 275875823, 328750423, 358736023, 406221923, 451358923"/>
    <m/>
    <s v="2022-12-02 00:00:00"/>
    <s v="CONTRATO INTERADMINISTRATIVO"/>
    <s v="408 DE 2022"/>
    <s v="Prestar el servicio de correo urbano, nacional e internacional para la Superintendencia del Subsidio Familia"/>
    <n v="0"/>
    <n v="3480540"/>
    <s v="RESERVA POR 3,480,540 Y SE LIBERA 2,871,680"/>
    <s v="ERIKA QUINTERO"/>
  </r>
  <r>
    <n v="1023"/>
    <s v="2023-01-05 00:00:00"/>
    <s v="2023-01-05 13:01:53"/>
    <s v="Con Obligacion"/>
    <s v="000"/>
    <s v="SSF GESTION GENERAL GASTOS"/>
    <x v="8"/>
    <s v="SERVICIOS INMOBILIARIOS"/>
    <n v="21688800"/>
    <n v="3418710"/>
    <s v="NIT"/>
    <s v="900604496"/>
    <s v="GRUPO TIEDOT SAS"/>
    <s v="Abono en cuenta"/>
    <s v="Corriente"/>
    <s v="450469998725"/>
    <s v="Activa"/>
    <s v="860034313"/>
    <s v="BANCO DAVIVIENDA S.A."/>
    <s v="1023"/>
    <s v="1023"/>
    <s v="1023"/>
    <s v="52023, 52123, 112723, 117123, 144923, 206723, 254123, 271423, 319923, 354623, 387323"/>
    <s v="59423, 59523, 124623, 134623, 161723, 226423, 282423, 298923, 347723, 388823, 430223"/>
    <s v="77822823, 77823523, 143357023, 157496923, 185168023, 260157523, 311994323, 328756123, 376303623, 407301523, 447848323"/>
    <m/>
    <s v="2022-12-16 00:00:00"/>
    <s v="CONTRATO DE PRESTACION DE SERVICIOS"/>
    <s v="427 DE 2022"/>
    <s v="Contratar la prestación del servicio de depósito, almacenamiento, custodia, conservación y préstamo del archivo de la Superintendencia del Subsidio Familiar, incluido su transporte y consulta en caso de ser necesario"/>
    <n v="0"/>
    <n v="1689800"/>
    <s v="RESERVA POR 1,689,800 Y SE LIBERA 1,728,910"/>
    <s v="ERIKA QUINTERO"/>
  </r>
  <r>
    <n v="223"/>
    <s v="2023-01-05 00:00:00"/>
    <s v="2023-01-05 12:09:06"/>
    <s v="Con Obligacion"/>
    <s v="000"/>
    <s v="SSF GESTION GENERAL GASTOS"/>
    <x v="9"/>
    <s v="SERVICIOS DE TELECOMUNICACIONES, TRANSMISIÓN Y SUMINISTRO DE INFORMACIÓN"/>
    <n v="28468021.989999998"/>
    <n v="2372347.9900000002"/>
    <s v="NIT"/>
    <s v="900092385"/>
    <s v="UNE EPM TELECOMUNICACIONES S.A."/>
    <s v="Abono en cuenta"/>
    <s v="Ahorro"/>
    <s v="379038235"/>
    <s v="Activa"/>
    <s v="860002964"/>
    <s v="BANCO DE BOGOTA S. A."/>
    <s v="223"/>
    <s v="223"/>
    <s v="223"/>
    <s v="77723, 77823, 77923, 116623, 144523, 206623, 211023, 266523, 310823, 344323, 385823, 436623"/>
    <s v="87423, 87523, 131823, 161323, 226323, 231723, 293223, 335823, 379723, 428023, 473823"/>
    <s v="101731823, 101733123, 103451723, 103457023, 153860523, 183744323, 185286923, 260151123, 265068423, 273198923, 320327323, 325813023, 360066423, 396799123, 445515523, 485021923"/>
    <m/>
    <s v="2022-12-01 00:00:00"/>
    <s v="ORDEN DE COMPRA"/>
    <s v="100847 CTO 405 DE 2022"/>
    <s v="Contratar el enlace de conectividad terrestre de la SSF"/>
    <n v="0"/>
    <n v="2372347.9900000002"/>
    <s v="RESERVA PPTAL"/>
    <s v="LUISA FERNANDA PARDO"/>
  </r>
  <r>
    <n v="48223"/>
    <s v="2023-05-31 00:00:00"/>
    <s v="2023-05-31 16:57:11"/>
    <s v="Con Obligacion"/>
    <s v="000"/>
    <s v="SSF GESTION GENERAL GASTOS"/>
    <x v="10"/>
    <s v="SERVICIOS PROFESIONALES, CIENTÍFICOS Y TÉCNICOS (EXCEPTO LOS SERVICIOS DE INVESTIGACION, URBANISMO, JURÍDICOS Y DE CONTABILIDAD)"/>
    <n v="120770006"/>
    <n v="17252858"/>
    <s v="NIT"/>
    <s v="830058677"/>
    <s v="IFX NETWORKS COLOMBIA S A S"/>
    <s v="Abono en cuenta"/>
    <s v="Corriente"/>
    <s v="009403775"/>
    <s v="Activa"/>
    <s v="860002964"/>
    <s v="BANCO DE BOGOTA S. A."/>
    <s v="9423"/>
    <s v="9423"/>
    <s v="48223"/>
    <s v="260123, 260223, 316023, 318423, 342723, 342823, 342923, 357923, 358323, 440023, 440123"/>
    <s v="287923, 288023, 378323, 378423, 393623, 476823"/>
    <s v="317763523, 317764923, 391651123, 393292923, 420627623"/>
    <m/>
    <s v="2023-05-31 00:00:00"/>
    <s v="ORDEN DE COMPRA"/>
    <s v="OC 110284 CONTR 214-2023"/>
    <s v="OC 110284 CONTR 214-2023. CONTRATAR EL ALOJAMIENTO DE LA INFRAESTRUCTURA, MODELO DE NUBE PRIVADA DE INFRAESTRUCTURA"/>
    <n v="0"/>
    <n v="17252858"/>
    <s v="RESERVA PPTAL"/>
    <s v="LUISA FERNANDA PARDO"/>
  </r>
  <r>
    <n v="77023"/>
    <s v="2023-09-01 00:00:00"/>
    <s v="2023-09-01 15:08:27"/>
    <s v="Con Obligacion"/>
    <s v="000"/>
    <s v="SSF GESTION GENERAL GASTOS"/>
    <x v="11"/>
    <s v="ADQUISICIÓN DE BIENES Y SERVICIOS - DOCUMENTOS DE PLANEACIÓN - IMPLEMENTACION DEL MODELO DE PLANEACION Y GESTION EN EL MARCO DE LA ARQUITECTURA EMPRESARIAL DE LA SUPERINTENDENCIA DEL SUBSIDIO FAMILIAR NACIONAL"/>
    <n v="470000000"/>
    <n v="235000000"/>
    <s v="NIT"/>
    <s v="901605482"/>
    <s v="UT-GD-2022"/>
    <s v="Abono en cuenta"/>
    <s v="Ahorro"/>
    <s v="325154623"/>
    <s v="Activa"/>
    <s v="860002964"/>
    <s v="BANCO DE BOGOTA S. A."/>
    <s v="20823"/>
    <s v="20123"/>
    <s v="77023"/>
    <s v="359523"/>
    <s v="400323"/>
    <s v="422825923"/>
    <m/>
    <s v="2023-09-01 00:00:00"/>
    <s v="CONTRATO DE CONSULTORIA"/>
    <s v="MODIF 3 ADIC 1 CONTR 274-2022"/>
    <s v="ESTRUCTURACIÓN DISEÑO E IMPLEMENTACIÓN MODELO GOBIERNO DE DATOS Y MODELO INTEGRAL ANALÍTICA DE DATOS PARA LA SSF, EN ALINEACIÓN CON LAS CAPACIDADES DE LA ENTIDAD Y/O ESTÁNDARES NACIONALES E INTERNACIONALES"/>
    <n v="0"/>
    <n v="235000000"/>
    <s v="RESERVA PPTAL"/>
    <s v="LUISA FERNANDA PARDO"/>
  </r>
  <r>
    <n v="112423"/>
    <s v="2023-12-18 00:00:00"/>
    <s v="2023-12-18 12:10:08"/>
    <s v="Con Obligacion"/>
    <s v="000"/>
    <s v="SSF GESTION GENERAL GASTOS"/>
    <x v="12"/>
    <s v="PRODUCTOS DE LA PROPIEDAD INTELECTUAL"/>
    <n v="523115563"/>
    <n v="158506022"/>
    <s v="NIT"/>
    <s v="900420814"/>
    <s v="HITSS COLOMBIA S.A.S"/>
    <s v="Abono en cuenta"/>
    <s v="Corriente"/>
    <s v="0085746014"/>
    <s v="Activa"/>
    <s v="860051135"/>
    <s v="CITIBANK COLOMBIA"/>
    <s v="25423"/>
    <s v="24323"/>
    <s v="112423"/>
    <s v="441123"/>
    <s v="477823"/>
    <m/>
    <m/>
    <s v="2023-12-18 00:00:00"/>
    <s v="CONTRATO DE PRESTACION DE SERVICIOS"/>
    <s v="CONTR SSF 376-2023"/>
    <s v="CPS PARA EL REGISTRO Y ACTUALIZACION DE VERSIONADO LICENCIA LIFERAY PARA OPTIMIZAR TRAMITES Y SERVICIOS POR SEDE ELECTRONICA. ID 472"/>
    <n v="0"/>
    <n v="158506022"/>
    <s v="RESERVA PPTAL"/>
    <s v="LUISA FERNANDA PARDO"/>
  </r>
  <r>
    <n v="113623"/>
    <s v="2023-12-20 00:00:00"/>
    <s v="2023-12-20 14:55:32"/>
    <s v="Generado"/>
    <s v="000"/>
    <s v="SSF GESTION GENERAL GASTOS"/>
    <x v="13"/>
    <s v="ADQUISICIÓN DE BIENES Y SERVICIOS - DOCUMENTO PARA LA PLANEACIÓN ESTRATÉGICA EN TI - FORTALECIMIENTO DE LA GESTIÓN DE LA TECNOLOGÍA DE LA INFORMACIÓN Y LAS COMUNICACIONES (TICS) DE LA SUPERINTENDENCIA DEL SUBSIDIO FAMILIAR, BAJO EL MARCO DE REFERENC"/>
    <n v="200000000"/>
    <n v="200000000"/>
    <s v="NIT"/>
    <s v="800015583"/>
    <s v="COLSOF S.A.S."/>
    <s v="Abono en cuenta"/>
    <s v="Corriente"/>
    <s v="19100871481"/>
    <s v="Activa"/>
    <s v="890903938"/>
    <s v="BANCOLOMBIA S.A."/>
    <s v="27223"/>
    <s v="26123"/>
    <s v="113623"/>
    <m/>
    <m/>
    <m/>
    <m/>
    <s v="2023-12-20 00:00:00"/>
    <s v="CONTRATO DE PRESTACION DE SERVICIOS"/>
    <s v="CONTR SSF 377-2023"/>
    <s v="LOTE1. CONTRATAR SERVICIOS DE ACTULIZACION DE LICENCIAS Y VERSIONADO PARA HERRAMIENTAS DATAPROTECTOR ARCSIGHT PARA SEGURIDAD INFORMATICA. ID 475"/>
    <n v="200000000"/>
    <n v="200000000"/>
    <s v="RESERVA POR FALTA DE PAC"/>
    <s v="LUISA FERNANDA PARDO"/>
  </r>
  <r>
    <n v="113623"/>
    <s v="2023-12-20 00:00:00"/>
    <s v="2023-12-20 14:55:32"/>
    <s v="Generado"/>
    <s v="000"/>
    <s v="SSF GESTION GENERAL GASTOS"/>
    <x v="14"/>
    <s v="ADQUISICIÓN DE BIENES Y SERVICIOS - SERVICIOS DE INFORMACIÓN IMPLEMENTADOS - FORTALECIMIENTO DE LA GESTIÓN DE LA TECNOLOGÍA DE LA INFORMACIÓN Y LAS COMUNICACIONES (TICS) DE LA SUPERINTENDENCIA DEL SUBSIDIO FAMILIAR, BAJO EL MARCO DE REFERENCIA DE AR"/>
    <n v="17000000"/>
    <n v="17000000"/>
    <s v="NIT"/>
    <s v="800015583"/>
    <s v="COLSOF S.A.S."/>
    <s v="Abono en cuenta"/>
    <s v="Corriente"/>
    <s v="19100871481"/>
    <s v="Activa"/>
    <s v="890903938"/>
    <s v="BANCOLOMBIA S.A."/>
    <s v="27223"/>
    <s v="26123"/>
    <s v="113623"/>
    <m/>
    <m/>
    <m/>
    <m/>
    <s v="2023-12-20 00:00:00"/>
    <s v="CONTRATO DE PRESTACION DE SERVICIOS"/>
    <s v="CONTR SSF 377-2023"/>
    <s v="LOTE1. CONTRATAR SERVICIOS DE ACTULIZACION DE LICENCIAS Y VERSIONADO PARA HERRAMIENTAS DATAPROTECTOR ARCSIGHT PARA SEGURIDAD INFORMATICA. ID 475"/>
    <n v="17000000"/>
    <n v="17000000"/>
    <s v="RESERVA POR FALTA DE PAC"/>
    <s v="LUISA FERNANDA PARDO"/>
  </r>
  <r>
    <n v="113823"/>
    <s v="2023-12-20 00:00:00"/>
    <s v="2023-12-20 16:59:09"/>
    <s v="Generado"/>
    <s v="000"/>
    <s v="SSF GESTION GENERAL GASTOS"/>
    <x v="14"/>
    <s v="ADQUISICIÓN DE BIENES Y SERVICIOS - SERVICIOS DE INFORMACIÓN IMPLEMENTADOS - FORTALECIMIENTO DE LA GESTIÓN DE LA TECNOLOGÍA DE LA INFORMACIÓN Y LAS COMUNICACIONES (TICS) DE LA SUPERINTENDENCIA DEL SUBSIDIO FAMILIAR, BAJO EL MARCO DE REFERENCIA DE AR"/>
    <n v="115061268.8"/>
    <n v="115061268.8"/>
    <s v="NIT"/>
    <s v="900344843"/>
    <s v="KAVANTIC S.A.S"/>
    <s v="Abono en cuenta"/>
    <s v="Ahorro"/>
    <s v="086070350243"/>
    <s v="Activa"/>
    <s v="860034313"/>
    <s v="BANCO DAVIVIENDA S.A."/>
    <s v="29123"/>
    <s v="27823"/>
    <s v="113823"/>
    <m/>
    <m/>
    <m/>
    <m/>
    <s v="2023-12-20 00:00:00"/>
    <s v="ORDEN DE COMPRA"/>
    <s v="OC 122919 CONTR 380-2023"/>
    <s v="CONTRATAR EL LICENCIAMIENTO DE LOS PRODUCTOS NECESARIOS PARA LA IMPLEMENTACIÓN DEL PLAN DE REMEDIACIÓN DE VULNERABILIDADES Y MEJORAMIENTO DE LA ARQUITECTURA DE SEGURIDAD. ID. 477"/>
    <n v="115061268.8"/>
    <n v="115061268.8"/>
    <s v="RESERVA POR FALTA DE PAC"/>
    <s v="LUISA FERNANDA PARDO"/>
  </r>
  <r>
    <n v="80023"/>
    <s v="2023-09-13 00:00:00"/>
    <s v="2023-09-13 15:58:36"/>
    <s v="Con Obligacion"/>
    <s v="000"/>
    <s v="SSF GESTION GENERAL GASTOS"/>
    <x v="12"/>
    <s v="PRODUCTOS DE LA PROPIEDAD INTELECTUAL"/>
    <n v="47347882.329999998"/>
    <n v="18271360.5"/>
    <s v="NIT"/>
    <s v="800028326"/>
    <s v="NOVASOFT S A S"/>
    <s v="Abono en cuenta"/>
    <s v="Ahorro"/>
    <s v="20033684746"/>
    <s v="Activa"/>
    <s v="890903938"/>
    <s v="BANCOLOMBIA S.A."/>
    <s v="18323"/>
    <s v="17723"/>
    <s v="80023"/>
    <s v="350323, 359223, 393623"/>
    <s v="383823, 397723, 432823"/>
    <s v="405203723, 422245923, 452541623"/>
    <m/>
    <s v="2023-09-13 00:00:00"/>
    <s v="CONTRATO DE PRESTACION DE SERVICIOS"/>
    <s v="CONTR SSF 297-2023"/>
    <s v="SERVICIOS MODALIDAD DE SAAS (SOFTWARE AS A SERVICE) SOLUCIÓN SOFTWARE INTEGRAL, SOPORTE Y CAPACITACIÓN DEL SIST INTEGRADO NOVASOFT ENTERPRISE WEB PARA PROCESOS ADMON DEL TALENTO HUMANO Y OPERACIÓN NÓMINA DE LA SSF"/>
    <n v="0"/>
    <n v="18271360.5"/>
    <s v="MEM CONSTITUCIÓN DE RESERVA PPTAL EXP 3506/2023/MEM"/>
    <s v="MARCELA AGUILAR"/>
  </r>
  <r>
    <n v="7223"/>
    <s v="2023-01-20 00:00:00"/>
    <s v="2023-01-20 11:45:38"/>
    <s v="Con Obligacion"/>
    <s v="000"/>
    <s v="SSF GESTION GENERAL GASTOS"/>
    <x v="15"/>
    <s v="ADQUISICIÓN DE BIENES Y SERVICIOS - SERVICIO DE IMPLEMENTACIÓN SISTEMAS DE GESTIÓN - IMPLEMENTACION DEL MODELO DE PLANEACION Y GESTION EN EL MARCO DE LA ARQUITECTURA EMPRESARIAL DE LA SUPERINTENDENCIA DEL SUBSIDIO FAMILIAR NACIONAL"/>
    <n v="80300000"/>
    <n v="11923333"/>
    <s v="Cédula de Ciudadanía"/>
    <s v="80427313"/>
    <s v="GARZON BOJACA PEDRO JOSE ALEJANDRO"/>
    <s v="Abono en cuenta"/>
    <s v="Ahorro"/>
    <s v="24117716209"/>
    <s v="Activa"/>
    <s v="860007335"/>
    <s v="BANCO CAJA SOCIAL S.A."/>
    <s v="2823"/>
    <s v="2823"/>
    <s v="7223"/>
    <s v="11323, 30123, 72223, 111923, 132623, 157723, 195423, 238723, 292123, 335923"/>
    <s v="18523, 40123, 80823, 123723, 152723, 171223, 214123, 268123, 320223, 364423"/>
    <s v="35882123, 59483323, 96077023, 141111323, 174108023, 203340623, 249774523, 297253023, 345177323, 384226723"/>
    <m/>
    <s v="2023-01-20 00:00:00"/>
    <s v="CONTRATO DE PRESTACION DE SERVICIOS - PROFESIONALES"/>
    <s v="057 DE 2023"/>
    <s v="Prestar servicios profesionales a la superintendencia de subsidio familiar para apoyar el seguimiento en la implementación de acciones del modelo integrado de planeación y el sistema de gestión de calidad"/>
    <n v="0"/>
    <n v="11923333"/>
    <s v="RESERVA PPTAL- RES DE INCUMPLIMIENTO"/>
    <s v="TANIA Y LIZ"/>
  </r>
  <r>
    <n v="65023"/>
    <s v="2023-08-01 00:00:00"/>
    <s v="2023-08-01 11:51:40"/>
    <s v="Con Obligacion"/>
    <s v="000"/>
    <s v="SSF GESTION GENERAL GASTOS"/>
    <x v="14"/>
    <s v="ADQUISICIÓN DE BIENES Y SERVICIOS - SERVICIOS DE INFORMACIÓN IMPLEMENTADOS - FORTALECIMIENTO DE LA GESTIÓN DE LA TECNOLOGÍA DE LA INFORMACIÓN Y LAS COMUNICACIONES (TICS) DE LA SUPERINTENDENCIA DEL SUBSIDIO FAMILIAR, BAJO EL MARCO DE REFERENCIA DE AR"/>
    <n v="35000000"/>
    <n v="7000000"/>
    <s v="Cédula de Ciudadanía"/>
    <s v="38640245"/>
    <s v="ZABALA PEREZ MABEL ANDREA"/>
    <s v="Abono en cuenta"/>
    <s v="Ahorro"/>
    <s v="18600031712"/>
    <s v="Activa"/>
    <s v="890903938"/>
    <s v="BANCOLOMBIA S.A."/>
    <s v="15223"/>
    <s v="14723"/>
    <s v="65023"/>
    <s v="294723, 341123, 368923, 382323"/>
    <s v="324723, 376723, 410823, 424323"/>
    <s v="346447023, 390405523, 430793723, 441119823"/>
    <m/>
    <s v="2023-08-01 00:00:00"/>
    <s v="CONTRATO DE PRESTACION DE SERVICIOS - PROFESIONALES"/>
    <s v="CONTR SSF 251-2023"/>
    <s v="CONTRATAR LOS SERVICIOS PROFESIONALES DE UN CIENTÍFICO DE DATOS PARA EL DISEÑO Y DESARROLLO DE SOLUCIONES ANALÍTICAS REQUERIDAS EN LOS PROCESOS MISIONALES DE LA ENTIDAD. ID: 402"/>
    <n v="0"/>
    <n v="7000000"/>
    <s v="RESERVA PPTAL.TERMINÓ EL 31/12/2023. PUBLICÓ CUENTA DE COBRO 30/12/2023 PERO LA SUPERVISORA NO INFORMÓ POR CORREO ADELNATAR EL TRÁMITE RESPECTIVO"/>
    <s v="LUISA FERNANDA PARDO"/>
  </r>
  <r>
    <n v="92223"/>
    <s v="2023-10-17 00:00:00"/>
    <s v="2023-10-17 11:45:48"/>
    <s v="Con Obligacion"/>
    <s v="000"/>
    <s v="SSF GESTION GENERAL GASTOS"/>
    <x v="16"/>
    <s v="ADQUISICIÓN DE BIENES Y SERVICIOS - DOCUMENTOS DE INVESTIGACIÓN - ESTUDIOS PARA LA GESTIÓN DEL CONOCIMIENTO DEL SISTEMA DEL SUBSIDIO FAMILIAR. NACIONAL"/>
    <n v="470000000"/>
    <n v="379000000"/>
    <s v="NIT"/>
    <s v="901660147"/>
    <s v="BETA GROUP COLOMBIA S.A.S"/>
    <s v="Abono en cuenta"/>
    <s v="Corriente"/>
    <s v="110029163417"/>
    <s v="Activa"/>
    <s v="860007738"/>
    <s v="BANCO POPULAR S. A."/>
    <s v="12323"/>
    <s v="12023"/>
    <s v="92223"/>
    <s v="399423"/>
    <s v="435723"/>
    <s v="459229823"/>
    <m/>
    <s v="2023-10-17 00:00:00"/>
    <s v="CONTRATO DE CONSULTORIA"/>
    <s v="CONTR SSF 333-2023"/>
    <s v="REALIZAR UN ESTUDIO DE TARIFAS DE RECREACION Y TURISMO DE LAS CAJAS DE COMPENSACION FAMILIAR, CCF QUE PERMITA EL ANALISIS DE EFICIENCIA, EFICACIA Y OPORTUNIDAD CON ENFOQUE TERRITORIAL Y DIFERENCIAL. ID 3000"/>
    <n v="0"/>
    <n v="379000000"/>
    <s v="RESERVA PPTAL. PRÓRROGA AL CONTRATO. PLAZO HASTA 15/02/2024"/>
    <s v="CLAUDIA LORENA CORTES"/>
  </r>
  <r>
    <n v="51823"/>
    <m/>
    <m/>
    <s v="Con Obligacion"/>
    <m/>
    <m/>
    <x v="17"/>
    <s v="ADQUISICIÓN DE BIENES Y SERVICIOS - SERVICIO DE EDUCACIÓN INFORMAL PARA LA GESTIÓN ADMINISTRATIVA - MEJORAMIENTO DEL PROCESO DE INTERACCIÓN CON EL CIUDADANO EN LA SUPERINTENDENCIA DE SUBSIDIO FAMILIAR. NACIONAL"/>
    <n v="515323489"/>
    <n v="51532348"/>
    <s v="NIT"/>
    <s v="901417108"/>
    <s v="ALIANZA COLOMBIANA DE INSTITUCIONES PUBLICAS DE EDUCACION SUPERIOR RED SUMMA"/>
    <m/>
    <m/>
    <m/>
    <m/>
    <m/>
    <m/>
    <m/>
    <m/>
    <m/>
    <m/>
    <m/>
    <m/>
    <m/>
    <m/>
    <s v="CONVENIO"/>
    <s v="CONV 221-2023"/>
    <s v="AUNAR ESFUERZOS ENTRE LA SSF Y LA RED SUMMA, PARA DESARROLLAR E IMPLEMENTAR CAPACITACION, PROMOCION DE MECANISMOS DE PARTICIPACION CIUDADANA, DERECHOS Y DEBERES DE TRABAJADORES AFILIADOS Y CIUDADANIA, EN EL MARCO DEL SISTEMA DE SUBSIDIO FAMILIAR, ID"/>
    <n v="51532348"/>
    <n v="51532348"/>
    <s v="RESERVA POR FALTA DE PAC"/>
    <s v="NELLY ESPERANZA GARNICA"/>
  </r>
  <r>
    <n v="69623"/>
    <m/>
    <m/>
    <s v="Generado"/>
    <m/>
    <m/>
    <x v="14"/>
    <s v="ADQUISICIÓN DE BIENES Y SERVICIOS - SERVICIOS DE INFORMACIÓN IMPLEMENTADOS - FORTALECIMIENTO DE LA GESTIÓN DE LA TECNOLOGÍA DE LA INFORMACIÓN Y LAS COMUNICACIONES (TICS) DE LA SUPERINTENDENCIA DEL SUBSIDIO FAMILIAR, BAJO EL MARCO DE REFERENCIA DE AR"/>
    <n v="275489600.13"/>
    <n v="275489600.13"/>
    <s v="NIT"/>
    <s v="800058607"/>
    <s v="CONTROLES EMPRESARIALES S A S"/>
    <m/>
    <m/>
    <m/>
    <m/>
    <m/>
    <m/>
    <m/>
    <m/>
    <m/>
    <m/>
    <m/>
    <m/>
    <m/>
    <m/>
    <s v="ORDEN DE COMPRA"/>
    <s v="OC 114562 CONTR 271-2023"/>
    <s v="CONTRATAR LA RENOVACIÓN DE PRODUCTOS Y SERVICIOS MICROSOFT ASSURANCE PARA LA SUPERINTENDENCIA DELSUBSIDIO FAMILIAR. ID: 421"/>
    <n v="275489600.13"/>
    <n v="275489600.13"/>
    <s v="RESERVA POR FALTA DE PAC"/>
    <s v="LUISA FERNANDA PARDO"/>
  </r>
  <r>
    <n v="86323"/>
    <m/>
    <m/>
    <s v="Con Obligacion"/>
    <m/>
    <m/>
    <x v="11"/>
    <s v="ADQUISICIÓN DE BIENES Y SERVICIOS - DOCUMENTOS DE PLANEACIÓN - IMPLEMENTACION DEL MODELO DE PLANEACION Y GESTION EN EL MARCO DE LA ARQUITECTURA EMPRESARIAL DE LA SUPERINTENDENCIA DEL SUBSIDIO FAMILIAR NACIONAL"/>
    <n v="124000000"/>
    <n v="40025200"/>
    <s v="NIT"/>
    <s v="830101111"/>
    <s v="LATINO BI CONSULTING S A S"/>
    <m/>
    <m/>
    <m/>
    <m/>
    <m/>
    <m/>
    <m/>
    <m/>
    <m/>
    <m/>
    <m/>
    <m/>
    <m/>
    <m/>
    <s v="CONTRATO DE PRESTACION DE SERVICIOS"/>
    <s v="CPS 313-2023"/>
    <s v="Contratar la adquisición y renovación de licencias de Microstrategy, el soporte en sitio para actualización de reportes y el desarrollo de tableros de control bajo la modalidad de bolsas de horas ( ID: 425)"/>
    <n v="40025200"/>
    <n v="40025200"/>
    <s v="RESERVA POR FALTA DE PAC"/>
    <s v="LUISA FERNANDA PARDO"/>
  </r>
  <r>
    <n v="86323"/>
    <m/>
    <m/>
    <s v="Con Obligacion"/>
    <m/>
    <m/>
    <x v="12"/>
    <s v="PRODUCTOS DE LA PROPIEDAD INTELECTUAL"/>
    <n v="159794400"/>
    <n v="16000000"/>
    <s v="NIT"/>
    <s v="830101111"/>
    <s v="LATINO BI CONSULTING S A S"/>
    <m/>
    <m/>
    <m/>
    <m/>
    <m/>
    <m/>
    <m/>
    <m/>
    <m/>
    <m/>
    <m/>
    <m/>
    <m/>
    <m/>
    <s v="CONTRATO DE PRESTACION DE SERVICIOS"/>
    <s v="CPS 313-2023"/>
    <s v="Contratar la adquisición y renovación de licencias de Microstrategy, el soporte en sitio para actualización de reportes y el desarrollo de tableros de control bajo la modalidad de bolsas de horas ( ID: 425)"/>
    <n v="16000000"/>
    <n v="16000000"/>
    <s v="RESERVA- POR FALTA DE PAC- SE FACTURÓ INV Y FUNC EN UNA MISMA FACTURA"/>
    <s v="LUISA FERNANDA PARDO"/>
  </r>
  <r>
    <n v="95223"/>
    <m/>
    <m/>
    <s v="Con Obligacion"/>
    <m/>
    <m/>
    <x v="14"/>
    <s v="ADQUISICIÓN DE BIENES Y SERVICIOS - SERVICIOS DE INFORMACIÓN IMPLEMENTADOS - FORTALECIMIENTO DE LA GESTIÓN DE LA TECNOLOGÍA DE LA INFORMACIÓN Y LAS COMUNICACIONES (TICS) DE LA SUPERINTENDENCIA DEL SUBSIDIO FAMILIAR, BAJO EL MARCO DE REFERENCIA DE AR"/>
    <n v="419713000"/>
    <n v="249900000"/>
    <s v="NIT"/>
    <s v="800015583"/>
    <s v="COLSOF S.A.S."/>
    <m/>
    <m/>
    <m/>
    <m/>
    <m/>
    <m/>
    <m/>
    <m/>
    <m/>
    <m/>
    <m/>
    <m/>
    <m/>
    <m/>
    <s v="CONTRATO DE PRESTACION DE SERVICIOS"/>
    <s v="CONTR SSF 329-2023"/>
    <s v="CONTRATAR SERVICIO MANTENIMIENTO PREVENTIVO CORRECTIVO Y RENOVACIÓN DE SERVICIOS SOPORTE PARA REPUESTOS INFRAESTRUCTURA CENTRAL DE COMPUTO HARDWARE HEWLETT-PACKKARD. ID 422"/>
    <n v="249900000"/>
    <n v="249900000"/>
    <s v="RESERVA POR FALTA DE PAC"/>
    <s v="LUISA FERNANDA PARDO"/>
  </r>
  <r>
    <n v="98023"/>
    <m/>
    <m/>
    <s v="Generado"/>
    <m/>
    <m/>
    <x v="15"/>
    <s v="ADQUISICIÓN DE BIENES Y SERVICIOS - SERVICIO DE IMPLEMENTACIÓN SISTEMAS DE GESTIÓN - IMPLEMENTACION DEL MODELO DE PLANEACION Y GESTION EN EL MARCO DE LA ARQUITECTURA EMPRESARIAL DE LA SUPERINTENDENCIA DEL SUBSIDIO FAMILIAR NACIONAL"/>
    <n v="2368100"/>
    <n v="2368100"/>
    <s v="NIT"/>
    <s v="830040274"/>
    <s v="KIWA CQR SAS"/>
    <m/>
    <m/>
    <m/>
    <m/>
    <m/>
    <m/>
    <m/>
    <m/>
    <m/>
    <m/>
    <m/>
    <m/>
    <m/>
    <m/>
    <s v="LOA - CARTA ACEPTACION"/>
    <s v="CONTR 351-2023"/>
    <s v="CONTRATAR LA SEGUNDA VISITA DE SEGUIMIENTO DE ACUERDO CON EL CICLO DE AUDITORIA PARA LA CERTIFICACION DEL SISTEMA DE GESTION DE LA SSF RECIBIDO POR CQR. ID 317"/>
    <n v="2368100"/>
    <n v="2368100"/>
    <s v="RESERVA POR FALTA DE PAC"/>
    <s v="TANIA"/>
  </r>
  <r>
    <n v="100623"/>
    <m/>
    <m/>
    <s v="Con Obligacion"/>
    <m/>
    <m/>
    <x v="13"/>
    <s v="ADQUISICIÓN DE BIENES Y SERVICIOS - DOCUMENTO PARA LA PLANEACIÓN ESTRATÉGICA EN TI - FORTALECIMIENTO DE LA GESTIÓN DE LA TECNOLOGÍA DE LA INFORMACIÓN Y LAS COMUNICACIONES (TICS) DE LA SUPERINTENDENCIA DEL SUBSIDIO FAMILIAR, BAJO EL MARCO DE REFERENC"/>
    <n v="136000000"/>
    <n v="40800000"/>
    <s v="NIT"/>
    <s v="900154207"/>
    <s v="ALINA TECH SAS"/>
    <m/>
    <m/>
    <m/>
    <m/>
    <m/>
    <m/>
    <m/>
    <m/>
    <m/>
    <m/>
    <m/>
    <m/>
    <m/>
    <m/>
    <s v="CONTRATO DE CONSULTORIA"/>
    <s v="CONTR 354-2023"/>
    <s v="CONTRATAR LOS SERVICIOS PARA REALIZAR ANALISIS DE VULNERABILIDADES (ETHICAL HACKING PENTESTING) A LA INFRAESTRUCTURA DE TI, INGENIERIA SOCIAL Y REVISION DE POLITICAS DE SGSI Y MSPI DE LA SSF. ID 428"/>
    <n v="40800000"/>
    <n v="40800000"/>
    <s v="RESERVA POR FALTA DE PAC"/>
    <s v="LUISA FERNANDA PARDO"/>
  </r>
  <r>
    <n v="112923"/>
    <m/>
    <m/>
    <s v="Generado"/>
    <m/>
    <m/>
    <x v="13"/>
    <s v="ADQUISICIÓN DE BIENES Y SERVICIOS - DOCUMENTO PARA LA PLANEACIÓN ESTRATÉGICA EN TI - FORTALECIMIENTO DE LA GESTIÓN DE LA TECNOLOGÍA DE LA INFORMACIÓN Y LAS COMUNICACIONES (TICS) DE LA SUPERINTENDENCIA DEL SUBSIDIO FAMILIAR, BAJO EL MARCO DE REFERENC"/>
    <n v="78170275"/>
    <n v="78170275"/>
    <s v="NIT"/>
    <s v="900418656"/>
    <s v="GRUPO MICROSISTEMAS COLOMBIA SAS"/>
    <m/>
    <m/>
    <m/>
    <m/>
    <m/>
    <m/>
    <m/>
    <m/>
    <m/>
    <m/>
    <m/>
    <m/>
    <m/>
    <m/>
    <s v="CONTRATO DE PRESTACION DE SERVICIOS"/>
    <s v="CONTR 378-2023"/>
    <s v="LOTE2. CONTRATAR SERVICIOS DE ACTULIZACION DE LICENCIAS VERSIONADO PARA HERRAMIENTAS DATAPROTECTOR ARCSIGHT PARA SEGURIDAD INFORMATICA. ID 475"/>
    <n v="78170275"/>
    <n v="78170275"/>
    <s v="RESERVA POR FALTA DE PAC"/>
    <s v="LUISA FERNANDA PARDO"/>
  </r>
  <r>
    <n v="112923"/>
    <m/>
    <m/>
    <s v="Generado"/>
    <m/>
    <m/>
    <x v="14"/>
    <s v="ADQUISICIÓN DE BIENES Y SERVICIOS - SERVICIOS DE INFORMACIÓN IMPLEMENTADOS - FORTALECIMIENTO DE LA GESTIÓN DE LA TECNOLOGÍA DE LA INFORMACIÓN Y LAS COMUNICACIONES (TICS) DE LA SUPERINTENDENCIA DEL SUBSIDIO FAMILIAR, BAJO EL MARCO DE REFERENCIA DE AR"/>
    <n v="156229725"/>
    <n v="156229725"/>
    <s v="NIT"/>
    <s v="900418656"/>
    <s v="GRUPO MICROSISTEMAS COLOMBIA SAS"/>
    <m/>
    <m/>
    <m/>
    <m/>
    <m/>
    <m/>
    <m/>
    <m/>
    <m/>
    <m/>
    <m/>
    <m/>
    <m/>
    <m/>
    <s v="CONTRATO DE PRESTACION DE SERVICIOS"/>
    <s v="CONTR 378-2023"/>
    <s v="LOTE2. CONTRATAR SERVICIOS DE ACTULIZACION DE LICENCIAS VERSIONADO PARA HERRAMIENTAS DATAPROTECTOR ARCSIGHT PARA SEGURIDAD INFORMATICA. ID 475"/>
    <n v="156229725"/>
    <n v="156229725"/>
    <s v="RESERVA POR FALTA DE PAC"/>
    <s v="LUISA FERNANDA PARD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22" firstHeaderRow="1" firstDataRow="1" firstDataCol="1"/>
  <pivotFields count="34">
    <pivotField numFmtId="1" showAll="0"/>
    <pivotField showAll="0"/>
    <pivotField showAll="0"/>
    <pivotField showAll="0"/>
    <pivotField showAll="0"/>
    <pivotField showAll="0"/>
    <pivotField axis="axisRow" showAll="0">
      <items count="19">
        <item x="2"/>
        <item x="4"/>
        <item x="12"/>
        <item x="5"/>
        <item x="7"/>
        <item x="8"/>
        <item x="10"/>
        <item x="9"/>
        <item x="0"/>
        <item x="6"/>
        <item x="3"/>
        <item x="16"/>
        <item x="1"/>
        <item x="11"/>
        <item x="15"/>
        <item x="14"/>
        <item x="13"/>
        <item x="17"/>
        <item t="default"/>
      </items>
    </pivotField>
    <pivotField showAll="0"/>
    <pivotField numFmtId="164" showAll="0"/>
    <pivotField numFmtId="164"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64" showAll="0"/>
    <pivotField dataField="1" numFmtId="164" showAll="0"/>
    <pivotField showAll="0"/>
    <pivotField showAll="0"/>
  </pivotFields>
  <rowFields count="1">
    <field x="6"/>
  </rowFields>
  <rowItems count="19">
    <i>
      <x/>
    </i>
    <i>
      <x v="1"/>
    </i>
    <i>
      <x v="2"/>
    </i>
    <i>
      <x v="3"/>
    </i>
    <i>
      <x v="4"/>
    </i>
    <i>
      <x v="5"/>
    </i>
    <i>
      <x v="6"/>
    </i>
    <i>
      <x v="7"/>
    </i>
    <i>
      <x v="8"/>
    </i>
    <i>
      <x v="9"/>
    </i>
    <i>
      <x v="10"/>
    </i>
    <i>
      <x v="11"/>
    </i>
    <i>
      <x v="12"/>
    </i>
    <i>
      <x v="13"/>
    </i>
    <i>
      <x v="14"/>
    </i>
    <i>
      <x v="15"/>
    </i>
    <i>
      <x v="16"/>
    </i>
    <i>
      <x v="17"/>
    </i>
    <i t="grand">
      <x/>
    </i>
  </rowItems>
  <colItems count="1">
    <i/>
  </colItems>
  <dataFields count="1">
    <dataField name="Suma de RESERVA JUSTIFICADA" fld="3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24"/>
  <sheetViews>
    <sheetView showGridLines="0" workbookViewId="0">
      <selection activeCell="K13" sqref="K13"/>
    </sheetView>
  </sheetViews>
  <sheetFormatPr baseColWidth="10" defaultRowHeight="15" x14ac:dyDescent="0.25"/>
  <cols>
    <col min="1" max="1" width="28.85546875" customWidth="1"/>
    <col min="5" max="5" width="79.85546875" customWidth="1"/>
    <col min="6" max="6" width="17.85546875" style="1" bestFit="1" customWidth="1"/>
  </cols>
  <sheetData>
    <row r="2" spans="1:6" ht="15.75" thickBot="1" x14ac:dyDescent="0.3"/>
    <row r="3" spans="1:6" ht="30" x14ac:dyDescent="0.25">
      <c r="A3" s="15" t="s">
        <v>368</v>
      </c>
      <c r="B3" s="16" t="s">
        <v>363</v>
      </c>
      <c r="C3" s="16" t="s">
        <v>360</v>
      </c>
      <c r="D3" s="17" t="s">
        <v>361</v>
      </c>
      <c r="E3" s="16" t="s">
        <v>364</v>
      </c>
      <c r="F3" s="18" t="s">
        <v>362</v>
      </c>
    </row>
    <row r="4" spans="1:6" ht="23.25" customHeight="1" x14ac:dyDescent="0.25">
      <c r="A4" s="19" t="s">
        <v>206</v>
      </c>
      <c r="B4" s="9" t="s">
        <v>365</v>
      </c>
      <c r="C4" s="9" t="s">
        <v>366</v>
      </c>
      <c r="D4" s="10" t="s">
        <v>367</v>
      </c>
      <c r="E4" s="6" t="s">
        <v>207</v>
      </c>
      <c r="F4" s="20">
        <v>2380900</v>
      </c>
    </row>
    <row r="5" spans="1:6" ht="23.25" customHeight="1" x14ac:dyDescent="0.25">
      <c r="A5" s="19" t="s">
        <v>263</v>
      </c>
      <c r="B5" s="9" t="s">
        <v>365</v>
      </c>
      <c r="C5" s="9" t="s">
        <v>366</v>
      </c>
      <c r="D5" s="10" t="s">
        <v>367</v>
      </c>
      <c r="E5" s="7" t="s">
        <v>167</v>
      </c>
      <c r="F5" s="20">
        <v>791718399</v>
      </c>
    </row>
    <row r="6" spans="1:6" ht="23.25" customHeight="1" x14ac:dyDescent="0.25">
      <c r="A6" s="19" t="s">
        <v>215</v>
      </c>
      <c r="B6" s="9" t="s">
        <v>365</v>
      </c>
      <c r="C6" s="9" t="s">
        <v>366</v>
      </c>
      <c r="D6" s="10" t="s">
        <v>367</v>
      </c>
      <c r="E6" s="7" t="s">
        <v>216</v>
      </c>
      <c r="F6" s="20">
        <v>192777382.5</v>
      </c>
    </row>
    <row r="7" spans="1:6" ht="23.25" customHeight="1" x14ac:dyDescent="0.25">
      <c r="A7" s="19" t="s">
        <v>184</v>
      </c>
      <c r="B7" s="9" t="s">
        <v>365</v>
      </c>
      <c r="C7" s="9" t="s">
        <v>366</v>
      </c>
      <c r="D7" s="10" t="s">
        <v>367</v>
      </c>
      <c r="E7" s="7" t="s">
        <v>185</v>
      </c>
      <c r="F7" s="20">
        <v>135588119.52000001</v>
      </c>
    </row>
    <row r="8" spans="1:6" ht="23.25" customHeight="1" x14ac:dyDescent="0.25">
      <c r="A8" s="19" t="s">
        <v>68</v>
      </c>
      <c r="B8" s="9" t="s">
        <v>365</v>
      </c>
      <c r="C8" s="9" t="s">
        <v>366</v>
      </c>
      <c r="D8" s="10" t="s">
        <v>367</v>
      </c>
      <c r="E8" s="7" t="s">
        <v>69</v>
      </c>
      <c r="F8" s="20">
        <v>3480540</v>
      </c>
    </row>
    <row r="9" spans="1:6" ht="23.25" customHeight="1" x14ac:dyDescent="0.25">
      <c r="A9" s="19" t="s">
        <v>59</v>
      </c>
      <c r="B9" s="9" t="s">
        <v>365</v>
      </c>
      <c r="C9" s="9" t="s">
        <v>366</v>
      </c>
      <c r="D9" s="10" t="s">
        <v>367</v>
      </c>
      <c r="E9" s="7" t="s">
        <v>60</v>
      </c>
      <c r="F9" s="20">
        <v>1689800</v>
      </c>
    </row>
    <row r="10" spans="1:6" ht="23.25" customHeight="1" x14ac:dyDescent="0.25">
      <c r="A10" s="19" t="s">
        <v>33</v>
      </c>
      <c r="B10" s="9" t="s">
        <v>365</v>
      </c>
      <c r="C10" s="9" t="s">
        <v>366</v>
      </c>
      <c r="D10" s="10" t="s">
        <v>367</v>
      </c>
      <c r="E10" s="7" t="s">
        <v>34</v>
      </c>
      <c r="F10" s="20">
        <v>17252858</v>
      </c>
    </row>
    <row r="11" spans="1:6" ht="23.25" customHeight="1" x14ac:dyDescent="0.25">
      <c r="A11" s="19" t="s">
        <v>46</v>
      </c>
      <c r="B11" s="9" t="s">
        <v>365</v>
      </c>
      <c r="C11" s="9" t="s">
        <v>366</v>
      </c>
      <c r="D11" s="10" t="s">
        <v>367</v>
      </c>
      <c r="E11" s="7" t="s">
        <v>47</v>
      </c>
      <c r="F11" s="20">
        <v>2372347.9900000002</v>
      </c>
    </row>
    <row r="12" spans="1:6" ht="23.25" customHeight="1" x14ac:dyDescent="0.25">
      <c r="A12" s="19" t="s">
        <v>172</v>
      </c>
      <c r="B12" s="11" t="s">
        <v>365</v>
      </c>
      <c r="C12" s="11" t="s">
        <v>366</v>
      </c>
      <c r="D12" s="12" t="s">
        <v>367</v>
      </c>
      <c r="E12" s="13" t="s">
        <v>173</v>
      </c>
      <c r="F12" s="20">
        <v>553896</v>
      </c>
    </row>
    <row r="13" spans="1:6" ht="23.25" customHeight="1" x14ac:dyDescent="0.25">
      <c r="A13" s="78" t="s">
        <v>369</v>
      </c>
      <c r="B13" s="79"/>
      <c r="C13" s="79"/>
      <c r="D13" s="79"/>
      <c r="E13" s="79"/>
      <c r="F13" s="21">
        <f>+SUM(F4:F12)</f>
        <v>1147814243.01</v>
      </c>
    </row>
    <row r="14" spans="1:6" ht="23.25" customHeight="1" x14ac:dyDescent="0.25">
      <c r="A14" s="19" t="s">
        <v>101</v>
      </c>
      <c r="B14" s="9" t="s">
        <v>365</v>
      </c>
      <c r="C14" s="9" t="s">
        <v>366</v>
      </c>
      <c r="D14" s="10" t="s">
        <v>367</v>
      </c>
      <c r="E14" s="14" t="s">
        <v>102</v>
      </c>
      <c r="F14" s="20">
        <v>23840000</v>
      </c>
    </row>
    <row r="15" spans="1:6" ht="23.25" customHeight="1" x14ac:dyDescent="0.25">
      <c r="A15" s="19" t="s">
        <v>99</v>
      </c>
      <c r="B15" s="9" t="s">
        <v>365</v>
      </c>
      <c r="C15" s="9" t="s">
        <v>366</v>
      </c>
      <c r="D15" s="10" t="s">
        <v>367</v>
      </c>
      <c r="E15" s="8" t="s">
        <v>100</v>
      </c>
      <c r="F15" s="20">
        <v>7000000</v>
      </c>
    </row>
    <row r="16" spans="1:6" ht="23.25" customHeight="1" x14ac:dyDescent="0.25">
      <c r="A16" s="19" t="s">
        <v>238</v>
      </c>
      <c r="B16" s="9" t="s">
        <v>365</v>
      </c>
      <c r="C16" s="9" t="s">
        <v>366</v>
      </c>
      <c r="D16" s="10" t="s">
        <v>367</v>
      </c>
      <c r="E16" s="8" t="s">
        <v>239</v>
      </c>
      <c r="F16" s="20">
        <v>379000000</v>
      </c>
    </row>
    <row r="17" spans="1:6" ht="23.25" customHeight="1" x14ac:dyDescent="0.25">
      <c r="A17" s="19" t="s">
        <v>132</v>
      </c>
      <c r="B17" s="9" t="s">
        <v>365</v>
      </c>
      <c r="C17" s="9" t="s">
        <v>366</v>
      </c>
      <c r="D17" s="10" t="s">
        <v>367</v>
      </c>
      <c r="E17" s="8" t="s">
        <v>133</v>
      </c>
      <c r="F17" s="20">
        <v>6576695</v>
      </c>
    </row>
    <row r="18" spans="1:6" ht="23.25" customHeight="1" x14ac:dyDescent="0.25">
      <c r="A18" s="19" t="s">
        <v>108</v>
      </c>
      <c r="B18" s="9" t="s">
        <v>365</v>
      </c>
      <c r="C18" s="9" t="s">
        <v>366</v>
      </c>
      <c r="D18" s="10" t="s">
        <v>367</v>
      </c>
      <c r="E18" s="8" t="s">
        <v>109</v>
      </c>
      <c r="F18" s="20">
        <v>275025200</v>
      </c>
    </row>
    <row r="19" spans="1:6" ht="23.25" customHeight="1" x14ac:dyDescent="0.25">
      <c r="A19" s="19" t="s">
        <v>110</v>
      </c>
      <c r="B19" s="9" t="s">
        <v>365</v>
      </c>
      <c r="C19" s="9" t="s">
        <v>366</v>
      </c>
      <c r="D19" s="10" t="s">
        <v>367</v>
      </c>
      <c r="E19" s="8" t="s">
        <v>111</v>
      </c>
      <c r="F19" s="20">
        <v>14291433</v>
      </c>
    </row>
    <row r="20" spans="1:6" ht="23.25" customHeight="1" x14ac:dyDescent="0.25">
      <c r="A20" s="19" t="s">
        <v>106</v>
      </c>
      <c r="B20" s="9" t="s">
        <v>365</v>
      </c>
      <c r="C20" s="9" t="s">
        <v>366</v>
      </c>
      <c r="D20" s="10" t="s">
        <v>367</v>
      </c>
      <c r="E20" s="8" t="s">
        <v>107</v>
      </c>
      <c r="F20" s="20">
        <v>820680593.93000007</v>
      </c>
    </row>
    <row r="21" spans="1:6" ht="23.25" customHeight="1" x14ac:dyDescent="0.25">
      <c r="A21" s="19" t="s">
        <v>114</v>
      </c>
      <c r="B21" s="9" t="s">
        <v>365</v>
      </c>
      <c r="C21" s="9" t="s">
        <v>366</v>
      </c>
      <c r="D21" s="10" t="s">
        <v>367</v>
      </c>
      <c r="E21" s="8" t="s">
        <v>115</v>
      </c>
      <c r="F21" s="20">
        <v>318970275</v>
      </c>
    </row>
    <row r="22" spans="1:6" ht="23.25" customHeight="1" x14ac:dyDescent="0.25">
      <c r="A22" s="19" t="s">
        <v>326</v>
      </c>
      <c r="B22" s="9" t="s">
        <v>365</v>
      </c>
      <c r="C22" s="9" t="s">
        <v>366</v>
      </c>
      <c r="D22" s="10" t="s">
        <v>367</v>
      </c>
      <c r="E22" s="8" t="s">
        <v>327</v>
      </c>
      <c r="F22" s="20">
        <v>51532348</v>
      </c>
    </row>
    <row r="23" spans="1:6" x14ac:dyDescent="0.25">
      <c r="A23" s="78" t="s">
        <v>370</v>
      </c>
      <c r="B23" s="79"/>
      <c r="C23" s="79"/>
      <c r="D23" s="79"/>
      <c r="E23" s="79"/>
      <c r="F23" s="21">
        <f>+SUM(F14:F22)</f>
        <v>1896916544.9300001</v>
      </c>
    </row>
    <row r="24" spans="1:6" ht="15.75" thickBot="1" x14ac:dyDescent="0.3">
      <c r="A24" s="80" t="s">
        <v>371</v>
      </c>
      <c r="B24" s="81"/>
      <c r="C24" s="81"/>
      <c r="D24" s="81"/>
      <c r="E24" s="81"/>
      <c r="F24" s="22">
        <f>+F13+F23</f>
        <v>3044730787.9400001</v>
      </c>
    </row>
  </sheetData>
  <mergeCells count="3">
    <mergeCell ref="A13:E13"/>
    <mergeCell ref="A23:E23"/>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22"/>
  <sheetViews>
    <sheetView workbookViewId="0">
      <selection activeCell="E11" sqref="E11"/>
    </sheetView>
  </sheetViews>
  <sheetFormatPr baseColWidth="10" defaultRowHeight="15" x14ac:dyDescent="0.25"/>
  <cols>
    <col min="1" max="1" width="26.85546875" bestFit="1" customWidth="1"/>
    <col min="2" max="2" width="29" style="1" bestFit="1" customWidth="1"/>
  </cols>
  <sheetData>
    <row r="3" spans="1:2" x14ac:dyDescent="0.25">
      <c r="A3" s="23" t="s">
        <v>384</v>
      </c>
      <c r="B3" s="1" t="s">
        <v>389</v>
      </c>
    </row>
    <row r="4" spans="1:2" x14ac:dyDescent="0.25">
      <c r="A4" s="24" t="s">
        <v>206</v>
      </c>
      <c r="B4" s="1">
        <v>2380900</v>
      </c>
    </row>
    <row r="5" spans="1:2" x14ac:dyDescent="0.25">
      <c r="A5" s="24" t="s">
        <v>263</v>
      </c>
      <c r="B5" s="1">
        <v>791718399</v>
      </c>
    </row>
    <row r="6" spans="1:2" x14ac:dyDescent="0.25">
      <c r="A6" s="24" t="s">
        <v>215</v>
      </c>
      <c r="B6" s="1">
        <v>192777382.5</v>
      </c>
    </row>
    <row r="7" spans="1:2" x14ac:dyDescent="0.25">
      <c r="A7" s="24" t="s">
        <v>184</v>
      </c>
      <c r="B7" s="1">
        <v>135588119.52000001</v>
      </c>
    </row>
    <row r="8" spans="1:2" x14ac:dyDescent="0.25">
      <c r="A8" s="24" t="s">
        <v>68</v>
      </c>
      <c r="B8" s="1">
        <v>3480540</v>
      </c>
    </row>
    <row r="9" spans="1:2" x14ac:dyDescent="0.25">
      <c r="A9" s="24" t="s">
        <v>59</v>
      </c>
      <c r="B9" s="1">
        <v>1689800</v>
      </c>
    </row>
    <row r="10" spans="1:2" x14ac:dyDescent="0.25">
      <c r="A10" s="24" t="s">
        <v>33</v>
      </c>
      <c r="B10" s="1">
        <v>17252858</v>
      </c>
    </row>
    <row r="11" spans="1:2" x14ac:dyDescent="0.25">
      <c r="A11" s="24" t="s">
        <v>46</v>
      </c>
      <c r="B11" s="1">
        <v>2372347.9900000002</v>
      </c>
    </row>
    <row r="12" spans="1:2" x14ac:dyDescent="0.25">
      <c r="A12" s="24" t="s">
        <v>172</v>
      </c>
      <c r="B12" s="1">
        <v>553896</v>
      </c>
    </row>
    <row r="13" spans="1:2" x14ac:dyDescent="0.25">
      <c r="A13" s="24" t="s">
        <v>101</v>
      </c>
      <c r="B13" s="1">
        <v>23840000</v>
      </c>
    </row>
    <row r="14" spans="1:2" x14ac:dyDescent="0.25">
      <c r="A14" s="24" t="s">
        <v>99</v>
      </c>
      <c r="B14" s="1">
        <v>7000000</v>
      </c>
    </row>
    <row r="15" spans="1:2" x14ac:dyDescent="0.25">
      <c r="A15" s="24" t="s">
        <v>238</v>
      </c>
      <c r="B15" s="1">
        <v>379000000</v>
      </c>
    </row>
    <row r="16" spans="1:2" x14ac:dyDescent="0.25">
      <c r="A16" s="24" t="s">
        <v>132</v>
      </c>
      <c r="B16" s="1">
        <v>6576695</v>
      </c>
    </row>
    <row r="17" spans="1:2" x14ac:dyDescent="0.25">
      <c r="A17" s="24" t="s">
        <v>108</v>
      </c>
      <c r="B17" s="1">
        <v>275025200</v>
      </c>
    </row>
    <row r="18" spans="1:2" x14ac:dyDescent="0.25">
      <c r="A18" s="24" t="s">
        <v>110</v>
      </c>
      <c r="B18" s="1">
        <v>14291433</v>
      </c>
    </row>
    <row r="19" spans="1:2" x14ac:dyDescent="0.25">
      <c r="A19" s="24" t="s">
        <v>106</v>
      </c>
      <c r="B19" s="1">
        <v>820680593.93000007</v>
      </c>
    </row>
    <row r="20" spans="1:2" x14ac:dyDescent="0.25">
      <c r="A20" s="24" t="s">
        <v>114</v>
      </c>
      <c r="B20" s="1">
        <v>318970275</v>
      </c>
    </row>
    <row r="21" spans="1:2" x14ac:dyDescent="0.25">
      <c r="A21" s="24" t="s">
        <v>326</v>
      </c>
      <c r="B21" s="1">
        <v>51532348</v>
      </c>
    </row>
    <row r="22" spans="1:2" x14ac:dyDescent="0.25">
      <c r="A22" s="24" t="s">
        <v>385</v>
      </c>
      <c r="B22" s="1">
        <v>3044730787.9400001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AL39"/>
  <sheetViews>
    <sheetView showGridLines="0" tabSelected="1" workbookViewId="0">
      <pane ySplit="6" topLeftCell="A7" activePane="bottomLeft" state="frozen"/>
      <selection pane="bottomLeft" activeCell="AD9" sqref="AD9"/>
    </sheetView>
  </sheetViews>
  <sheetFormatPr baseColWidth="10" defaultRowHeight="15" x14ac:dyDescent="0.25"/>
  <cols>
    <col min="1" max="1" width="11" style="3" customWidth="1"/>
    <col min="2" max="3" width="17.140625" style="3" hidden="1" customWidth="1"/>
    <col min="4" max="4" width="11.42578125" style="3" customWidth="1"/>
    <col min="5" max="5" width="17.140625" style="3" hidden="1" customWidth="1"/>
    <col min="6" max="6" width="22.85546875" style="3" hidden="1" customWidth="1"/>
    <col min="7" max="7" width="13" style="3" customWidth="1"/>
    <col min="8" max="8" width="19.140625" style="3" hidden="1" customWidth="1"/>
    <col min="9" max="9" width="15.5703125" style="4" hidden="1" customWidth="1"/>
    <col min="10" max="10" width="16.85546875" style="4" customWidth="1"/>
    <col min="11" max="11" width="5.85546875" style="3" customWidth="1"/>
    <col min="12" max="12" width="13.5703125" style="3" bestFit="1" customWidth="1"/>
    <col min="13" max="13" width="14.28515625" style="3" customWidth="1"/>
    <col min="14" max="18" width="17.140625" style="3" hidden="1" customWidth="1"/>
    <col min="19" max="19" width="57.140625" style="3" hidden="1" customWidth="1"/>
    <col min="20" max="27" width="42.85546875" style="3" hidden="1" customWidth="1"/>
    <col min="28" max="28" width="13.42578125" style="3" customWidth="1"/>
    <col min="29" max="29" width="14.85546875" style="3" customWidth="1"/>
    <col min="30" max="30" width="36.140625" style="3" customWidth="1"/>
    <col min="31" max="31" width="18.28515625" style="3" bestFit="1" customWidth="1"/>
    <col min="32" max="32" width="20.28515625" style="3" bestFit="1" customWidth="1"/>
    <col min="33" max="33" width="30.140625" style="3" hidden="1" customWidth="1"/>
    <col min="34" max="34" width="13.28515625" style="3" hidden="1" customWidth="1"/>
    <col min="35" max="35" width="61.7109375" style="3" customWidth="1"/>
    <col min="36" max="36" width="23.7109375" style="3" customWidth="1"/>
    <col min="37" max="16384" width="11.42578125" style="3"/>
  </cols>
  <sheetData>
    <row r="3" spans="1:38" s="26" customFormat="1" ht="15.75" x14ac:dyDescent="0.25">
      <c r="A3" s="82" t="s">
        <v>388</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row>
    <row r="4" spans="1:38" s="26" customFormat="1" ht="15" customHeight="1" x14ac:dyDescent="0.25">
      <c r="A4" s="82" t="s">
        <v>387</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row>
    <row r="5" spans="1:38" ht="15.75" thickBot="1" x14ac:dyDescent="0.3"/>
    <row r="6" spans="1:38" s="2" customFormat="1" ht="51.75" thickBot="1" x14ac:dyDescent="0.3">
      <c r="A6" s="32" t="s">
        <v>372</v>
      </c>
      <c r="B6" s="33" t="s">
        <v>0</v>
      </c>
      <c r="C6" s="33" t="s">
        <v>1</v>
      </c>
      <c r="D6" s="33" t="s">
        <v>2</v>
      </c>
      <c r="E6" s="33" t="s">
        <v>3</v>
      </c>
      <c r="F6" s="33" t="s">
        <v>4</v>
      </c>
      <c r="G6" s="33" t="s">
        <v>5</v>
      </c>
      <c r="H6" s="33" t="s">
        <v>6</v>
      </c>
      <c r="I6" s="34" t="s">
        <v>7</v>
      </c>
      <c r="J6" s="34" t="s">
        <v>8</v>
      </c>
      <c r="K6" s="33" t="s">
        <v>9</v>
      </c>
      <c r="L6" s="33" t="s">
        <v>10</v>
      </c>
      <c r="M6" s="33" t="s">
        <v>11</v>
      </c>
      <c r="N6" s="33" t="s">
        <v>12</v>
      </c>
      <c r="O6" s="33" t="s">
        <v>13</v>
      </c>
      <c r="P6" s="33" t="s">
        <v>14</v>
      </c>
      <c r="Q6" s="33" t="s">
        <v>15</v>
      </c>
      <c r="R6" s="33" t="s">
        <v>16</v>
      </c>
      <c r="S6" s="33" t="s">
        <v>17</v>
      </c>
      <c r="T6" s="33" t="s">
        <v>18</v>
      </c>
      <c r="U6" s="33" t="s">
        <v>19</v>
      </c>
      <c r="V6" s="33" t="s">
        <v>20</v>
      </c>
      <c r="W6" s="33" t="s">
        <v>21</v>
      </c>
      <c r="X6" s="33" t="s">
        <v>22</v>
      </c>
      <c r="Y6" s="33" t="s">
        <v>23</v>
      </c>
      <c r="Z6" s="33" t="s">
        <v>24</v>
      </c>
      <c r="AA6" s="33" t="s">
        <v>25</v>
      </c>
      <c r="AB6" s="33" t="s">
        <v>26</v>
      </c>
      <c r="AC6" s="33" t="s">
        <v>27</v>
      </c>
      <c r="AD6" s="33" t="s">
        <v>28</v>
      </c>
      <c r="AE6" s="33" t="s">
        <v>334</v>
      </c>
      <c r="AF6" s="35" t="s">
        <v>311</v>
      </c>
      <c r="AG6" s="27" t="s">
        <v>312</v>
      </c>
      <c r="AH6" s="36" t="s">
        <v>313</v>
      </c>
      <c r="AI6" s="39" t="s">
        <v>390</v>
      </c>
      <c r="AK6" s="2" t="s">
        <v>412</v>
      </c>
      <c r="AL6" s="2" t="s">
        <v>413</v>
      </c>
    </row>
    <row r="7" spans="1:38" ht="93" customHeight="1" x14ac:dyDescent="0.25">
      <c r="A7" s="40">
        <v>66223</v>
      </c>
      <c r="B7" s="41" t="s">
        <v>205</v>
      </c>
      <c r="C7" s="41" t="s">
        <v>208</v>
      </c>
      <c r="D7" s="41" t="s">
        <v>128</v>
      </c>
      <c r="E7" s="42" t="s">
        <v>31</v>
      </c>
      <c r="F7" s="41" t="s">
        <v>32</v>
      </c>
      <c r="G7" s="41" t="s">
        <v>206</v>
      </c>
      <c r="H7" s="41" t="s">
        <v>207</v>
      </c>
      <c r="I7" s="43">
        <v>2380900</v>
      </c>
      <c r="J7" s="43">
        <v>2380900</v>
      </c>
      <c r="K7" s="42" t="s">
        <v>35</v>
      </c>
      <c r="L7" s="41" t="s">
        <v>209</v>
      </c>
      <c r="M7" s="41" t="s">
        <v>210</v>
      </c>
      <c r="N7" s="41" t="s">
        <v>38</v>
      </c>
      <c r="O7" s="41" t="s">
        <v>39</v>
      </c>
      <c r="P7" s="41" t="s">
        <v>211</v>
      </c>
      <c r="Q7" s="41" t="s">
        <v>41</v>
      </c>
      <c r="R7" s="41" t="s">
        <v>64</v>
      </c>
      <c r="S7" s="41" t="s">
        <v>65</v>
      </c>
      <c r="T7" s="41" t="s">
        <v>138</v>
      </c>
      <c r="U7" s="41" t="s">
        <v>136</v>
      </c>
      <c r="V7" s="41" t="s">
        <v>183</v>
      </c>
      <c r="W7" s="41"/>
      <c r="X7" s="41"/>
      <c r="Y7" s="41"/>
      <c r="Z7" s="41"/>
      <c r="AA7" s="41" t="s">
        <v>205</v>
      </c>
      <c r="AB7" s="41" t="s">
        <v>44</v>
      </c>
      <c r="AC7" s="41" t="s">
        <v>212</v>
      </c>
      <c r="AD7" s="44" t="s">
        <v>213</v>
      </c>
      <c r="AE7" s="45">
        <v>0</v>
      </c>
      <c r="AF7" s="46">
        <f t="shared" ref="AF7:AF12" si="0">+J7</f>
        <v>2380900</v>
      </c>
      <c r="AG7" s="28" t="s">
        <v>319</v>
      </c>
      <c r="AH7" s="37" t="s">
        <v>316</v>
      </c>
      <c r="AI7" s="47" t="s">
        <v>392</v>
      </c>
    </row>
    <row r="8" spans="1:38" ht="93" customHeight="1" x14ac:dyDescent="0.25">
      <c r="A8" s="48">
        <v>110923</v>
      </c>
      <c r="B8" s="49" t="s">
        <v>261</v>
      </c>
      <c r="C8" s="49" t="s">
        <v>262</v>
      </c>
      <c r="D8" s="49" t="s">
        <v>128</v>
      </c>
      <c r="E8" s="50" t="s">
        <v>31</v>
      </c>
      <c r="F8" s="49" t="s">
        <v>32</v>
      </c>
      <c r="G8" s="49" t="s">
        <v>263</v>
      </c>
      <c r="H8" s="49" t="s">
        <v>167</v>
      </c>
      <c r="I8" s="51">
        <v>348672180</v>
      </c>
      <c r="J8" s="51">
        <v>348672180</v>
      </c>
      <c r="K8" s="50" t="s">
        <v>35</v>
      </c>
      <c r="L8" s="49" t="s">
        <v>264</v>
      </c>
      <c r="M8" s="49" t="s">
        <v>265</v>
      </c>
      <c r="N8" s="49" t="s">
        <v>38</v>
      </c>
      <c r="O8" s="49" t="s">
        <v>39</v>
      </c>
      <c r="P8" s="49" t="s">
        <v>266</v>
      </c>
      <c r="Q8" s="49" t="s">
        <v>41</v>
      </c>
      <c r="R8" s="49" t="s">
        <v>64</v>
      </c>
      <c r="S8" s="49" t="s">
        <v>65</v>
      </c>
      <c r="T8" s="49" t="s">
        <v>147</v>
      </c>
      <c r="U8" s="49" t="s">
        <v>146</v>
      </c>
      <c r="V8" s="49" t="s">
        <v>267</v>
      </c>
      <c r="W8" s="49"/>
      <c r="X8" s="49"/>
      <c r="Y8" s="49"/>
      <c r="Z8" s="49"/>
      <c r="AA8" s="49" t="s">
        <v>261</v>
      </c>
      <c r="AB8" s="49" t="s">
        <v>44</v>
      </c>
      <c r="AC8" s="49" t="s">
        <v>268</v>
      </c>
      <c r="AD8" s="52" t="s">
        <v>269</v>
      </c>
      <c r="AE8" s="53">
        <v>0</v>
      </c>
      <c r="AF8" s="54">
        <f t="shared" si="0"/>
        <v>348672180</v>
      </c>
      <c r="AG8" s="29" t="s">
        <v>325</v>
      </c>
      <c r="AH8" s="38" t="s">
        <v>341</v>
      </c>
      <c r="AI8" s="47" t="s">
        <v>398</v>
      </c>
    </row>
    <row r="9" spans="1:38" ht="93" customHeight="1" x14ac:dyDescent="0.25">
      <c r="A9" s="48">
        <v>115123</v>
      </c>
      <c r="B9" s="49" t="s">
        <v>299</v>
      </c>
      <c r="C9" s="49" t="s">
        <v>300</v>
      </c>
      <c r="D9" s="49" t="s">
        <v>128</v>
      </c>
      <c r="E9" s="50" t="s">
        <v>31</v>
      </c>
      <c r="F9" s="49" t="s">
        <v>32</v>
      </c>
      <c r="G9" s="49" t="s">
        <v>263</v>
      </c>
      <c r="H9" s="49" t="s">
        <v>167</v>
      </c>
      <c r="I9" s="51">
        <v>136122672</v>
      </c>
      <c r="J9" s="51">
        <v>136122672</v>
      </c>
      <c r="K9" s="50" t="s">
        <v>35</v>
      </c>
      <c r="L9" s="49" t="s">
        <v>301</v>
      </c>
      <c r="M9" s="49" t="s">
        <v>302</v>
      </c>
      <c r="N9" s="49" t="s">
        <v>38</v>
      </c>
      <c r="O9" s="49" t="s">
        <v>50</v>
      </c>
      <c r="P9" s="49" t="s">
        <v>303</v>
      </c>
      <c r="Q9" s="49" t="s">
        <v>41</v>
      </c>
      <c r="R9" s="49" t="s">
        <v>73</v>
      </c>
      <c r="S9" s="49" t="s">
        <v>74</v>
      </c>
      <c r="T9" s="49" t="s">
        <v>147</v>
      </c>
      <c r="U9" s="49" t="s">
        <v>146</v>
      </c>
      <c r="V9" s="49" t="s">
        <v>304</v>
      </c>
      <c r="W9" s="49"/>
      <c r="X9" s="49"/>
      <c r="Y9" s="49"/>
      <c r="Z9" s="49"/>
      <c r="AA9" s="49" t="s">
        <v>299</v>
      </c>
      <c r="AB9" s="49" t="s">
        <v>44</v>
      </c>
      <c r="AC9" s="49" t="s">
        <v>305</v>
      </c>
      <c r="AD9" s="52" t="s">
        <v>306</v>
      </c>
      <c r="AE9" s="53">
        <v>0</v>
      </c>
      <c r="AF9" s="54">
        <f t="shared" si="0"/>
        <v>136122672</v>
      </c>
      <c r="AG9" s="29" t="s">
        <v>323</v>
      </c>
      <c r="AH9" s="38" t="s">
        <v>341</v>
      </c>
      <c r="AI9" s="47" t="s">
        <v>394</v>
      </c>
    </row>
    <row r="10" spans="1:38" ht="93" customHeight="1" x14ac:dyDescent="0.25">
      <c r="A10" s="48">
        <v>115223</v>
      </c>
      <c r="B10" s="49" t="s">
        <v>299</v>
      </c>
      <c r="C10" s="49" t="s">
        <v>307</v>
      </c>
      <c r="D10" s="49" t="s">
        <v>128</v>
      </c>
      <c r="E10" s="50" t="s">
        <v>31</v>
      </c>
      <c r="F10" s="49" t="s">
        <v>32</v>
      </c>
      <c r="G10" s="49" t="s">
        <v>263</v>
      </c>
      <c r="H10" s="49" t="s">
        <v>167</v>
      </c>
      <c r="I10" s="51">
        <v>306923547</v>
      </c>
      <c r="J10" s="51">
        <v>306923547</v>
      </c>
      <c r="K10" s="50" t="s">
        <v>35</v>
      </c>
      <c r="L10" s="49" t="s">
        <v>264</v>
      </c>
      <c r="M10" s="49" t="s">
        <v>265</v>
      </c>
      <c r="N10" s="49" t="s">
        <v>38</v>
      </c>
      <c r="O10" s="49" t="s">
        <v>39</v>
      </c>
      <c r="P10" s="49" t="s">
        <v>266</v>
      </c>
      <c r="Q10" s="49" t="s">
        <v>41</v>
      </c>
      <c r="R10" s="49" t="s">
        <v>64</v>
      </c>
      <c r="S10" s="49" t="s">
        <v>65</v>
      </c>
      <c r="T10" s="49" t="s">
        <v>147</v>
      </c>
      <c r="U10" s="49" t="s">
        <v>146</v>
      </c>
      <c r="V10" s="49" t="s">
        <v>308</v>
      </c>
      <c r="W10" s="49"/>
      <c r="X10" s="49"/>
      <c r="Y10" s="49"/>
      <c r="Z10" s="49"/>
      <c r="AA10" s="49" t="s">
        <v>299</v>
      </c>
      <c r="AB10" s="49" t="s">
        <v>44</v>
      </c>
      <c r="AC10" s="49" t="s">
        <v>309</v>
      </c>
      <c r="AD10" s="52" t="s">
        <v>310</v>
      </c>
      <c r="AE10" s="53">
        <v>0</v>
      </c>
      <c r="AF10" s="54">
        <f t="shared" si="0"/>
        <v>306923547</v>
      </c>
      <c r="AG10" s="29" t="s">
        <v>324</v>
      </c>
      <c r="AH10" s="38" t="s">
        <v>341</v>
      </c>
      <c r="AI10" s="47" t="s">
        <v>397</v>
      </c>
    </row>
    <row r="11" spans="1:38" ht="93" customHeight="1" x14ac:dyDescent="0.25">
      <c r="A11" s="48">
        <v>112423</v>
      </c>
      <c r="B11" s="49" t="s">
        <v>270</v>
      </c>
      <c r="C11" s="49" t="s">
        <v>271</v>
      </c>
      <c r="D11" s="49" t="s">
        <v>30</v>
      </c>
      <c r="E11" s="50" t="s">
        <v>31</v>
      </c>
      <c r="F11" s="49" t="s">
        <v>32</v>
      </c>
      <c r="G11" s="49" t="s">
        <v>215</v>
      </c>
      <c r="H11" s="49" t="s">
        <v>216</v>
      </c>
      <c r="I11" s="51">
        <v>523115563</v>
      </c>
      <c r="J11" s="51">
        <v>158506022</v>
      </c>
      <c r="K11" s="50" t="s">
        <v>35</v>
      </c>
      <c r="L11" s="49" t="s">
        <v>272</v>
      </c>
      <c r="M11" s="49" t="s">
        <v>273</v>
      </c>
      <c r="N11" s="49" t="s">
        <v>38</v>
      </c>
      <c r="O11" s="49" t="s">
        <v>39</v>
      </c>
      <c r="P11" s="49" t="s">
        <v>274</v>
      </c>
      <c r="Q11" s="49" t="s">
        <v>41</v>
      </c>
      <c r="R11" s="49" t="s">
        <v>129</v>
      </c>
      <c r="S11" s="49" t="s">
        <v>130</v>
      </c>
      <c r="T11" s="49" t="s">
        <v>143</v>
      </c>
      <c r="U11" s="49" t="s">
        <v>148</v>
      </c>
      <c r="V11" s="49" t="s">
        <v>275</v>
      </c>
      <c r="W11" s="49" t="s">
        <v>276</v>
      </c>
      <c r="X11" s="49" t="s">
        <v>277</v>
      </c>
      <c r="Y11" s="49"/>
      <c r="Z11" s="49"/>
      <c r="AA11" s="49" t="s">
        <v>270</v>
      </c>
      <c r="AB11" s="49" t="s">
        <v>85</v>
      </c>
      <c r="AC11" s="49" t="s">
        <v>278</v>
      </c>
      <c r="AD11" s="52" t="s">
        <v>279</v>
      </c>
      <c r="AE11" s="53">
        <v>0</v>
      </c>
      <c r="AF11" s="54">
        <f t="shared" si="0"/>
        <v>158506022</v>
      </c>
      <c r="AG11" s="29" t="s">
        <v>373</v>
      </c>
      <c r="AH11" s="38" t="s">
        <v>314</v>
      </c>
      <c r="AI11" s="47" t="s">
        <v>405</v>
      </c>
    </row>
    <row r="12" spans="1:38" ht="100.5" customHeight="1" x14ac:dyDescent="0.25">
      <c r="A12" s="48">
        <v>80023</v>
      </c>
      <c r="B12" s="49" t="s">
        <v>228</v>
      </c>
      <c r="C12" s="49" t="s">
        <v>229</v>
      </c>
      <c r="D12" s="49" t="s">
        <v>30</v>
      </c>
      <c r="E12" s="50" t="s">
        <v>31</v>
      </c>
      <c r="F12" s="49" t="s">
        <v>32</v>
      </c>
      <c r="G12" s="49" t="s">
        <v>215</v>
      </c>
      <c r="H12" s="49" t="s">
        <v>216</v>
      </c>
      <c r="I12" s="51">
        <v>47347882.329999998</v>
      </c>
      <c r="J12" s="51">
        <v>18271360.5</v>
      </c>
      <c r="K12" s="50" t="s">
        <v>35</v>
      </c>
      <c r="L12" s="49" t="s">
        <v>61</v>
      </c>
      <c r="M12" s="49" t="s">
        <v>62</v>
      </c>
      <c r="N12" s="49" t="s">
        <v>38</v>
      </c>
      <c r="O12" s="49" t="s">
        <v>50</v>
      </c>
      <c r="P12" s="49" t="s">
        <v>63</v>
      </c>
      <c r="Q12" s="49" t="s">
        <v>41</v>
      </c>
      <c r="R12" s="49" t="s">
        <v>64</v>
      </c>
      <c r="S12" s="49" t="s">
        <v>65</v>
      </c>
      <c r="T12" s="49" t="s">
        <v>141</v>
      </c>
      <c r="U12" s="49" t="s">
        <v>140</v>
      </c>
      <c r="V12" s="49" t="s">
        <v>230</v>
      </c>
      <c r="W12" s="49" t="s">
        <v>231</v>
      </c>
      <c r="X12" s="49" t="s">
        <v>232</v>
      </c>
      <c r="Y12" s="49" t="s">
        <v>233</v>
      </c>
      <c r="Z12" s="49"/>
      <c r="AA12" s="49" t="s">
        <v>228</v>
      </c>
      <c r="AB12" s="49" t="s">
        <v>85</v>
      </c>
      <c r="AC12" s="49" t="s">
        <v>234</v>
      </c>
      <c r="AD12" s="52" t="s">
        <v>235</v>
      </c>
      <c r="AE12" s="53">
        <v>0</v>
      </c>
      <c r="AF12" s="54">
        <f t="shared" si="0"/>
        <v>18271360.5</v>
      </c>
      <c r="AG12" s="29" t="s">
        <v>320</v>
      </c>
      <c r="AH12" s="38" t="s">
        <v>322</v>
      </c>
      <c r="AI12" s="47" t="s">
        <v>401</v>
      </c>
    </row>
    <row r="13" spans="1:38" ht="93" customHeight="1" x14ac:dyDescent="0.25">
      <c r="A13" s="48">
        <v>86323</v>
      </c>
      <c r="B13" s="55"/>
      <c r="C13" s="55"/>
      <c r="D13" s="49" t="s">
        <v>30</v>
      </c>
      <c r="E13" s="55"/>
      <c r="F13" s="55"/>
      <c r="G13" s="49" t="s">
        <v>215</v>
      </c>
      <c r="H13" s="49" t="s">
        <v>216</v>
      </c>
      <c r="I13" s="51">
        <v>159794400</v>
      </c>
      <c r="J13" s="76">
        <v>16000000</v>
      </c>
      <c r="K13" s="50" t="s">
        <v>35</v>
      </c>
      <c r="L13" s="49" t="s">
        <v>337</v>
      </c>
      <c r="M13" s="49" t="s">
        <v>330</v>
      </c>
      <c r="N13" s="55"/>
      <c r="O13" s="55"/>
      <c r="P13" s="55"/>
      <c r="Q13" s="55"/>
      <c r="R13" s="55"/>
      <c r="S13" s="55"/>
      <c r="T13" s="55"/>
      <c r="U13" s="55"/>
      <c r="V13" s="55"/>
      <c r="W13" s="55"/>
      <c r="X13" s="55"/>
      <c r="Y13" s="55"/>
      <c r="Z13" s="55"/>
      <c r="AA13" s="55"/>
      <c r="AB13" s="49" t="s">
        <v>85</v>
      </c>
      <c r="AC13" s="49" t="s">
        <v>347</v>
      </c>
      <c r="AD13" s="52" t="s">
        <v>348</v>
      </c>
      <c r="AE13" s="77">
        <v>16000000</v>
      </c>
      <c r="AF13" s="57">
        <v>0</v>
      </c>
      <c r="AG13" s="29" t="s">
        <v>382</v>
      </c>
      <c r="AH13" s="38" t="s">
        <v>314</v>
      </c>
      <c r="AI13" s="47" t="s">
        <v>402</v>
      </c>
      <c r="AK13" s="3">
        <v>511159001</v>
      </c>
      <c r="AL13" s="3">
        <v>240102001</v>
      </c>
    </row>
    <row r="14" spans="1:38" ht="93" customHeight="1" x14ac:dyDescent="0.25">
      <c r="A14" s="48">
        <v>113923</v>
      </c>
      <c r="B14" s="49" t="s">
        <v>280</v>
      </c>
      <c r="C14" s="49" t="s">
        <v>292</v>
      </c>
      <c r="D14" s="49" t="s">
        <v>128</v>
      </c>
      <c r="E14" s="50" t="s">
        <v>31</v>
      </c>
      <c r="F14" s="49" t="s">
        <v>32</v>
      </c>
      <c r="G14" s="49" t="s">
        <v>184</v>
      </c>
      <c r="H14" s="49" t="s">
        <v>185</v>
      </c>
      <c r="I14" s="51">
        <v>135588119.52000001</v>
      </c>
      <c r="J14" s="51">
        <v>135588119.52000001</v>
      </c>
      <c r="K14" s="50" t="s">
        <v>35</v>
      </c>
      <c r="L14" s="49" t="s">
        <v>293</v>
      </c>
      <c r="M14" s="49" t="s">
        <v>294</v>
      </c>
      <c r="N14" s="49" t="s">
        <v>38</v>
      </c>
      <c r="O14" s="49" t="s">
        <v>50</v>
      </c>
      <c r="P14" s="49" t="s">
        <v>295</v>
      </c>
      <c r="Q14" s="49" t="s">
        <v>41</v>
      </c>
      <c r="R14" s="49" t="s">
        <v>86</v>
      </c>
      <c r="S14" s="49" t="s">
        <v>87</v>
      </c>
      <c r="T14" s="49" t="s">
        <v>165</v>
      </c>
      <c r="U14" s="49" t="s">
        <v>163</v>
      </c>
      <c r="V14" s="49" t="s">
        <v>296</v>
      </c>
      <c r="W14" s="49"/>
      <c r="X14" s="49"/>
      <c r="Y14" s="49"/>
      <c r="Z14" s="49"/>
      <c r="AA14" s="49" t="s">
        <v>280</v>
      </c>
      <c r="AB14" s="49" t="s">
        <v>260</v>
      </c>
      <c r="AC14" s="49" t="s">
        <v>297</v>
      </c>
      <c r="AD14" s="52" t="s">
        <v>298</v>
      </c>
      <c r="AE14" s="53">
        <v>0</v>
      </c>
      <c r="AF14" s="54">
        <f>+J14</f>
        <v>135588119.52000001</v>
      </c>
      <c r="AG14" s="29" t="s">
        <v>396</v>
      </c>
      <c r="AH14" s="38" t="s">
        <v>341</v>
      </c>
      <c r="AI14" s="47" t="s">
        <v>395</v>
      </c>
    </row>
    <row r="15" spans="1:38" ht="93" customHeight="1" x14ac:dyDescent="0.25">
      <c r="A15" s="48">
        <v>523</v>
      </c>
      <c r="B15" s="49" t="s">
        <v>29</v>
      </c>
      <c r="C15" s="49" t="s">
        <v>67</v>
      </c>
      <c r="D15" s="49" t="s">
        <v>30</v>
      </c>
      <c r="E15" s="50" t="s">
        <v>31</v>
      </c>
      <c r="F15" s="49" t="s">
        <v>32</v>
      </c>
      <c r="G15" s="49" t="s">
        <v>68</v>
      </c>
      <c r="H15" s="49" t="s">
        <v>69</v>
      </c>
      <c r="I15" s="51">
        <v>16068000</v>
      </c>
      <c r="J15" s="51">
        <v>6352220</v>
      </c>
      <c r="K15" s="50" t="s">
        <v>35</v>
      </c>
      <c r="L15" s="49" t="s">
        <v>70</v>
      </c>
      <c r="M15" s="49" t="s">
        <v>71</v>
      </c>
      <c r="N15" s="49" t="s">
        <v>38</v>
      </c>
      <c r="O15" s="49" t="s">
        <v>50</v>
      </c>
      <c r="P15" s="49" t="s">
        <v>72</v>
      </c>
      <c r="Q15" s="49" t="s">
        <v>41</v>
      </c>
      <c r="R15" s="49" t="s">
        <v>73</v>
      </c>
      <c r="S15" s="49" t="s">
        <v>74</v>
      </c>
      <c r="T15" s="49" t="s">
        <v>75</v>
      </c>
      <c r="U15" s="49" t="s">
        <v>75</v>
      </c>
      <c r="V15" s="49" t="s">
        <v>75</v>
      </c>
      <c r="W15" s="49" t="s">
        <v>76</v>
      </c>
      <c r="X15" s="49" t="s">
        <v>77</v>
      </c>
      <c r="Y15" s="49" t="s">
        <v>78</v>
      </c>
      <c r="Z15" s="49"/>
      <c r="AA15" s="49" t="s">
        <v>79</v>
      </c>
      <c r="AB15" s="49" t="s">
        <v>80</v>
      </c>
      <c r="AC15" s="49" t="s">
        <v>81</v>
      </c>
      <c r="AD15" s="52" t="s">
        <v>82</v>
      </c>
      <c r="AE15" s="53">
        <v>0</v>
      </c>
      <c r="AF15" s="54">
        <v>3480540</v>
      </c>
      <c r="AG15" s="29" t="s">
        <v>378</v>
      </c>
      <c r="AH15" s="38" t="s">
        <v>315</v>
      </c>
      <c r="AI15" s="47" t="s">
        <v>401</v>
      </c>
    </row>
    <row r="16" spans="1:38" ht="93" customHeight="1" x14ac:dyDescent="0.25">
      <c r="A16" s="48">
        <v>1023</v>
      </c>
      <c r="B16" s="49" t="s">
        <v>29</v>
      </c>
      <c r="C16" s="49" t="s">
        <v>89</v>
      </c>
      <c r="D16" s="49" t="s">
        <v>30</v>
      </c>
      <c r="E16" s="50" t="s">
        <v>31</v>
      </c>
      <c r="F16" s="49" t="s">
        <v>32</v>
      </c>
      <c r="G16" s="49" t="s">
        <v>59</v>
      </c>
      <c r="H16" s="49" t="s">
        <v>60</v>
      </c>
      <c r="I16" s="51">
        <v>21688800</v>
      </c>
      <c r="J16" s="51">
        <v>3418710</v>
      </c>
      <c r="K16" s="50" t="s">
        <v>35</v>
      </c>
      <c r="L16" s="49" t="s">
        <v>90</v>
      </c>
      <c r="M16" s="49" t="s">
        <v>91</v>
      </c>
      <c r="N16" s="49" t="s">
        <v>38</v>
      </c>
      <c r="O16" s="49" t="s">
        <v>39</v>
      </c>
      <c r="P16" s="49" t="s">
        <v>92</v>
      </c>
      <c r="Q16" s="49" t="s">
        <v>41</v>
      </c>
      <c r="R16" s="49" t="s">
        <v>86</v>
      </c>
      <c r="S16" s="49" t="s">
        <v>87</v>
      </c>
      <c r="T16" s="49" t="s">
        <v>93</v>
      </c>
      <c r="U16" s="49" t="s">
        <v>93</v>
      </c>
      <c r="V16" s="49" t="s">
        <v>93</v>
      </c>
      <c r="W16" s="49" t="s">
        <v>94</v>
      </c>
      <c r="X16" s="49" t="s">
        <v>95</v>
      </c>
      <c r="Y16" s="49" t="s">
        <v>96</v>
      </c>
      <c r="Z16" s="49"/>
      <c r="AA16" s="49" t="s">
        <v>88</v>
      </c>
      <c r="AB16" s="49" t="s">
        <v>85</v>
      </c>
      <c r="AC16" s="49" t="s">
        <v>97</v>
      </c>
      <c r="AD16" s="52" t="s">
        <v>98</v>
      </c>
      <c r="AE16" s="53">
        <v>0</v>
      </c>
      <c r="AF16" s="54">
        <v>1689800</v>
      </c>
      <c r="AG16" s="29" t="s">
        <v>379</v>
      </c>
      <c r="AH16" s="38" t="s">
        <v>315</v>
      </c>
      <c r="AI16" s="47" t="s">
        <v>401</v>
      </c>
    </row>
    <row r="17" spans="1:38" ht="93" customHeight="1" x14ac:dyDescent="0.25">
      <c r="A17" s="48">
        <v>48223</v>
      </c>
      <c r="B17" s="49" t="s">
        <v>186</v>
      </c>
      <c r="C17" s="49" t="s">
        <v>187</v>
      </c>
      <c r="D17" s="49" t="s">
        <v>30</v>
      </c>
      <c r="E17" s="50" t="s">
        <v>31</v>
      </c>
      <c r="F17" s="49" t="s">
        <v>32</v>
      </c>
      <c r="G17" s="49" t="s">
        <v>33</v>
      </c>
      <c r="H17" s="49" t="s">
        <v>34</v>
      </c>
      <c r="I17" s="51">
        <v>120770006</v>
      </c>
      <c r="J17" s="51">
        <v>17252858</v>
      </c>
      <c r="K17" s="50" t="s">
        <v>35</v>
      </c>
      <c r="L17" s="49" t="s">
        <v>36</v>
      </c>
      <c r="M17" s="49" t="s">
        <v>37</v>
      </c>
      <c r="N17" s="49" t="s">
        <v>38</v>
      </c>
      <c r="O17" s="49" t="s">
        <v>39</v>
      </c>
      <c r="P17" s="49" t="s">
        <v>40</v>
      </c>
      <c r="Q17" s="49" t="s">
        <v>41</v>
      </c>
      <c r="R17" s="49" t="s">
        <v>42</v>
      </c>
      <c r="S17" s="49" t="s">
        <v>43</v>
      </c>
      <c r="T17" s="49" t="s">
        <v>131</v>
      </c>
      <c r="U17" s="49" t="s">
        <v>131</v>
      </c>
      <c r="V17" s="49" t="s">
        <v>188</v>
      </c>
      <c r="W17" s="49" t="s">
        <v>189</v>
      </c>
      <c r="X17" s="49" t="s">
        <v>190</v>
      </c>
      <c r="Y17" s="49" t="s">
        <v>191</v>
      </c>
      <c r="Z17" s="49"/>
      <c r="AA17" s="49" t="s">
        <v>186</v>
      </c>
      <c r="AB17" s="49" t="s">
        <v>44</v>
      </c>
      <c r="AC17" s="49" t="s">
        <v>192</v>
      </c>
      <c r="AD17" s="52" t="s">
        <v>193</v>
      </c>
      <c r="AE17" s="53">
        <v>0</v>
      </c>
      <c r="AF17" s="54">
        <f>+J17</f>
        <v>17252858</v>
      </c>
      <c r="AG17" s="29" t="s">
        <v>373</v>
      </c>
      <c r="AH17" s="38" t="s">
        <v>314</v>
      </c>
      <c r="AI17" s="47" t="s">
        <v>404</v>
      </c>
    </row>
    <row r="18" spans="1:38" ht="93" customHeight="1" x14ac:dyDescent="0.25">
      <c r="A18" s="48">
        <v>223</v>
      </c>
      <c r="B18" s="49" t="s">
        <v>29</v>
      </c>
      <c r="C18" s="49" t="s">
        <v>45</v>
      </c>
      <c r="D18" s="49" t="s">
        <v>30</v>
      </c>
      <c r="E18" s="50" t="s">
        <v>31</v>
      </c>
      <c r="F18" s="49" t="s">
        <v>32</v>
      </c>
      <c r="G18" s="49" t="s">
        <v>46</v>
      </c>
      <c r="H18" s="49" t="s">
        <v>47</v>
      </c>
      <c r="I18" s="51">
        <v>28468021.989999998</v>
      </c>
      <c r="J18" s="51">
        <v>2372347.9900000002</v>
      </c>
      <c r="K18" s="50" t="s">
        <v>35</v>
      </c>
      <c r="L18" s="49" t="s">
        <v>48</v>
      </c>
      <c r="M18" s="49" t="s">
        <v>49</v>
      </c>
      <c r="N18" s="49" t="s">
        <v>38</v>
      </c>
      <c r="O18" s="49" t="s">
        <v>50</v>
      </c>
      <c r="P18" s="49" t="s">
        <v>51</v>
      </c>
      <c r="Q18" s="49" t="s">
        <v>41</v>
      </c>
      <c r="R18" s="49" t="s">
        <v>42</v>
      </c>
      <c r="S18" s="49" t="s">
        <v>43</v>
      </c>
      <c r="T18" s="49" t="s">
        <v>52</v>
      </c>
      <c r="U18" s="49" t="s">
        <v>52</v>
      </c>
      <c r="V18" s="49" t="s">
        <v>52</v>
      </c>
      <c r="W18" s="49" t="s">
        <v>53</v>
      </c>
      <c r="X18" s="49" t="s">
        <v>54</v>
      </c>
      <c r="Y18" s="49" t="s">
        <v>55</v>
      </c>
      <c r="Z18" s="49"/>
      <c r="AA18" s="49" t="s">
        <v>56</v>
      </c>
      <c r="AB18" s="49" t="s">
        <v>44</v>
      </c>
      <c r="AC18" s="49" t="s">
        <v>57</v>
      </c>
      <c r="AD18" s="52" t="s">
        <v>58</v>
      </c>
      <c r="AE18" s="53">
        <v>0</v>
      </c>
      <c r="AF18" s="54">
        <f>+J18</f>
        <v>2372347.9900000002</v>
      </c>
      <c r="AG18" s="29" t="s">
        <v>373</v>
      </c>
      <c r="AH18" s="38" t="s">
        <v>314</v>
      </c>
      <c r="AI18" s="47" t="s">
        <v>406</v>
      </c>
    </row>
    <row r="19" spans="1:38" ht="93" customHeight="1" x14ac:dyDescent="0.25">
      <c r="A19" s="48">
        <v>33323</v>
      </c>
      <c r="B19" s="49" t="s">
        <v>169</v>
      </c>
      <c r="C19" s="49" t="s">
        <v>171</v>
      </c>
      <c r="D19" s="49" t="s">
        <v>30</v>
      </c>
      <c r="E19" s="50" t="s">
        <v>31</v>
      </c>
      <c r="F19" s="49" t="s">
        <v>32</v>
      </c>
      <c r="G19" s="49" t="s">
        <v>172</v>
      </c>
      <c r="H19" s="49" t="s">
        <v>173</v>
      </c>
      <c r="I19" s="51">
        <v>999517993</v>
      </c>
      <c r="J19" s="51">
        <v>601870.02</v>
      </c>
      <c r="K19" s="50" t="s">
        <v>35</v>
      </c>
      <c r="L19" s="49" t="s">
        <v>174</v>
      </c>
      <c r="M19" s="49" t="s">
        <v>175</v>
      </c>
      <c r="N19" s="49" t="s">
        <v>38</v>
      </c>
      <c r="O19" s="49" t="s">
        <v>50</v>
      </c>
      <c r="P19" s="49" t="s">
        <v>176</v>
      </c>
      <c r="Q19" s="49" t="s">
        <v>41</v>
      </c>
      <c r="R19" s="49" t="s">
        <v>86</v>
      </c>
      <c r="S19" s="49" t="s">
        <v>87</v>
      </c>
      <c r="T19" s="49" t="s">
        <v>127</v>
      </c>
      <c r="U19" s="49" t="s">
        <v>127</v>
      </c>
      <c r="V19" s="49" t="s">
        <v>177</v>
      </c>
      <c r="W19" s="49" t="s">
        <v>178</v>
      </c>
      <c r="X19" s="49" t="s">
        <v>179</v>
      </c>
      <c r="Y19" s="49" t="s">
        <v>180</v>
      </c>
      <c r="Z19" s="49"/>
      <c r="AA19" s="49" t="s">
        <v>169</v>
      </c>
      <c r="AB19" s="49" t="s">
        <v>85</v>
      </c>
      <c r="AC19" s="49" t="s">
        <v>181</v>
      </c>
      <c r="AD19" s="52" t="s">
        <v>182</v>
      </c>
      <c r="AE19" s="53">
        <v>0</v>
      </c>
      <c r="AF19" s="54">
        <v>553896</v>
      </c>
      <c r="AG19" s="29" t="s">
        <v>376</v>
      </c>
      <c r="AH19" s="38" t="s">
        <v>316</v>
      </c>
      <c r="AI19" s="47" t="s">
        <v>391</v>
      </c>
    </row>
    <row r="20" spans="1:38" ht="93" customHeight="1" x14ac:dyDescent="0.25">
      <c r="A20" s="48">
        <v>102323</v>
      </c>
      <c r="B20" s="49" t="s">
        <v>252</v>
      </c>
      <c r="C20" s="49" t="s">
        <v>253</v>
      </c>
      <c r="D20" s="49" t="s">
        <v>128</v>
      </c>
      <c r="E20" s="50" t="s">
        <v>31</v>
      </c>
      <c r="F20" s="49" t="s">
        <v>32</v>
      </c>
      <c r="G20" s="49" t="s">
        <v>101</v>
      </c>
      <c r="H20" s="49" t="s">
        <v>102</v>
      </c>
      <c r="I20" s="51">
        <v>26390000</v>
      </c>
      <c r="J20" s="51">
        <v>26390000</v>
      </c>
      <c r="K20" s="50" t="s">
        <v>35</v>
      </c>
      <c r="L20" s="49" t="s">
        <v>254</v>
      </c>
      <c r="M20" s="49" t="s">
        <v>255</v>
      </c>
      <c r="N20" s="49" t="s">
        <v>38</v>
      </c>
      <c r="O20" s="49" t="s">
        <v>39</v>
      </c>
      <c r="P20" s="49" t="s">
        <v>256</v>
      </c>
      <c r="Q20" s="49" t="s">
        <v>41</v>
      </c>
      <c r="R20" s="49" t="s">
        <v>64</v>
      </c>
      <c r="S20" s="49" t="s">
        <v>65</v>
      </c>
      <c r="T20" s="49" t="s">
        <v>145</v>
      </c>
      <c r="U20" s="49" t="s">
        <v>150</v>
      </c>
      <c r="V20" s="49" t="s">
        <v>257</v>
      </c>
      <c r="W20" s="49"/>
      <c r="X20" s="49"/>
      <c r="Y20" s="49"/>
      <c r="Z20" s="49"/>
      <c r="AA20" s="49" t="s">
        <v>252</v>
      </c>
      <c r="AB20" s="49" t="s">
        <v>151</v>
      </c>
      <c r="AC20" s="49" t="s">
        <v>258</v>
      </c>
      <c r="AD20" s="52" t="s">
        <v>259</v>
      </c>
      <c r="AE20" s="53">
        <v>0</v>
      </c>
      <c r="AF20" s="54">
        <v>23840000</v>
      </c>
      <c r="AG20" s="29" t="s">
        <v>383</v>
      </c>
      <c r="AH20" s="38" t="s">
        <v>318</v>
      </c>
      <c r="AI20" s="47" t="s">
        <v>399</v>
      </c>
    </row>
    <row r="21" spans="1:38" ht="93" customHeight="1" x14ac:dyDescent="0.25">
      <c r="A21" s="48">
        <v>26223</v>
      </c>
      <c r="B21" s="49" t="s">
        <v>149</v>
      </c>
      <c r="C21" s="49" t="s">
        <v>153</v>
      </c>
      <c r="D21" s="49" t="s">
        <v>30</v>
      </c>
      <c r="E21" s="50" t="s">
        <v>31</v>
      </c>
      <c r="F21" s="49" t="s">
        <v>32</v>
      </c>
      <c r="G21" s="49" t="s">
        <v>99</v>
      </c>
      <c r="H21" s="49" t="s">
        <v>100</v>
      </c>
      <c r="I21" s="51">
        <v>28000000</v>
      </c>
      <c r="J21" s="51">
        <v>15633333</v>
      </c>
      <c r="K21" s="50" t="s">
        <v>103</v>
      </c>
      <c r="L21" s="49" t="s">
        <v>154</v>
      </c>
      <c r="M21" s="49" t="s">
        <v>155</v>
      </c>
      <c r="N21" s="49" t="s">
        <v>38</v>
      </c>
      <c r="O21" s="49" t="s">
        <v>50</v>
      </c>
      <c r="P21" s="49" t="s">
        <v>156</v>
      </c>
      <c r="Q21" s="49" t="s">
        <v>41</v>
      </c>
      <c r="R21" s="49" t="s">
        <v>64</v>
      </c>
      <c r="S21" s="49" t="s">
        <v>65</v>
      </c>
      <c r="T21" s="49" t="s">
        <v>113</v>
      </c>
      <c r="U21" s="49" t="s">
        <v>113</v>
      </c>
      <c r="V21" s="49" t="s">
        <v>157</v>
      </c>
      <c r="W21" s="49" t="s">
        <v>158</v>
      </c>
      <c r="X21" s="49" t="s">
        <v>159</v>
      </c>
      <c r="Y21" s="49" t="s">
        <v>160</v>
      </c>
      <c r="Z21" s="49"/>
      <c r="AA21" s="49" t="s">
        <v>149</v>
      </c>
      <c r="AB21" s="49" t="s">
        <v>66</v>
      </c>
      <c r="AC21" s="49" t="s">
        <v>161</v>
      </c>
      <c r="AD21" s="52" t="s">
        <v>162</v>
      </c>
      <c r="AE21" s="53">
        <v>0</v>
      </c>
      <c r="AF21" s="54">
        <v>7000000</v>
      </c>
      <c r="AG21" s="29" t="s">
        <v>375</v>
      </c>
      <c r="AH21" s="38" t="s">
        <v>358</v>
      </c>
      <c r="AI21" s="47" t="s">
        <v>393</v>
      </c>
    </row>
    <row r="22" spans="1:38" ht="93" customHeight="1" x14ac:dyDescent="0.25">
      <c r="A22" s="48">
        <v>92223</v>
      </c>
      <c r="B22" s="49" t="s">
        <v>236</v>
      </c>
      <c r="C22" s="49" t="s">
        <v>237</v>
      </c>
      <c r="D22" s="49" t="s">
        <v>30</v>
      </c>
      <c r="E22" s="50" t="s">
        <v>31</v>
      </c>
      <c r="F22" s="49" t="s">
        <v>32</v>
      </c>
      <c r="G22" s="49" t="s">
        <v>238</v>
      </c>
      <c r="H22" s="49" t="s">
        <v>239</v>
      </c>
      <c r="I22" s="51">
        <v>470000000</v>
      </c>
      <c r="J22" s="51">
        <v>379000000</v>
      </c>
      <c r="K22" s="50" t="s">
        <v>35</v>
      </c>
      <c r="L22" s="49" t="s">
        <v>240</v>
      </c>
      <c r="M22" s="49" t="s">
        <v>241</v>
      </c>
      <c r="N22" s="49" t="s">
        <v>38</v>
      </c>
      <c r="O22" s="49" t="s">
        <v>39</v>
      </c>
      <c r="P22" s="49" t="s">
        <v>242</v>
      </c>
      <c r="Q22" s="49" t="s">
        <v>41</v>
      </c>
      <c r="R22" s="49" t="s">
        <v>104</v>
      </c>
      <c r="S22" s="49" t="s">
        <v>105</v>
      </c>
      <c r="T22" s="49" t="s">
        <v>135</v>
      </c>
      <c r="U22" s="49" t="s">
        <v>134</v>
      </c>
      <c r="V22" s="49" t="s">
        <v>243</v>
      </c>
      <c r="W22" s="49" t="s">
        <v>244</v>
      </c>
      <c r="X22" s="49" t="s">
        <v>245</v>
      </c>
      <c r="Y22" s="49" t="s">
        <v>246</v>
      </c>
      <c r="Z22" s="49"/>
      <c r="AA22" s="49" t="s">
        <v>236</v>
      </c>
      <c r="AB22" s="49" t="s">
        <v>225</v>
      </c>
      <c r="AC22" s="49" t="s">
        <v>247</v>
      </c>
      <c r="AD22" s="52" t="s">
        <v>248</v>
      </c>
      <c r="AE22" s="53">
        <v>0</v>
      </c>
      <c r="AF22" s="58">
        <f>+J22</f>
        <v>379000000</v>
      </c>
      <c r="AG22" s="29" t="s">
        <v>386</v>
      </c>
      <c r="AH22" s="38" t="s">
        <v>318</v>
      </c>
      <c r="AI22" s="47" t="s">
        <v>400</v>
      </c>
    </row>
    <row r="23" spans="1:38" ht="93" customHeight="1" x14ac:dyDescent="0.25">
      <c r="A23" s="48">
        <v>33323</v>
      </c>
      <c r="B23" s="49" t="s">
        <v>169</v>
      </c>
      <c r="C23" s="49" t="s">
        <v>171</v>
      </c>
      <c r="D23" s="49" t="s">
        <v>30</v>
      </c>
      <c r="E23" s="50" t="s">
        <v>31</v>
      </c>
      <c r="F23" s="49" t="s">
        <v>32</v>
      </c>
      <c r="G23" s="49" t="s">
        <v>132</v>
      </c>
      <c r="H23" s="49" t="s">
        <v>133</v>
      </c>
      <c r="I23" s="51">
        <v>705960000</v>
      </c>
      <c r="J23" s="51">
        <v>16005836</v>
      </c>
      <c r="K23" s="50" t="s">
        <v>35</v>
      </c>
      <c r="L23" s="49" t="s">
        <v>174</v>
      </c>
      <c r="M23" s="49" t="s">
        <v>175</v>
      </c>
      <c r="N23" s="49" t="s">
        <v>38</v>
      </c>
      <c r="O23" s="49" t="s">
        <v>50</v>
      </c>
      <c r="P23" s="49" t="s">
        <v>176</v>
      </c>
      <c r="Q23" s="49" t="s">
        <v>41</v>
      </c>
      <c r="R23" s="49" t="s">
        <v>86</v>
      </c>
      <c r="S23" s="49" t="s">
        <v>87</v>
      </c>
      <c r="T23" s="49" t="s">
        <v>127</v>
      </c>
      <c r="U23" s="49" t="s">
        <v>127</v>
      </c>
      <c r="V23" s="49" t="s">
        <v>177</v>
      </c>
      <c r="W23" s="49" t="s">
        <v>178</v>
      </c>
      <c r="X23" s="49" t="s">
        <v>179</v>
      </c>
      <c r="Y23" s="49" t="s">
        <v>180</v>
      </c>
      <c r="Z23" s="49"/>
      <c r="AA23" s="49" t="s">
        <v>169</v>
      </c>
      <c r="AB23" s="49" t="s">
        <v>85</v>
      </c>
      <c r="AC23" s="49" t="s">
        <v>181</v>
      </c>
      <c r="AD23" s="52" t="s">
        <v>182</v>
      </c>
      <c r="AE23" s="53">
        <v>0</v>
      </c>
      <c r="AF23" s="58">
        <v>6576695</v>
      </c>
      <c r="AG23" s="29" t="s">
        <v>377</v>
      </c>
      <c r="AH23" s="38" t="s">
        <v>316</v>
      </c>
      <c r="AI23" s="47" t="s">
        <v>391</v>
      </c>
    </row>
    <row r="24" spans="1:38" ht="93" customHeight="1" x14ac:dyDescent="0.25">
      <c r="A24" s="48">
        <v>77023</v>
      </c>
      <c r="B24" s="49" t="s">
        <v>214</v>
      </c>
      <c r="C24" s="49" t="s">
        <v>217</v>
      </c>
      <c r="D24" s="49" t="s">
        <v>30</v>
      </c>
      <c r="E24" s="50" t="s">
        <v>31</v>
      </c>
      <c r="F24" s="49" t="s">
        <v>32</v>
      </c>
      <c r="G24" s="49" t="s">
        <v>108</v>
      </c>
      <c r="H24" s="49" t="s">
        <v>109</v>
      </c>
      <c r="I24" s="51">
        <v>470000000</v>
      </c>
      <c r="J24" s="51">
        <v>235000000</v>
      </c>
      <c r="K24" s="50" t="s">
        <v>35</v>
      </c>
      <c r="L24" s="49" t="s">
        <v>218</v>
      </c>
      <c r="M24" s="49" t="s">
        <v>219</v>
      </c>
      <c r="N24" s="49" t="s">
        <v>38</v>
      </c>
      <c r="O24" s="49" t="s">
        <v>50</v>
      </c>
      <c r="P24" s="49" t="s">
        <v>220</v>
      </c>
      <c r="Q24" s="49" t="s">
        <v>41</v>
      </c>
      <c r="R24" s="49" t="s">
        <v>42</v>
      </c>
      <c r="S24" s="49" t="s">
        <v>43</v>
      </c>
      <c r="T24" s="49" t="s">
        <v>144</v>
      </c>
      <c r="U24" s="49" t="s">
        <v>142</v>
      </c>
      <c r="V24" s="49" t="s">
        <v>221</v>
      </c>
      <c r="W24" s="49" t="s">
        <v>222</v>
      </c>
      <c r="X24" s="49" t="s">
        <v>223</v>
      </c>
      <c r="Y24" s="49" t="s">
        <v>224</v>
      </c>
      <c r="Z24" s="49"/>
      <c r="AA24" s="49" t="s">
        <v>214</v>
      </c>
      <c r="AB24" s="49" t="s">
        <v>225</v>
      </c>
      <c r="AC24" s="49" t="s">
        <v>226</v>
      </c>
      <c r="AD24" s="52" t="s">
        <v>227</v>
      </c>
      <c r="AE24" s="53">
        <v>0</v>
      </c>
      <c r="AF24" s="58">
        <f>+J24</f>
        <v>235000000</v>
      </c>
      <c r="AG24" s="29" t="s">
        <v>373</v>
      </c>
      <c r="AH24" s="38" t="s">
        <v>314</v>
      </c>
      <c r="AI24" s="47" t="s">
        <v>405</v>
      </c>
    </row>
    <row r="25" spans="1:38" ht="93" customHeight="1" x14ac:dyDescent="0.25">
      <c r="A25" s="48">
        <v>86323</v>
      </c>
      <c r="B25" s="55"/>
      <c r="C25" s="55"/>
      <c r="D25" s="49" t="s">
        <v>30</v>
      </c>
      <c r="E25" s="55"/>
      <c r="F25" s="55"/>
      <c r="G25" s="49" t="s">
        <v>108</v>
      </c>
      <c r="H25" s="49" t="s">
        <v>109</v>
      </c>
      <c r="I25" s="51">
        <v>124000000</v>
      </c>
      <c r="J25" s="76">
        <v>40025200</v>
      </c>
      <c r="K25" s="50" t="s">
        <v>35</v>
      </c>
      <c r="L25" s="49" t="s">
        <v>337</v>
      </c>
      <c r="M25" s="49" t="s">
        <v>330</v>
      </c>
      <c r="N25" s="55"/>
      <c r="O25" s="55"/>
      <c r="P25" s="55"/>
      <c r="Q25" s="55"/>
      <c r="R25" s="55"/>
      <c r="S25" s="55"/>
      <c r="T25" s="55"/>
      <c r="U25" s="55"/>
      <c r="V25" s="55"/>
      <c r="W25" s="55"/>
      <c r="X25" s="55"/>
      <c r="Y25" s="55"/>
      <c r="Z25" s="55"/>
      <c r="AA25" s="55"/>
      <c r="AB25" s="49" t="s">
        <v>85</v>
      </c>
      <c r="AC25" s="49" t="s">
        <v>347</v>
      </c>
      <c r="AD25" s="52" t="s">
        <v>348</v>
      </c>
      <c r="AE25" s="77">
        <v>40025200</v>
      </c>
      <c r="AF25" s="57">
        <v>0</v>
      </c>
      <c r="AG25" s="29" t="s">
        <v>381</v>
      </c>
      <c r="AH25" s="38" t="s">
        <v>314</v>
      </c>
      <c r="AI25" s="47" t="s">
        <v>402</v>
      </c>
      <c r="AK25" s="3">
        <v>511159001</v>
      </c>
      <c r="AL25" s="75">
        <v>240102001</v>
      </c>
    </row>
    <row r="26" spans="1:38" ht="93" customHeight="1" x14ac:dyDescent="0.25">
      <c r="A26" s="48">
        <v>7223</v>
      </c>
      <c r="B26" s="49" t="s">
        <v>116</v>
      </c>
      <c r="C26" s="49" t="s">
        <v>117</v>
      </c>
      <c r="D26" s="49" t="s">
        <v>30</v>
      </c>
      <c r="E26" s="50" t="s">
        <v>31</v>
      </c>
      <c r="F26" s="49" t="s">
        <v>32</v>
      </c>
      <c r="G26" s="49" t="s">
        <v>110</v>
      </c>
      <c r="H26" s="49" t="s">
        <v>111</v>
      </c>
      <c r="I26" s="51">
        <v>80300000</v>
      </c>
      <c r="J26" s="51">
        <v>11923333</v>
      </c>
      <c r="K26" s="50" t="s">
        <v>103</v>
      </c>
      <c r="L26" s="49" t="s">
        <v>118</v>
      </c>
      <c r="M26" s="49" t="s">
        <v>119</v>
      </c>
      <c r="N26" s="49" t="s">
        <v>38</v>
      </c>
      <c r="O26" s="49" t="s">
        <v>50</v>
      </c>
      <c r="P26" s="49" t="s">
        <v>120</v>
      </c>
      <c r="Q26" s="49" t="s">
        <v>41</v>
      </c>
      <c r="R26" s="49" t="s">
        <v>83</v>
      </c>
      <c r="S26" s="49" t="s">
        <v>84</v>
      </c>
      <c r="T26" s="49" t="s">
        <v>112</v>
      </c>
      <c r="U26" s="49" t="s">
        <v>112</v>
      </c>
      <c r="V26" s="49" t="s">
        <v>121</v>
      </c>
      <c r="W26" s="49" t="s">
        <v>122</v>
      </c>
      <c r="X26" s="49" t="s">
        <v>123</v>
      </c>
      <c r="Y26" s="49" t="s">
        <v>124</v>
      </c>
      <c r="Z26" s="49"/>
      <c r="AA26" s="49" t="s">
        <v>116</v>
      </c>
      <c r="AB26" s="49" t="s">
        <v>66</v>
      </c>
      <c r="AC26" s="49" t="s">
        <v>125</v>
      </c>
      <c r="AD26" s="52" t="s">
        <v>126</v>
      </c>
      <c r="AE26" s="53">
        <v>0</v>
      </c>
      <c r="AF26" s="54">
        <f>+J26</f>
        <v>11923333</v>
      </c>
      <c r="AG26" s="29" t="s">
        <v>380</v>
      </c>
      <c r="AH26" s="38" t="s">
        <v>357</v>
      </c>
      <c r="AI26" s="47" t="s">
        <v>407</v>
      </c>
    </row>
    <row r="27" spans="1:38" ht="178.5" x14ac:dyDescent="0.25">
      <c r="A27" s="48">
        <v>98023</v>
      </c>
      <c r="B27" s="55"/>
      <c r="C27" s="55"/>
      <c r="D27" s="49" t="s">
        <v>128</v>
      </c>
      <c r="E27" s="55"/>
      <c r="F27" s="55"/>
      <c r="G27" s="49" t="s">
        <v>110</v>
      </c>
      <c r="H27" s="49" t="s">
        <v>111</v>
      </c>
      <c r="I27" s="51">
        <v>2368100</v>
      </c>
      <c r="J27" s="51">
        <v>2368100</v>
      </c>
      <c r="K27" s="50" t="s">
        <v>35</v>
      </c>
      <c r="L27" s="49" t="s">
        <v>338</v>
      </c>
      <c r="M27" s="68" t="s">
        <v>331</v>
      </c>
      <c r="N27" s="55"/>
      <c r="O27" s="55"/>
      <c r="P27" s="55"/>
      <c r="Q27" s="55"/>
      <c r="R27" s="55"/>
      <c r="S27" s="55"/>
      <c r="T27" s="55"/>
      <c r="U27" s="55"/>
      <c r="V27" s="55"/>
      <c r="W27" s="55"/>
      <c r="X27" s="55"/>
      <c r="Y27" s="55"/>
      <c r="Z27" s="55"/>
      <c r="AA27" s="55"/>
      <c r="AB27" s="49" t="s">
        <v>194</v>
      </c>
      <c r="AC27" s="49" t="s">
        <v>351</v>
      </c>
      <c r="AD27" s="52" t="s">
        <v>352</v>
      </c>
      <c r="AE27" s="58">
        <f>+J27</f>
        <v>2368100</v>
      </c>
      <c r="AF27" s="57">
        <v>0</v>
      </c>
      <c r="AG27" s="29" t="s">
        <v>381</v>
      </c>
      <c r="AH27" s="38" t="s">
        <v>359</v>
      </c>
      <c r="AI27" s="47" t="s">
        <v>402</v>
      </c>
      <c r="AJ27" s="2" t="s">
        <v>411</v>
      </c>
      <c r="AK27" s="3">
        <v>511179001</v>
      </c>
      <c r="AL27" s="3">
        <v>240102001</v>
      </c>
    </row>
    <row r="28" spans="1:38" ht="102.75" customHeight="1" x14ac:dyDescent="0.25">
      <c r="A28" s="48">
        <v>113623</v>
      </c>
      <c r="B28" s="49" t="s">
        <v>280</v>
      </c>
      <c r="C28" s="49" t="s">
        <v>281</v>
      </c>
      <c r="D28" s="49" t="s">
        <v>128</v>
      </c>
      <c r="E28" s="50" t="s">
        <v>31</v>
      </c>
      <c r="F28" s="49" t="s">
        <v>32</v>
      </c>
      <c r="G28" s="49" t="s">
        <v>106</v>
      </c>
      <c r="H28" s="49" t="s">
        <v>107</v>
      </c>
      <c r="I28" s="51">
        <v>17000000</v>
      </c>
      <c r="J28" s="67">
        <v>17000000</v>
      </c>
      <c r="K28" s="50" t="s">
        <v>35</v>
      </c>
      <c r="L28" s="49" t="s">
        <v>249</v>
      </c>
      <c r="M28" s="68" t="s">
        <v>250</v>
      </c>
      <c r="N28" s="49" t="s">
        <v>38</v>
      </c>
      <c r="O28" s="49" t="s">
        <v>39</v>
      </c>
      <c r="P28" s="49" t="s">
        <v>251</v>
      </c>
      <c r="Q28" s="49" t="s">
        <v>41</v>
      </c>
      <c r="R28" s="49" t="s">
        <v>64</v>
      </c>
      <c r="S28" s="49" t="s">
        <v>65</v>
      </c>
      <c r="T28" s="49" t="s">
        <v>164</v>
      </c>
      <c r="U28" s="49" t="s">
        <v>152</v>
      </c>
      <c r="V28" s="49" t="s">
        <v>282</v>
      </c>
      <c r="W28" s="49"/>
      <c r="X28" s="49"/>
      <c r="Y28" s="49"/>
      <c r="Z28" s="49"/>
      <c r="AA28" s="49" t="s">
        <v>280</v>
      </c>
      <c r="AB28" s="59" t="s">
        <v>85</v>
      </c>
      <c r="AC28" s="59" t="s">
        <v>283</v>
      </c>
      <c r="AD28" s="60" t="s">
        <v>284</v>
      </c>
      <c r="AE28" s="58">
        <f>+I28</f>
        <v>17000000</v>
      </c>
      <c r="AF28" s="54">
        <v>0</v>
      </c>
      <c r="AG28" s="29" t="s">
        <v>381</v>
      </c>
      <c r="AH28" s="38" t="s">
        <v>314</v>
      </c>
      <c r="AI28" s="47" t="s">
        <v>402</v>
      </c>
      <c r="AJ28" s="3" t="s">
        <v>414</v>
      </c>
      <c r="AK28" s="3">
        <v>511159001</v>
      </c>
      <c r="AL28" s="3">
        <v>240102001</v>
      </c>
    </row>
    <row r="29" spans="1:38" s="75" customFormat="1" ht="93" customHeight="1" x14ac:dyDescent="0.25">
      <c r="A29" s="69">
        <v>113823</v>
      </c>
      <c r="B29" s="61" t="s">
        <v>280</v>
      </c>
      <c r="C29" s="61" t="s">
        <v>285</v>
      </c>
      <c r="D29" s="70" t="s">
        <v>128</v>
      </c>
      <c r="E29" s="62" t="s">
        <v>31</v>
      </c>
      <c r="F29" s="61" t="s">
        <v>32</v>
      </c>
      <c r="G29" s="70" t="s">
        <v>106</v>
      </c>
      <c r="H29" s="49" t="s">
        <v>107</v>
      </c>
      <c r="I29" s="51">
        <v>115061268.8</v>
      </c>
      <c r="J29" s="67">
        <v>115061268.8</v>
      </c>
      <c r="K29" s="71" t="s">
        <v>35</v>
      </c>
      <c r="L29" s="70" t="s">
        <v>286</v>
      </c>
      <c r="M29" s="68" t="s">
        <v>287</v>
      </c>
      <c r="N29" s="61" t="s">
        <v>38</v>
      </c>
      <c r="O29" s="61" t="s">
        <v>50</v>
      </c>
      <c r="P29" s="61" t="s">
        <v>288</v>
      </c>
      <c r="Q29" s="61" t="s">
        <v>41</v>
      </c>
      <c r="R29" s="61" t="s">
        <v>86</v>
      </c>
      <c r="S29" s="61" t="s">
        <v>87</v>
      </c>
      <c r="T29" s="61" t="s">
        <v>168</v>
      </c>
      <c r="U29" s="61" t="s">
        <v>166</v>
      </c>
      <c r="V29" s="61" t="s">
        <v>289</v>
      </c>
      <c r="W29" s="61"/>
      <c r="X29" s="61"/>
      <c r="Y29" s="61"/>
      <c r="Z29" s="61"/>
      <c r="AA29" s="61" t="s">
        <v>280</v>
      </c>
      <c r="AB29" s="70" t="s">
        <v>44</v>
      </c>
      <c r="AC29" s="70" t="s">
        <v>290</v>
      </c>
      <c r="AD29" s="70" t="s">
        <v>291</v>
      </c>
      <c r="AE29" s="72">
        <f>+J29</f>
        <v>115061268.8</v>
      </c>
      <c r="AF29" s="73">
        <v>0</v>
      </c>
      <c r="AG29" s="29" t="s">
        <v>381</v>
      </c>
      <c r="AH29" s="38" t="s">
        <v>314</v>
      </c>
      <c r="AI29" s="74" t="s">
        <v>402</v>
      </c>
      <c r="AJ29" s="75" t="s">
        <v>410</v>
      </c>
      <c r="AK29" s="3">
        <v>511159001</v>
      </c>
      <c r="AL29" s="3">
        <v>240102001</v>
      </c>
    </row>
    <row r="30" spans="1:38" ht="93" customHeight="1" x14ac:dyDescent="0.25">
      <c r="A30" s="48">
        <v>65023</v>
      </c>
      <c r="B30" s="61" t="s">
        <v>195</v>
      </c>
      <c r="C30" s="61" t="s">
        <v>196</v>
      </c>
      <c r="D30" s="49" t="s">
        <v>30</v>
      </c>
      <c r="E30" s="62" t="s">
        <v>31</v>
      </c>
      <c r="F30" s="61" t="s">
        <v>32</v>
      </c>
      <c r="G30" s="49" t="s">
        <v>106</v>
      </c>
      <c r="H30" s="49" t="s">
        <v>107</v>
      </c>
      <c r="I30" s="51">
        <v>35000000</v>
      </c>
      <c r="J30" s="51">
        <v>7000000</v>
      </c>
      <c r="K30" s="50" t="s">
        <v>103</v>
      </c>
      <c r="L30" s="49" t="s">
        <v>197</v>
      </c>
      <c r="M30" s="49" t="s">
        <v>198</v>
      </c>
      <c r="N30" s="61" t="s">
        <v>38</v>
      </c>
      <c r="O30" s="61" t="s">
        <v>50</v>
      </c>
      <c r="P30" s="61" t="s">
        <v>199</v>
      </c>
      <c r="Q30" s="61" t="s">
        <v>41</v>
      </c>
      <c r="R30" s="61" t="s">
        <v>64</v>
      </c>
      <c r="S30" s="61" t="s">
        <v>65</v>
      </c>
      <c r="T30" s="61" t="s">
        <v>139</v>
      </c>
      <c r="U30" s="61" t="s">
        <v>137</v>
      </c>
      <c r="V30" s="61" t="s">
        <v>170</v>
      </c>
      <c r="W30" s="61" t="s">
        <v>200</v>
      </c>
      <c r="X30" s="61" t="s">
        <v>201</v>
      </c>
      <c r="Y30" s="61" t="s">
        <v>202</v>
      </c>
      <c r="Z30" s="61"/>
      <c r="AA30" s="61" t="s">
        <v>195</v>
      </c>
      <c r="AB30" s="49" t="s">
        <v>66</v>
      </c>
      <c r="AC30" s="49" t="s">
        <v>203</v>
      </c>
      <c r="AD30" s="49" t="s">
        <v>204</v>
      </c>
      <c r="AE30" s="58">
        <v>0</v>
      </c>
      <c r="AF30" s="58">
        <v>7000000</v>
      </c>
      <c r="AG30" s="29" t="s">
        <v>374</v>
      </c>
      <c r="AH30" s="38" t="s">
        <v>314</v>
      </c>
      <c r="AI30" s="47" t="s">
        <v>403</v>
      </c>
    </row>
    <row r="31" spans="1:38" ht="93" customHeight="1" x14ac:dyDescent="0.25">
      <c r="A31" s="48">
        <v>69623</v>
      </c>
      <c r="B31" s="63"/>
      <c r="C31" s="63"/>
      <c r="D31" s="49" t="s">
        <v>128</v>
      </c>
      <c r="E31" s="63"/>
      <c r="F31" s="63"/>
      <c r="G31" s="49" t="s">
        <v>106</v>
      </c>
      <c r="H31" s="49" t="s">
        <v>107</v>
      </c>
      <c r="I31" s="51">
        <v>275489600.13</v>
      </c>
      <c r="J31" s="51">
        <v>275489600.13</v>
      </c>
      <c r="K31" s="50" t="s">
        <v>35</v>
      </c>
      <c r="L31" s="49" t="s">
        <v>336</v>
      </c>
      <c r="M31" s="68" t="s">
        <v>329</v>
      </c>
      <c r="N31" s="63"/>
      <c r="O31" s="63"/>
      <c r="P31" s="63"/>
      <c r="Q31" s="63"/>
      <c r="R31" s="63"/>
      <c r="S31" s="63"/>
      <c r="T31" s="63"/>
      <c r="U31" s="63"/>
      <c r="V31" s="63"/>
      <c r="W31" s="63"/>
      <c r="X31" s="63"/>
      <c r="Y31" s="63"/>
      <c r="Z31" s="63"/>
      <c r="AA31" s="63"/>
      <c r="AB31" s="49" t="s">
        <v>44</v>
      </c>
      <c r="AC31" s="49" t="s">
        <v>345</v>
      </c>
      <c r="AD31" s="49" t="s">
        <v>346</v>
      </c>
      <c r="AE31" s="56">
        <v>275489600.13</v>
      </c>
      <c r="AF31" s="56">
        <v>0</v>
      </c>
      <c r="AG31" s="29" t="s">
        <v>381</v>
      </c>
      <c r="AH31" s="38" t="s">
        <v>314</v>
      </c>
      <c r="AI31" s="47" t="s">
        <v>402</v>
      </c>
      <c r="AJ31" s="66" t="s">
        <v>408</v>
      </c>
      <c r="AK31" s="3">
        <v>511180001</v>
      </c>
      <c r="AL31" s="3">
        <v>240102001</v>
      </c>
    </row>
    <row r="32" spans="1:38" ht="93" customHeight="1" x14ac:dyDescent="0.25">
      <c r="A32" s="48">
        <v>95223</v>
      </c>
      <c r="B32" s="63"/>
      <c r="C32" s="63"/>
      <c r="D32" s="49" t="s">
        <v>30</v>
      </c>
      <c r="E32" s="63"/>
      <c r="F32" s="63"/>
      <c r="G32" s="49" t="s">
        <v>106</v>
      </c>
      <c r="H32" s="49" t="s">
        <v>107</v>
      </c>
      <c r="I32" s="51">
        <v>419713000</v>
      </c>
      <c r="J32" s="67">
        <v>249900000</v>
      </c>
      <c r="K32" s="50" t="s">
        <v>35</v>
      </c>
      <c r="L32" s="49" t="s">
        <v>249</v>
      </c>
      <c r="M32" s="49" t="s">
        <v>250</v>
      </c>
      <c r="N32" s="63"/>
      <c r="O32" s="63"/>
      <c r="P32" s="63"/>
      <c r="Q32" s="63"/>
      <c r="R32" s="63"/>
      <c r="S32" s="63"/>
      <c r="T32" s="63"/>
      <c r="U32" s="63"/>
      <c r="V32" s="63"/>
      <c r="W32" s="63"/>
      <c r="X32" s="63"/>
      <c r="Y32" s="63"/>
      <c r="Z32" s="63"/>
      <c r="AA32" s="63"/>
      <c r="AB32" s="49" t="s">
        <v>85</v>
      </c>
      <c r="AC32" s="64" t="s">
        <v>349</v>
      </c>
      <c r="AD32" s="49" t="s">
        <v>350</v>
      </c>
      <c r="AE32" s="58">
        <v>249900000</v>
      </c>
      <c r="AF32" s="56">
        <v>0</v>
      </c>
      <c r="AG32" s="29" t="s">
        <v>381</v>
      </c>
      <c r="AH32" s="38" t="s">
        <v>314</v>
      </c>
      <c r="AI32" s="47" t="s">
        <v>402</v>
      </c>
      <c r="AK32" s="3">
        <v>511180001</v>
      </c>
      <c r="AL32" s="3">
        <v>240102001</v>
      </c>
    </row>
    <row r="33" spans="1:38" ht="93" customHeight="1" x14ac:dyDescent="0.25">
      <c r="A33" s="48">
        <v>112923</v>
      </c>
      <c r="B33" s="63"/>
      <c r="C33" s="63"/>
      <c r="D33" s="49" t="s">
        <v>128</v>
      </c>
      <c r="E33" s="63"/>
      <c r="F33" s="63"/>
      <c r="G33" s="49" t="s">
        <v>106</v>
      </c>
      <c r="H33" s="49" t="s">
        <v>107</v>
      </c>
      <c r="I33" s="51">
        <v>156229725</v>
      </c>
      <c r="J33" s="51">
        <v>156229725</v>
      </c>
      <c r="K33" s="50" t="s">
        <v>35</v>
      </c>
      <c r="L33" s="49" t="s">
        <v>340</v>
      </c>
      <c r="M33" s="68" t="s">
        <v>333</v>
      </c>
      <c r="N33" s="63"/>
      <c r="O33" s="63"/>
      <c r="P33" s="63"/>
      <c r="Q33" s="63"/>
      <c r="R33" s="63"/>
      <c r="S33" s="63"/>
      <c r="T33" s="63"/>
      <c r="U33" s="63"/>
      <c r="V33" s="63"/>
      <c r="W33" s="63"/>
      <c r="X33" s="63"/>
      <c r="Y33" s="63"/>
      <c r="Z33" s="63"/>
      <c r="AA33" s="63"/>
      <c r="AB33" s="49" t="s">
        <v>85</v>
      </c>
      <c r="AC33" s="49" t="s">
        <v>355</v>
      </c>
      <c r="AD33" s="49" t="s">
        <v>356</v>
      </c>
      <c r="AE33" s="56">
        <v>156229725</v>
      </c>
      <c r="AF33" s="56">
        <v>0</v>
      </c>
      <c r="AG33" s="29" t="s">
        <v>381</v>
      </c>
      <c r="AH33" s="38" t="s">
        <v>314</v>
      </c>
      <c r="AI33" s="47" t="s">
        <v>402</v>
      </c>
      <c r="AJ33" s="2" t="s">
        <v>409</v>
      </c>
      <c r="AK33" s="3">
        <v>511159001</v>
      </c>
      <c r="AL33" s="3">
        <v>240102001</v>
      </c>
    </row>
    <row r="34" spans="1:38" ht="93" customHeight="1" x14ac:dyDescent="0.25">
      <c r="A34" s="48">
        <v>113623</v>
      </c>
      <c r="B34" s="61" t="s">
        <v>280</v>
      </c>
      <c r="C34" s="61" t="s">
        <v>281</v>
      </c>
      <c r="D34" s="49" t="s">
        <v>128</v>
      </c>
      <c r="E34" s="62" t="s">
        <v>31</v>
      </c>
      <c r="F34" s="61" t="s">
        <v>32</v>
      </c>
      <c r="G34" s="49" t="s">
        <v>114</v>
      </c>
      <c r="H34" s="49" t="s">
        <v>115</v>
      </c>
      <c r="I34" s="51">
        <v>200000000</v>
      </c>
      <c r="J34" s="67">
        <v>200000000</v>
      </c>
      <c r="K34" s="50" t="s">
        <v>35</v>
      </c>
      <c r="L34" s="49" t="s">
        <v>249</v>
      </c>
      <c r="M34" s="68" t="s">
        <v>250</v>
      </c>
      <c r="N34" s="61" t="s">
        <v>38</v>
      </c>
      <c r="O34" s="61" t="s">
        <v>39</v>
      </c>
      <c r="P34" s="61" t="s">
        <v>251</v>
      </c>
      <c r="Q34" s="61" t="s">
        <v>41</v>
      </c>
      <c r="R34" s="61" t="s">
        <v>64</v>
      </c>
      <c r="S34" s="61" t="s">
        <v>65</v>
      </c>
      <c r="T34" s="61" t="s">
        <v>164</v>
      </c>
      <c r="U34" s="61" t="s">
        <v>152</v>
      </c>
      <c r="V34" s="61" t="s">
        <v>282</v>
      </c>
      <c r="W34" s="61"/>
      <c r="X34" s="61"/>
      <c r="Y34" s="61"/>
      <c r="Z34" s="61"/>
      <c r="AA34" s="61" t="s">
        <v>280</v>
      </c>
      <c r="AB34" s="49" t="s">
        <v>85</v>
      </c>
      <c r="AC34" s="49" t="s">
        <v>283</v>
      </c>
      <c r="AD34" s="49" t="s">
        <v>284</v>
      </c>
      <c r="AE34" s="58">
        <f>+I34</f>
        <v>200000000</v>
      </c>
      <c r="AF34" s="58">
        <v>0</v>
      </c>
      <c r="AG34" s="29" t="s">
        <v>381</v>
      </c>
      <c r="AH34" s="38" t="s">
        <v>314</v>
      </c>
      <c r="AI34" s="47" t="s">
        <v>402</v>
      </c>
      <c r="AJ34" s="3" t="s">
        <v>414</v>
      </c>
      <c r="AK34" s="3">
        <v>511159001</v>
      </c>
      <c r="AL34" s="3">
        <v>240102001</v>
      </c>
    </row>
    <row r="35" spans="1:38" ht="93" customHeight="1" x14ac:dyDescent="0.25">
      <c r="A35" s="48">
        <v>100623</v>
      </c>
      <c r="B35" s="63"/>
      <c r="C35" s="63"/>
      <c r="D35" s="49" t="s">
        <v>30</v>
      </c>
      <c r="E35" s="63"/>
      <c r="F35" s="63"/>
      <c r="G35" s="49" t="s">
        <v>114</v>
      </c>
      <c r="H35" s="49" t="s">
        <v>115</v>
      </c>
      <c r="I35" s="51">
        <v>136000000</v>
      </c>
      <c r="J35" s="51">
        <v>40800000</v>
      </c>
      <c r="K35" s="50" t="s">
        <v>35</v>
      </c>
      <c r="L35" s="49" t="s">
        <v>339</v>
      </c>
      <c r="M35" s="49" t="s">
        <v>332</v>
      </c>
      <c r="N35" s="63"/>
      <c r="O35" s="63"/>
      <c r="P35" s="63"/>
      <c r="Q35" s="63"/>
      <c r="R35" s="63"/>
      <c r="S35" s="63"/>
      <c r="T35" s="63"/>
      <c r="U35" s="63"/>
      <c r="V35" s="63"/>
      <c r="W35" s="63"/>
      <c r="X35" s="63"/>
      <c r="Y35" s="63"/>
      <c r="Z35" s="63"/>
      <c r="AA35" s="63"/>
      <c r="AB35" s="49" t="s">
        <v>225</v>
      </c>
      <c r="AC35" s="49" t="s">
        <v>353</v>
      </c>
      <c r="AD35" s="49" t="s">
        <v>354</v>
      </c>
      <c r="AE35" s="56">
        <v>40800000</v>
      </c>
      <c r="AF35" s="56">
        <v>0</v>
      </c>
      <c r="AG35" s="29" t="s">
        <v>381</v>
      </c>
      <c r="AH35" s="38" t="s">
        <v>314</v>
      </c>
      <c r="AI35" s="47" t="s">
        <v>402</v>
      </c>
      <c r="AK35" s="3">
        <v>511180001</v>
      </c>
      <c r="AL35" s="3">
        <v>240102001</v>
      </c>
    </row>
    <row r="36" spans="1:38" ht="93" customHeight="1" x14ac:dyDescent="0.25">
      <c r="A36" s="48">
        <v>112923</v>
      </c>
      <c r="B36" s="63"/>
      <c r="C36" s="63"/>
      <c r="D36" s="49" t="s">
        <v>128</v>
      </c>
      <c r="E36" s="63"/>
      <c r="F36" s="63"/>
      <c r="G36" s="49" t="s">
        <v>114</v>
      </c>
      <c r="H36" s="49" t="s">
        <v>115</v>
      </c>
      <c r="I36" s="51">
        <v>78170275</v>
      </c>
      <c r="J36" s="51">
        <v>78170275</v>
      </c>
      <c r="K36" s="50" t="s">
        <v>35</v>
      </c>
      <c r="L36" s="49" t="s">
        <v>340</v>
      </c>
      <c r="M36" s="70" t="s">
        <v>333</v>
      </c>
      <c r="N36" s="63"/>
      <c r="O36" s="63"/>
      <c r="P36" s="63"/>
      <c r="Q36" s="63"/>
      <c r="R36" s="63"/>
      <c r="S36" s="63"/>
      <c r="T36" s="63"/>
      <c r="U36" s="63"/>
      <c r="V36" s="63"/>
      <c r="W36" s="63"/>
      <c r="X36" s="63"/>
      <c r="Y36" s="63"/>
      <c r="Z36" s="63"/>
      <c r="AA36" s="63"/>
      <c r="AB36" s="49" t="s">
        <v>85</v>
      </c>
      <c r="AC36" s="49" t="s">
        <v>355</v>
      </c>
      <c r="AD36" s="49" t="s">
        <v>356</v>
      </c>
      <c r="AE36" s="56">
        <v>78170275</v>
      </c>
      <c r="AF36" s="56">
        <v>0</v>
      </c>
      <c r="AG36" s="29" t="s">
        <v>381</v>
      </c>
      <c r="AH36" s="38" t="s">
        <v>314</v>
      </c>
      <c r="AI36" s="47" t="s">
        <v>402</v>
      </c>
      <c r="AJ36" s="2" t="s">
        <v>409</v>
      </c>
      <c r="AK36" s="3">
        <v>511159001</v>
      </c>
      <c r="AL36" s="3">
        <v>240102001</v>
      </c>
    </row>
    <row r="37" spans="1:38" ht="93" customHeight="1" thickBot="1" x14ac:dyDescent="0.3">
      <c r="A37" s="48">
        <v>51823</v>
      </c>
      <c r="B37" s="63"/>
      <c r="C37" s="63"/>
      <c r="D37" s="49" t="s">
        <v>30</v>
      </c>
      <c r="E37" s="63"/>
      <c r="F37" s="63"/>
      <c r="G37" s="49" t="s">
        <v>326</v>
      </c>
      <c r="H37" s="49" t="s">
        <v>327</v>
      </c>
      <c r="I37" s="51">
        <v>515323489</v>
      </c>
      <c r="J37" s="51">
        <v>51532348</v>
      </c>
      <c r="K37" s="50" t="s">
        <v>35</v>
      </c>
      <c r="L37" s="49" t="s">
        <v>335</v>
      </c>
      <c r="M37" s="70" t="s">
        <v>328</v>
      </c>
      <c r="N37" s="63"/>
      <c r="O37" s="63"/>
      <c r="P37" s="63"/>
      <c r="Q37" s="63"/>
      <c r="R37" s="63"/>
      <c r="S37" s="63"/>
      <c r="T37" s="63"/>
      <c r="U37" s="63"/>
      <c r="V37" s="63"/>
      <c r="W37" s="63"/>
      <c r="X37" s="63"/>
      <c r="Y37" s="63"/>
      <c r="Z37" s="63"/>
      <c r="AA37" s="63"/>
      <c r="AB37" s="49" t="s">
        <v>342</v>
      </c>
      <c r="AC37" s="49" t="s">
        <v>343</v>
      </c>
      <c r="AD37" s="49" t="s">
        <v>344</v>
      </c>
      <c r="AE37" s="56">
        <v>51532348</v>
      </c>
      <c r="AF37" s="56">
        <v>0</v>
      </c>
      <c r="AG37" s="29" t="s">
        <v>381</v>
      </c>
      <c r="AH37" s="38" t="s">
        <v>317</v>
      </c>
      <c r="AI37" s="65" t="s">
        <v>402</v>
      </c>
      <c r="AK37" s="3">
        <v>511180001</v>
      </c>
      <c r="AL37" s="3">
        <v>240102001</v>
      </c>
    </row>
    <row r="38" spans="1:38" x14ac:dyDescent="0.25">
      <c r="A38" s="83" t="s">
        <v>321</v>
      </c>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5"/>
      <c r="AE38" s="25">
        <f>+SUM(AE7:AE37)</f>
        <v>1242576516.9300001</v>
      </c>
      <c r="AF38" s="31">
        <f>+SUM(AF7:AF37)</f>
        <v>1802154271.01</v>
      </c>
      <c r="AG38" s="30"/>
      <c r="AH38" s="5"/>
    </row>
    <row r="39" spans="1:38" ht="15.75" thickBot="1" x14ac:dyDescent="0.3">
      <c r="A39" s="86"/>
      <c r="B39" s="87"/>
      <c r="C39" s="87"/>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8"/>
      <c r="AE39" s="89">
        <f>+AE38+AF38</f>
        <v>3044730787.9400001</v>
      </c>
      <c r="AF39" s="90"/>
      <c r="AG39" s="30"/>
      <c r="AH39" s="5"/>
    </row>
  </sheetData>
  <autoFilter ref="A6:AH39" xr:uid="{00000000-0009-0000-0000-000002000000}"/>
  <sortState ref="A7:AI37">
    <sortCondition ref="G7:G37"/>
  </sortState>
  <mergeCells count="4">
    <mergeCell ref="A3:AF3"/>
    <mergeCell ref="A4:AF4"/>
    <mergeCell ref="A38:AD39"/>
    <mergeCell ref="AE39:AF39"/>
  </mergeCells>
  <printOptions horizontalCentered="1" verticalCentered="1"/>
  <pageMargins left="0.35433070866141736" right="0.74803149606299213" top="0.59055118110236227" bottom="0.59055118110236227" header="0.31496062992125984" footer="0.31496062992125984"/>
  <pageSetup paperSize="14" scale="56" fitToHeight="4" orientation="landscape" verticalDpi="598"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CUADRO ACTA DE RESERVAS</vt:lpstr>
      <vt:lpstr>Hoja1</vt:lpstr>
      <vt:lpstr>DETALLE DE RESERVAS</vt:lpstr>
      <vt:lpstr>'DETALLE DE RESERVAS'!Área_de_impresión</vt:lpstr>
      <vt:lpstr>'DETALLE DE RESERVAS'!Títulos_a_imprimir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Yency Mabel Romero Aguilar</dc:creator>
  <cp:lastModifiedBy>Gloria Josefina Celis Jutinico</cp:lastModifiedBy>
  <cp:lastPrinted>2024-01-18T16:38:16Z</cp:lastPrinted>
  <dcterms:created xsi:type="dcterms:W3CDTF">2024-01-02T14:06:44Z</dcterms:created>
  <dcterms:modified xsi:type="dcterms:W3CDTF">2024-02-02T18:06:19Z</dcterms:modified>
</cp:coreProperties>
</file>