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meatadata/core-properties" Target="docProps/core0.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Hecto\OneDrive\Escritorio\PROPOSICIÓN No. 053\Respuestas Minjusticia\"/>
    </mc:Choice>
  </mc:AlternateContent>
  <bookViews>
    <workbookView xWindow="0" yWindow="0" windowWidth="28800" windowHeight="12315" firstSheet="4" activeTab="4"/>
  </bookViews>
  <sheets>
    <sheet name="Punto 2" sheetId="2" state="hidden" r:id="rId1"/>
    <sheet name="Punto 4" sheetId="1" state="hidden" r:id="rId2"/>
    <sheet name="Punto 8" sheetId="3" r:id="rId3"/>
    <sheet name="Ejecuc Rezago Mar" sheetId="4" r:id="rId4"/>
    <sheet name="Detalle X Tercero" sheetId="5" r:id="rId5"/>
  </sheets>
  <definedNames>
    <definedName name="_xlnm._FilterDatabase" localSheetId="4" hidden="1">'Detalle X Tercero'!$E$1:$H$134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6" i="5" l="1"/>
  <c r="F26" i="4"/>
  <c r="E26" i="4"/>
  <c r="D26" i="4"/>
  <c r="G26" i="4" s="1"/>
  <c r="G25" i="4"/>
  <c r="G24" i="4"/>
  <c r="G23" i="4"/>
  <c r="G22" i="4"/>
  <c r="G21" i="4"/>
  <c r="G20" i="4"/>
  <c r="G19" i="4"/>
  <c r="G18" i="4"/>
  <c r="G17" i="4"/>
  <c r="G16" i="4"/>
  <c r="G15" i="4"/>
  <c r="G14" i="4"/>
  <c r="G13" i="4"/>
  <c r="G12" i="4"/>
  <c r="G11" i="4"/>
  <c r="G10" i="4"/>
  <c r="G9" i="4"/>
  <c r="G8" i="4"/>
  <c r="G7" i="4"/>
  <c r="G6" i="4"/>
  <c r="G5" i="4"/>
  <c r="D5" i="3" l="1"/>
  <c r="D4" i="3"/>
  <c r="D6" i="3"/>
  <c r="F51" i="2" l="1"/>
  <c r="F7" i="2"/>
  <c r="F26" i="2"/>
  <c r="F17" i="2"/>
  <c r="F14" i="2"/>
  <c r="F8" i="2"/>
  <c r="F30" i="2"/>
  <c r="M44" i="1"/>
  <c r="M7" i="1"/>
  <c r="M8" i="1"/>
  <c r="M9" i="1"/>
  <c r="M10" i="1"/>
  <c r="M11" i="1"/>
  <c r="M12" i="1"/>
  <c r="M13" i="1"/>
  <c r="M14" i="1"/>
  <c r="M15" i="1"/>
  <c r="M17" i="1"/>
  <c r="M18" i="1"/>
  <c r="M19" i="1"/>
  <c r="M20" i="1"/>
  <c r="M21" i="1"/>
  <c r="M22" i="1"/>
  <c r="M23" i="1"/>
  <c r="M24" i="1"/>
  <c r="M25" i="1"/>
  <c r="M26" i="1"/>
  <c r="M27" i="1"/>
  <c r="M28" i="1"/>
  <c r="M29" i="1"/>
  <c r="M30" i="1"/>
  <c r="M31" i="1"/>
  <c r="M32" i="1"/>
  <c r="M33" i="1"/>
  <c r="M34" i="1"/>
  <c r="M35" i="1"/>
  <c r="M36" i="1"/>
  <c r="M37" i="1"/>
  <c r="M38" i="1"/>
  <c r="M39" i="1"/>
  <c r="M40" i="1"/>
  <c r="M41" i="1"/>
  <c r="M42" i="1"/>
  <c r="M43" i="1"/>
  <c r="M6" i="1"/>
  <c r="K44"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6" i="1"/>
  <c r="G44" i="1"/>
  <c r="H44" i="1"/>
  <c r="I44" i="1"/>
  <c r="J44" i="1"/>
  <c r="L44" i="1"/>
  <c r="F44" i="1"/>
</calcChain>
</file>

<file path=xl/sharedStrings.xml><?xml version="1.0" encoding="utf-8"?>
<sst xmlns="http://schemas.openxmlformats.org/spreadsheetml/2006/main" count="1092" uniqueCount="522">
  <si>
    <t>MINISTERIO DE JUSTICIA Y DEL DERECHO</t>
  </si>
  <si>
    <t>DESAGREGACIÓN PRESUPUESTO 2024</t>
  </si>
  <si>
    <t>RUBRO</t>
  </si>
  <si>
    <t>REC</t>
  </si>
  <si>
    <t>SIT</t>
  </si>
  <si>
    <t>DESCRIPCION</t>
  </si>
  <si>
    <t>APROPIACIÓN VIGENCIA 2024</t>
  </si>
  <si>
    <t>FUNCIONAMIENTO</t>
  </si>
  <si>
    <t>GASTOS DE PERSONAL</t>
  </si>
  <si>
    <t>A-01-01-01</t>
  </si>
  <si>
    <t>10</t>
  </si>
  <si>
    <t>CSF</t>
  </si>
  <si>
    <t>SALARIO</t>
  </si>
  <si>
    <t>A-01-01-02</t>
  </si>
  <si>
    <t>CONTRIBUCIONES INHERENTES A LA NÓMINA</t>
  </si>
  <si>
    <t>A-01-01-03</t>
  </si>
  <si>
    <t>REMUNERACIONES NO CONSTITUTIVAS DE FACTOR SALARIAL</t>
  </si>
  <si>
    <t>A-01-02-04</t>
  </si>
  <si>
    <t>OTROS GASTOS DE PERSONAL - DISTRIBUCIÓN PREVIO CONCEPTO DGPPN</t>
  </si>
  <si>
    <t>16</t>
  </si>
  <si>
    <t>ADQUSICIÓN DE BIENES Y SERVICIOS</t>
  </si>
  <si>
    <t>A-02</t>
  </si>
  <si>
    <t>ADQUISICIÓN DE BIENES  Y SERVICIOS</t>
  </si>
  <si>
    <t>TRANSFERENCIAS CORRIENTES</t>
  </si>
  <si>
    <t>A-03-02-02</t>
  </si>
  <si>
    <t>A ORGANIZACIONES INTERNACIONALES</t>
  </si>
  <si>
    <t>A-03-03-01-028</t>
  </si>
  <si>
    <t>FONDO PARA LA LUCHA CONTRA LAS DROGAS</t>
  </si>
  <si>
    <t>A-03-03-01-063</t>
  </si>
  <si>
    <t>11</t>
  </si>
  <si>
    <t>FONDO PARA LA REHABILITACIÓN, INVERSIÓN SOCIAL Y LUCHA CONTRA EL CRIMEN ORGANIZADO</t>
  </si>
  <si>
    <t>A-03-03-01-999</t>
  </si>
  <si>
    <t>OTRAS TRANSFERENCIAS - DISTRIBUCIÓN PREVIO CONCEPTO DGPPN</t>
  </si>
  <si>
    <t>SSF</t>
  </si>
  <si>
    <t>A-03-04-01-012</t>
  </si>
  <si>
    <t>ATENCIÓN INTEGRAL A LA POBLACIÓN DESPLAZADA EN CUMPLIMIENTO DE LA SENTENCIA T-025 DE 2004 (NO DE PENSIONES)</t>
  </si>
  <si>
    <t>A-03-04-02-012</t>
  </si>
  <si>
    <t>INCAPACIDADES Y LICENCIAS DE MATERNIDAD Y PATERNIDAD (NO DE PENSIONES)</t>
  </si>
  <si>
    <t>A-03-10</t>
  </si>
  <si>
    <t>SENTENCIAS Y CONCILIACIONES</t>
  </si>
  <si>
    <t>GASTOS POR TRIBUTOS, MULTAS, SANCIONES E INTERESES DE MORA</t>
  </si>
  <si>
    <t>A-08-01</t>
  </si>
  <si>
    <t>IMPUESTOS</t>
  </si>
  <si>
    <t>A-08-03</t>
  </si>
  <si>
    <t>TASAS Y DERECHOS ADMINISTRATIVOS</t>
  </si>
  <si>
    <t>A-08-04-01</t>
  </si>
  <si>
    <t>CUOTA DE FISCALIZACIÓN Y AUDITAJE</t>
  </si>
  <si>
    <t>INVERSIÓN</t>
  </si>
  <si>
    <t>C-1201-0800-2-20110C1</t>
  </si>
  <si>
    <t>2. SEGURIDAD HUMANA Y JUSTICIA SOCIAL / C. RENOVACIÓN DE LA ARQUITECTURA INSTITUCIONAL DEL SISTEMA DE JUSTICIA - ACCESO EFECTIVO A LA JUSTICIA</t>
  </si>
  <si>
    <t>C-1202-0800-14-20111D1</t>
  </si>
  <si>
    <t>15</t>
  </si>
  <si>
    <t>2. SEGURIDAD HUMANA Y JUSTICIA SOCIAL / D. CAPACIDADES Y LA OFERTA DEL SISTEMA DE JUSTICIA - ACCESO EFECTIVO A LA JUSTICIA</t>
  </si>
  <si>
    <t>C-1202-0800-15-20110B1</t>
  </si>
  <si>
    <t>2. SEGURIDAD HUMANA Y JUSTICIA SOCIAL / B. JURISDICCIÓN ESPECIAL INDÍGENA, JUSTICIAS PROPIAS Y COMUNITARIA, Y DESARROLLO DE JUSTICIA AMBIENTAL - ACCESO EFECTIVO A LA JUSTICIA</t>
  </si>
  <si>
    <t>C-1202-0800-16-20110C1</t>
  </si>
  <si>
    <t>C-1202-0800-17-20111A1</t>
  </si>
  <si>
    <t>14</t>
  </si>
  <si>
    <t>2. SEGURIDAD HUMANA Y JUSTICIA SOCIAL / A. POLÍTICA DE ESTADO DE TRANSFORMACIÓN DIGITAL DE LA JUSTICIA DE MEDIANO Y LARGO PLAZO - ACCESO EFECTIVO A LA JUSTICIA</t>
  </si>
  <si>
    <t>C-1202-0800-18-20110A1</t>
  </si>
  <si>
    <t>2. SEGURIDAD HUMANA Y JUSTICIA SOCIAL / A. PRESTACIÓN EFECTIVA DE JUSTICIA CON ENFOQUE DIFERENCIAL Y MÉTODOS DE RESOLUCIÓN DE CONFLICTOS - ACCESO EFECTIVO A LA JUSTICIA</t>
  </si>
  <si>
    <t>C-1203-0800-4-20110A2</t>
  </si>
  <si>
    <t>C-1204-0800-5-20113B1</t>
  </si>
  <si>
    <t>2. SEGURIDAD HUMANA Y JUSTICIA SOCIAL / B. OFERTA INSTITUCIONAL Y DE LOS MECANISMOS DE JUSTICIA TRANSICIONAL - ACCESO EFECTIVO A LA JUSTICIA</t>
  </si>
  <si>
    <t>C-1207-0800-9-20112B1</t>
  </si>
  <si>
    <t>2. SEGURIDAD HUMANA Y JUSTICIA SOCIAL / B. JUSTICIA RESTAURATIVA PARA LA RECOMPOSICIÓN DE LOS LAZOS SOCIALES - ACCESO EFECTIVO A LA JUSTICIA</t>
  </si>
  <si>
    <t>C-1207-0800-9-20112D1</t>
  </si>
  <si>
    <t>2. SEGURIDAD HUMANA Y JUSTICIA SOCIAL / D. ROBUSTECIMIENTO DE LA ALTERNATIVIDAD PENAL, TRATAMIENTO DIFERENCIADO Y PREVENCIÓN DEL DELITO - ACCESO EFECTIVO A LA JUSTICIA</t>
  </si>
  <si>
    <t>C-1207-0800-9-20112E1</t>
  </si>
  <si>
    <t>2. SEGURIDAD HUMANA Y JUSTICIA SOCIAL / E. DE UN ENFOQUE REACTIVO DE LA POLÍTICA CRIMINAL Y PENITENCIARIA A UNO SUSTENTADO EN EVIDENCIA EMPÍRICA - ACCESO EFECTIVO A LA JUSTICIA</t>
  </si>
  <si>
    <t>C-1207-0800-10-20112A1</t>
  </si>
  <si>
    <t>2. SEGURIDAD HUMANA Y JUSTICIA SOCIAL / A. TRATAMIENTO PENITENCIARIO, RESOCIALIZACIÓN Y NO REINCIDENCIA PARA UN PROYECTO DE VIDA DIGNO - ACCESO EFECTIVO A LA JUSTICIA</t>
  </si>
  <si>
    <t>C-1207-0800-10-20112C1</t>
  </si>
  <si>
    <t>2. SEGURIDAD HUMANA Y JUSTICIA SOCIAL / C. ATENCIÓN A LA POBLACIÓN CONDENADA, SINDICADA Y POSPENADA EN LOS TERRITORIOS - ACCESO EFECTIVO A LA JUSTICIA</t>
  </si>
  <si>
    <t>C-1207-0800-10-20112E1</t>
  </si>
  <si>
    <t>C-1299-0800-7-20110D1</t>
  </si>
  <si>
    <t>2. SEGURIDAD HUMANA Y JUSTICIA SOCIAL / D. TRANSFORMACIÓN DE LA EVIDENCIA PARA EL DISEÑO DE LAS POLÍTICAS DE JUSTICIA - FORTALECIMIENTO DE LA GOBERNANZA E INSTITUCIONALIDAD</t>
  </si>
  <si>
    <t>C-1299-0800-8-20110C2</t>
  </si>
  <si>
    <t>2. SEGURIDAD HUMANA Y JUSTICIA SOCIAL / C. RENOVACIÓN DE LA ARQUITECTURA INSTITUCIONAL DEL SISTEMA DE JUSTICIA - FORTALECIMIENTO DE LA GOBERNANZA E INSTITUCIONALIDAD</t>
  </si>
  <si>
    <t>C-1299-0800-9-20110C2</t>
  </si>
  <si>
    <t>TOTAL PRESUPUESTO FUNCIONAMIENTO E INVERSIÓN</t>
  </si>
  <si>
    <t>EJECUCIÓN PRESUPUESTAL A 31 DE MARZO DE 2024</t>
  </si>
  <si>
    <t>APR. INICIAL</t>
  </si>
  <si>
    <t>APR. VIGENTE</t>
  </si>
  <si>
    <t>CDP</t>
  </si>
  <si>
    <t>APR. DISPONIBLE</t>
  </si>
  <si>
    <t>COMPROMISO</t>
  </si>
  <si>
    <t>% COMPROMISO</t>
  </si>
  <si>
    <t>OBLIGACION</t>
  </si>
  <si>
    <t>% OBLIGACIÓN</t>
  </si>
  <si>
    <t>TOTALES</t>
  </si>
  <si>
    <t>Rezago Presupuestal constituido a 31 de diciembre de 2023,  (cifras en miles de pesos)</t>
  </si>
  <si>
    <t>Presupuesto Total a 31 Diciembre 2023:</t>
  </si>
  <si>
    <t>% Reserva Constituida</t>
  </si>
  <si>
    <t>Reservas Presupuestales constituidas a 31 de diciembre de 2023</t>
  </si>
  <si>
    <t>Cuentas por pagar constituidas a 31 de diciembre de 2023</t>
  </si>
  <si>
    <t>TOTAL REZAGO PRESUPUESTAL CONSTITUIDO A 31 DE DICIEMBRE DE 2023</t>
  </si>
  <si>
    <t>INFORME DE REZAGO POR EJECUTAR A 31 MARZO DE 2024</t>
  </si>
  <si>
    <t/>
  </si>
  <si>
    <t>PAGOS</t>
  </si>
  <si>
    <t>SALDO DE REZAGO POR EJECUTAR</t>
  </si>
  <si>
    <t>C-1201-0800-2</t>
  </si>
  <si>
    <t>MEJORAMIENTO DE LA APLICACIÓN DEL PRINCIPIO DE SEGURIDAD JURÍDICA A NIVEL NACIONAL</t>
  </si>
  <si>
    <t>C-1202-0800-14</t>
  </si>
  <si>
    <t>MEJORAMIENTO DEL ACCESO A LA JUSTICIA LOCAL Y RURAL A NIVEL NACIONAL</t>
  </si>
  <si>
    <t>C-1202-0800-15</t>
  </si>
  <si>
    <t>FORTALECIMIENTO DE LA JUSTICIA CON ENFOQUE DIFERENCIAL A NIVEL NACIONAL</t>
  </si>
  <si>
    <t>C-1202-0800-16</t>
  </si>
  <si>
    <t>AMPLIACIÓN DE CAPACIDADES PARA LA ARTICULACIÓN Y PROMOCIÓN DE LA JUSTICIA FORMAL A NIVEL NACIONAL</t>
  </si>
  <si>
    <t>C-1202-0800-17</t>
  </si>
  <si>
    <t>IMPLEMENTACION DEL EXPEDIENTE DIGITAL DE LOS SERVICIOS DE JUSTICIA OFRECIDOS POR LAS ENTIDADES CON FUNCIONES JURISDICCIONALES DE LA RAMA EJECUTIVA  NACIONAL</t>
  </si>
  <si>
    <t>C-1203-0800-4</t>
  </si>
  <si>
    <t>DESARROLLO INTEGRAL DE LOS MÉTODOS DE RESOLUCIÓN DE CONFLICTOS A NIVEL NACIONAL</t>
  </si>
  <si>
    <t>C-1204-0800-5</t>
  </si>
  <si>
    <t>FORTALECIMIENTO DE LA ARTICULACIÓN INSTITUCIONAL EN LA APLICACIÓN DE LOS MECANISMOS DE JUSTICIA TRANSICIONAL A NIVEL NACIONAL</t>
  </si>
  <si>
    <t>C-1207-0800-9</t>
  </si>
  <si>
    <t>FORTALECIMIENTO DE LA PREVENCIÓN DEL DELITO EN EL MARCO DE LA POLÍTICA CRIMINAL A NIVEL NACIONAL</t>
  </si>
  <si>
    <t>C-1207-0800-10</t>
  </si>
  <si>
    <t>OPTIMIZACIÓN DE LOS SISTEMAS PENALES EN EL MARCO DE LA POLÍTICA CRIMINAL A NIVEL NACIONAL</t>
  </si>
  <si>
    <t>C-1299-0800-7</t>
  </si>
  <si>
    <t>MEJORAMIENTO DE LA EFICIENCIA INSTITUCIONAL DEL MJD PARA EL FORTALECIMIENTO DEL ACCESO A LA JUSTICIA A NIVEL  NACIONAL</t>
  </si>
  <si>
    <t>C-1299-0800-8</t>
  </si>
  <si>
    <t>FORTALECIMIENTO DE LA GESTIÓN TECNOLÓGICA CON ENFOQUE DE INVESTIGACIÓN, DESARROLLO E INNOVACIÓN PARA EL MEJORAMIENTO DEL ACCESO A LA JUSTICIA A NIVEL NACIONAL</t>
  </si>
  <si>
    <t>C-1299-0800-9</t>
  </si>
  <si>
    <t>MEJORAMIENTO DE LA OFERTA DE SERVICIOS DE GESTION DOCUMENTAL DEL MINISTERIO DE JUSTICIA Y DEL DERECHO A NIVEL  NACIONAL</t>
  </si>
  <si>
    <t>Identificacion</t>
  </si>
  <si>
    <t>Nombre Razon Social</t>
  </si>
  <si>
    <t>Observaciones</t>
  </si>
  <si>
    <t>Saldo por Utilizar</t>
  </si>
  <si>
    <t>Rubro</t>
  </si>
  <si>
    <t>Descripcion</t>
  </si>
  <si>
    <t>Numero Registro Presupuestal</t>
  </si>
  <si>
    <t>899999143</t>
  </si>
  <si>
    <t>SERVICIO AEREO A TERRITORIOS NACIONALES S,A,</t>
  </si>
  <si>
    <t>VF Contrato 1 ADICIÓN Y PRÓRROGA CONTRATO INTERADMINISTRATIVO 597 DE 2022 ENTRE LA NACIÓN - MJD SERVICIO AÉREO A TERRITORIOS NACIONALES S,A, SATENA</t>
  </si>
  <si>
    <t>DJT Contrato 0509. Prestar el servicio de transporte aéreo de pasajeros a nivel nacional e internacional para el desplazamiento de los funcionarios y contratistas del Ministerio de Justicia y Derecho. así como del grupo de seguridad de la Policía Nac</t>
  </si>
  <si>
    <t>811034746</t>
  </si>
  <si>
    <t>FUNDACION FORJANDO FUTUROS F,F,</t>
  </si>
  <si>
    <t>cto 1008 DJT 18 Aunar esfuerzos técnicos. administrativos y financieros para desarrollar acciones de diálogo participativo. asistencia técnica y educación que permita la implementación del Programa Justicia en territorio para la Paz Total,</t>
  </si>
  <si>
    <t>900002583</t>
  </si>
  <si>
    <t>RADIO TELEVISION NACIONAL DE COLOMBIA RTVC S,A,S</t>
  </si>
  <si>
    <t>DJT-73 Adición Contrato 480 Prestar servicios integrales como operador de comunicación y logística. para la socialización. sensibilización y apropiación de las políticas públicas. planes. programas. proyectos y desarrollo de espacios y eventos del Mi</t>
  </si>
  <si>
    <t>1014271016</t>
  </si>
  <si>
    <t>ALVAREZ BAQUERO ERIKA JINETH</t>
  </si>
  <si>
    <t>DPCP Contrato 0001. Prestar servicios de apoyo a la gestión a la Dirección de Política Criminal y Penitenciaria para la gestión administrativa de peticiones. correspondencia. solicitudes y requerimientos,</t>
  </si>
  <si>
    <t>C-1207-0800-10-0-1207002-02</t>
  </si>
  <si>
    <t>ADQUISICIÓN DE BIENES Y SERVICIOS - DOCUMENTOS DE PLANEACIÓN - OPTIMIZACION DE LOS SISTEMAS PENALES EN EL MARCO DE LA POLITICA CRIMINAL A NIVEL NACIONAL</t>
  </si>
  <si>
    <t>3132436</t>
  </si>
  <si>
    <t>PEREA LUNA DALTON EMILIO</t>
  </si>
  <si>
    <t>GGD Prestación de servicios profesionales para brindar acompañamiento en la ejecución de actividades y procesos técnicos requeridos para la implementación del Modelo de Gestión Documental y Administración de Archivos - MGDA. Programa de Gestión Docum</t>
  </si>
  <si>
    <t>C-1299-0800-9-0-1299052-02</t>
  </si>
  <si>
    <t>ADQUISICIÓN DE BIENES Y SERVICIOS - SERVICIO DE GESTIÓN DOCUMENTAL - MEJORAMIENTO DE LA OFERTA DE SERVICIOS DE GESTION DOCUMENTAL DEL MINISTERIO DE JUSTICIA Y DEL DERECHO A NIVEL NACIONAL</t>
  </si>
  <si>
    <t>Cto 480 Prestar servicios integrales como operador de comunicación y logística. para la socialización. sensibilización y apropiación de las políticas públicas. planes. programas. proyectos y desarrollo de espacios y eventos del Ministerio de Justicia</t>
  </si>
  <si>
    <t>C-1207-0800-10-0-1207014-02</t>
  </si>
  <si>
    <t>ADQUISICIÓN DE BIENES Y SERVICIOS - SERVICIO DE ASISTENCIA TÉCNICA PARA LA RESOCIALIZACIÓN E INCLUSIÓN SOCIAL - OPTIMIZACION DE LOS SISTEMAS PENALES EN EL MARCO DE LA POLITICA CRIMINAL A NIVEL NACIONAL</t>
  </si>
  <si>
    <t>480 Prestar servicios integrales como operador de comunicación y logística. para la socialización. sensibilización y apropiación de las políticas públicas. planes. programas. proyectos y desarrollo de espacios y eventos del Ministerio de Justicia y d</t>
  </si>
  <si>
    <t>C-1207-0800-10-0-1207023-02</t>
  </si>
  <si>
    <t>ADQUISICIÓN DE BIENES Y SERVICIOS - SERVICIO DE EDUCACIÓN INFORMAL EN ALTERNATIVIDAD PENAL - OPTIMIZACION DE LOS SISTEMAS PENALES EN EL MARCO DE LA POLITICA CRIMINAL A NIVEL NACIONAL</t>
  </si>
  <si>
    <t>480 Prestar servicios integrales como operador de comunicación y logística. para la locialización. sensibilización y apropiación de las políticas públicas. planes. programas. proyectos y desarrollo de espacios y eventos del Ministerio de Justicia y d</t>
  </si>
  <si>
    <t>C-1207-0800-9-0-1207017-02</t>
  </si>
  <si>
    <t>ADQUISICIÓN DE BIENES Y SERVICIOS - SERVICIO DE ASISTENCIA TÉCNICA EN PREVENCIÓN DEL DELITO - FORTALECIMIENTO DE LA PREVENCION DEL DELITO EN EL MARCO DE LA POLITICA CRIMINAL A NIVEL NACIONAL</t>
  </si>
  <si>
    <t>C-1299-0800-7-0-1299060-02</t>
  </si>
  <si>
    <t>ADQUISICIÓN DE BIENES Y SERVICIOS - SERVICIO DE IMPLEMENTACIÓN SISTEMAS DE GESTIÓN - MEJORAMIENTO DE LA EFICIENCIA INSTITUCIONAL DEL MJD PARA EL FORTALECIMIENTO DEL ACCESO A LA JUSTICIA A NIVEL NACIONAL</t>
  </si>
  <si>
    <t>C-1204-0800-5-0-1204014-02</t>
  </si>
  <si>
    <t>ADQUISICIÓN DE BIENES Y SERVICIOS - DOCUMENTOS DE INVESTIGACIÓN - FORTALECIMIENTO DE LA ARTICULACION INSTITUCIONAL EN LA APLICACION DE LOS MECANISMOS DE JUSTICIA TRANSICIONAL A NIVEL NACIONAL</t>
  </si>
  <si>
    <t>C-1204-0800-5-0-1204003-02</t>
  </si>
  <si>
    <t>ADQUISICIÓN DE BIENES Y SERVICIOS - DOCUMENTOS DE LINEAMIENTOS TÉCNICOS - FORTALECIMIENTO DE LA ARTICULACION INSTITUCIONAL EN LA APLICACION DE LOS MECANISMOS DE JUSTICIA TRANSICIONAL A NIVEL NACIONAL</t>
  </si>
  <si>
    <t>C-1204-0800-5-0-1204018-02</t>
  </si>
  <si>
    <t>ADQUISICIÓN DE BIENES Y SERVICIOS - SERVICIO DE ASISTENCIA TÉCNICA PARA LA ARTICULACIÓN DE LOS MECANISMOS DE JUSTICIA TRANSICIONAL - FORTALECIMIENTO DE LA ARTICULACION INSTITUCIONAL EN LA APLICACION DE LOS MECANISMOS DE JUSTICIA TRANSICIONAL A NIVEL</t>
  </si>
  <si>
    <t>OAP Contrato 0509. Prestar el servicio de transporte aéreo de pasajeros a nivel nacional e internacional para el desplazamiento de los funcionarios y contratistas del Ministerio de Justicia y Derecho. así como del grupo de seguridad de la Policía Nac</t>
  </si>
  <si>
    <t>DDDOJ Contrato 0509. Prestar el servicio de transporte aéreo de pasajeros a nivel nacional e internacional para el desplazamiento de los funcionarios y contratistas del Ministerio de Justicia y Derecho. así como del grupo de seguridad de la Policía N</t>
  </si>
  <si>
    <t>C-1201-0800-2-0-1201006-02</t>
  </si>
  <si>
    <t>ADQUISICIÓN DE BIENES Y SERVICIOS - SERVICIO DE ASISTENCIA TÉCNICA EN PRODUCCIÓN NORMATIVA - MEJORAMIENTO DE LA APLICACION DEL PRINCIPIO DE SEGURIDAD JURIDICA A NIVEL NACIONAL</t>
  </si>
  <si>
    <t>C-1201-0800-2-0-1201005-02</t>
  </si>
  <si>
    <t>ADQUISICIÓN DE BIENES Y SERVICIOS - SERVICIO DE ASISTENCIA TÉCNICA EN DEPURACIÓN NORMATIVA - MEJORAMIENTO DE LA APLICACION DEL PRINCIPIO DE SEGURIDAD JURIDICA A NIVEL NACIONAL</t>
  </si>
  <si>
    <t>DPCP Contrato 0509. Prestar el servicio de transporte aéreo de pasajeros a nivel nacional e internacional para el desplazamiento de los funcionarios y contratistas del Ministerio de Justicia y Derecho</t>
  </si>
  <si>
    <t>1101759094</t>
  </si>
  <si>
    <t>ANGULO MARTINEZ JAIRO ANDRES</t>
  </si>
  <si>
    <t>DDDOJ Contrato 603. Prestar servicios profesionales para apoyar la definición de la estrategia de socialización del ordenamiento jurídico a cargo de la DDDOJ y articular con actores públicos y de la sociedad civil la promoción de la herramienta SUIN</t>
  </si>
  <si>
    <t>C-1201-0800-2-0-1201003-02</t>
  </si>
  <si>
    <t>ADQUISICIÓN DE BIENES Y SERVICIOS - SERVICIO DE DIVULGACIÓN PARA FORTALECER EL ACCESO AL MARCO NORMATIVO Y JURISPRUDENCIAL - MEJORAMIENTO DE LA APLICACION DEL PRINCIPIO DE SEGURIDAD JURIDICA A NIVEL NACIONAL</t>
  </si>
  <si>
    <t>1032429661</t>
  </si>
  <si>
    <t>DIAZ HERNANDEZ OLGA LUCIA</t>
  </si>
  <si>
    <t>DDDOJ cto 605 Prestar servicios profesionales para apoyar a la DDDOJ en el desarrollo de actividades de difusión del ordenamiento jurídico colombiano a través de la Herramienta Suin Juriscol y otros medios disponibles</t>
  </si>
  <si>
    <t>1032402532</t>
  </si>
  <si>
    <t>VILLA HERNANDEZ DANIELA</t>
  </si>
  <si>
    <t>DPCP 069 928 Prestar servicios profesionales a la Dirección de Política Criminal y Penitenciaria para apoyar a socialización y seguimiento de lineamientos vigentes en materia de prevención del delito y justicia juvenil</t>
  </si>
  <si>
    <t>1032399909</t>
  </si>
  <si>
    <t>JARAMILLO ORTIZ CARLOS FERNANDO</t>
  </si>
  <si>
    <t>DPCP 074 Prestar servicios profesionales para apoyar a la Dirección de Política Criminal y Penitenciaria en la creación del sistema de información que permita registrar y hacer seguimiento a la medida sustitutiva de la pena de servicios de utilidad p</t>
  </si>
  <si>
    <t>1071302078</t>
  </si>
  <si>
    <t>MORENO HERNANDEZ EDWIN CAMILO</t>
  </si>
  <si>
    <t>GGC-013 Contrato 945. Prestar servicios profesionales para mejorar y fortalecer el proceso de gestión contractual y la eficiencia institucional del ministerio de justicia y del derecho apoyando los procesos de contratación. y la liquidación de contra</t>
  </si>
  <si>
    <t>1020796671</t>
  </si>
  <si>
    <t>MEDINA GARCIA MARIA CAMILA</t>
  </si>
  <si>
    <t>cto 930 DPCP 064 Prestar servicios profesionales para apoyar a la Dirección de Política Criminal y Penitenciaria en la elaboración de documentos de análisis e insumos solicitados a la dependencia por diversas temáticas de Política Criminal y Penitenc</t>
  </si>
  <si>
    <t>C-1207-0800-9-0-1207002-02</t>
  </si>
  <si>
    <t>ADQUISICIÓN DE BIENES Y SERVICIOS - DOCUMENTOS DE PLANEACIÓN - FORTALECIMIENTO DE LA PREVENCION DEL DELITO EN EL MARCO DE LA POLITICA CRIMINAL A NIVEL NACIONAL</t>
  </si>
  <si>
    <t>900343234</t>
  </si>
  <si>
    <t>RACIONALIZAR S,A,S,</t>
  </si>
  <si>
    <t>962 REALIZAR EL PROCESO DE LEVANTAMIENTO Y ESTUDIO DE CARGAS LABORALES. Y LA ELABORACIÓN DEL ESTUDIO TÉCNICO DE REDISEÑO INSTITUCIONAL REQUERIDO POR EL MINISTERIO DE JUSTICIA Y DEL DERECHO.</t>
  </si>
  <si>
    <t>817002466</t>
  </si>
  <si>
    <t>CONSEJO REGIONAL INDIGENA DEL CAUCA CRIC</t>
  </si>
  <si>
    <t>cot 1089 proyecto denominado "Fortalecimiento de las estructuras propias - Centros de Armonización de los Pueblos y Autoridades Indígenas del Consejo Regional Indígenas Del Cauca-CRIC Nacional". 2023</t>
  </si>
  <si>
    <t>C-1207-0800-10-0-1207015-02</t>
  </si>
  <si>
    <t>ADQUISICIÓN DE BIENES Y SERVICIOS - SERVICIO DE APOYO FINANCIERO PARA EL FORTALECIMIENTO DE LOS SISTEMAS DE JUSTICIA PROPIA - OPTIMIZACION DE LOS SISTEMAS PENALES EN EL MARCO DE LA POLITICA CRIMINAL A NIVEL NACIONAL</t>
  </si>
  <si>
    <t>860049921</t>
  </si>
  <si>
    <t>SGS COLOMBIA S,A,S,</t>
  </si>
  <si>
    <t>OAP 014 CONTRATO 1171. CONTRATAR LOS SERVICIOS PROFESIONALES CON EL ENTE CERTIFICADOR SGS COLOMBIA S,A,S PARA LA REALIZACIÓN DE LA AUDITORÍA DE SEGUIMIENTO No 1 AL SISTEMA DE GESTIÓN DE CALIDAD DEL MINISTERIO DE JUSTICIA Y DEL DERECHO BAJO LA NORMA I</t>
  </si>
  <si>
    <t>Adición Contrato Interadministrativo 480 OAP Prestar servicios integrales como operador de comunicación y logística. para la socialización. sensibilización y apropiación de las políticas públicas. planes. programas. proyectos y desarrollo de espacios</t>
  </si>
  <si>
    <t>900062917</t>
  </si>
  <si>
    <t>SERVICIOS POSTALES NACIONALES S,A,S</t>
  </si>
  <si>
    <t>VF CONTRATO INTERADMINISTRATIVO No, 685 DE 2022. SUSCRITO ENTRE LA NACIÓN – MINISTERIO DE JUSTICIA Y DEL DERECHO Y SERVICIOS POSTALES NACIONALES S,A,S,</t>
  </si>
  <si>
    <t>A-02-02-02-006-008</t>
  </si>
  <si>
    <t>SERVICIOS POSTALES Y DE MENSAJERÍA</t>
  </si>
  <si>
    <t>830058677</t>
  </si>
  <si>
    <t>IFX NETWORKS COLOMBIA S A S</t>
  </si>
  <si>
    <t>VF OC 100953. CONTRATAR LOS SERVICIOS DE ENLACE DEDICADO A INTERNET PARA SU RED LOCAL. PARA SUS SISTEMAS DE INFORMACIÓN. DE LA SEDE PRINCIPAL DEL MINISTERIO DE JUSTICIA Y DERECHO. SEDE DEL ARCHIVO Y SERVICIOS POR HORAS</t>
  </si>
  <si>
    <t>A-02-02-02-008-004</t>
  </si>
  <si>
    <t>SERVICIOS DE TELECOMUNICACIONES. TRANSMISIÓN Y SUMINISTRO DE INFORMACIÓN</t>
  </si>
  <si>
    <t>830095213</t>
  </si>
  <si>
    <t>ORGANIZACION TERPEL S,A,</t>
  </si>
  <si>
    <t>vf 42682 Suministro de combustible para el parque automotor del Ministerio de Justicia y del Derecho</t>
  </si>
  <si>
    <t>A-02-02-01-003-003</t>
  </si>
  <si>
    <t>PRODUCTOS DE HORNOS DE COQUE, PRODUCTOS DE REFINACIÓN DE PETRÓLEO Y COMBUSTIBLE NUCLEAR</t>
  </si>
  <si>
    <t>14515141</t>
  </si>
  <si>
    <t>ANGULO CUERO RUBEN DARIO</t>
  </si>
  <si>
    <t>GAIT Contrato 0027. Prestar servicios de apoyo a la gestión al Ministerio de Justicia y del Derecho para transportar al personal de la entidad,</t>
  </si>
  <si>
    <t>A-02-02-02-008-003</t>
  </si>
  <si>
    <t>SERVICIOS PROFESIONALES. CIENTÍFICOS Y TÉCNICOS (EXCEPTO LOS SERVICIOS DE INVESTIGACION. URBANISMO. JURÍDICOS Y DE CONTABILIDAD)</t>
  </si>
  <si>
    <t>71526555</t>
  </si>
  <si>
    <t>URIBE BARRERA JUAN PABLO</t>
  </si>
  <si>
    <t>VPCYJR Contrato 0162. Prestar servicios profesionales especializados al Viceministerio de política criminal y justicia restaurativa. para apoyar la elaboración e implementación de estrategias para</t>
  </si>
  <si>
    <t>A-02-02-02-008-002</t>
  </si>
  <si>
    <t>SERVICIOS JURÍDICOS Y CONTABLES</t>
  </si>
  <si>
    <t>53116671</t>
  </si>
  <si>
    <t>CARRILLO PONTON DIANA PAOLA</t>
  </si>
  <si>
    <t>GAIT Contrato 0133. Prestar servicios de apoyo a la gestión al grupo de almacén. inventarios y transporte para apoyar lo relacionado con inventarios. gestión documental y asuntos administrativos del grupo,</t>
  </si>
  <si>
    <t>1016036463</t>
  </si>
  <si>
    <t>SANZ DAVILA MICHAEL STIVEN</t>
  </si>
  <si>
    <t>OPC Contrato 0253. Prestar servicios profesionales al Ministerio de Justicia y del Derecho en la elaboración de piezas gráficas. campañas. presentaciones y. entre otras. enfocadas estratégicamente en el fortalecimiento del sistema de justicia de la e</t>
  </si>
  <si>
    <t>830005448</t>
  </si>
  <si>
    <t>OTIS ELEVATOR COMPANY COLOMBIA S A S</t>
  </si>
  <si>
    <t>GGA CTO 260 Prestar los servicios de mantenimiento integral preventivo y correctivo con inclusión de repuestos. accesorios y acciones correctivas y/o las adecuaciones requeridas para garantizar el normal funcionamiento de los ascensores en las distin</t>
  </si>
  <si>
    <t>A-02-02-02-005-004</t>
  </si>
  <si>
    <t>SERVICIOS DE CONSTRUCCIÓN</t>
  </si>
  <si>
    <t>900024808</t>
  </si>
  <si>
    <t>MAQUINAS PROCESOS &amp; LOGISTICA M P &amp; L S,A,S</t>
  </si>
  <si>
    <t>GGA Contrato 0267. Prestar los servicios de mantenimiento integral preventivo y correctivo con inclusión de repuestos. accesorios y acciones correctivas y/o las adecuaciones requeridas para garantizar el normal funcionamiento de los ascensores en las</t>
  </si>
  <si>
    <t>1075257863</t>
  </si>
  <si>
    <t>MARIN MONJE DIEGO FERNANDO</t>
  </si>
  <si>
    <t>GGD Contrato 0315. Prestación de servicios profesionales para brindar soporte jurídico al Grupo de Gestión Documental. en los asuntos relacionados con estandarización y atención a trámites. servicios y gestión de PQRDS</t>
  </si>
  <si>
    <t>79749719</t>
  </si>
  <si>
    <t>BUSTOS ROBLES JORGE ALONSO</t>
  </si>
  <si>
    <t>“Prestar servicios profesionales para apoyar la representación judicial o extrajudicial de la Entidad en los procesos que se adelanten en su contra. así como de aquellos que requiera instaurar en defensa de los derechos que le asisten al Ministerio d</t>
  </si>
  <si>
    <t>39725525</t>
  </si>
  <si>
    <t>CUBILLOS CASTAÑEDA GINA PAOLA</t>
  </si>
  <si>
    <t>GGC CESIÓN CONTRATO 0013. PRESTAR SERVICIOS PROFESIONALES PARA APOYAR LOS TRÁMITES DE PROCESOS DE CONTRATACIÓN DE BAJA COMPLEJIDAD QUE REQUIERA ADELANTAR EL GRUPO DE GESTIÓN CONTRACTUAL DE CONFORMIDAD CON LOS PROCEDIMIENTOS INTERNOS DE LA ENTIDAD</t>
  </si>
  <si>
    <t>800153993</t>
  </si>
  <si>
    <t>COMUNICACION CELULAR S A COMCEL S A</t>
  </si>
  <si>
    <t>OC 106442 Con el fin de de garantizar lapromoción de un trabajo decente y seguro. se hacenecesario habilitar los servicios de conectividadrequeridos en la Sede Centro ubicada en la Carrera9 # 12C – 10 de la ciudad de Bogotá. que permitavelar por las</t>
  </si>
  <si>
    <t>A-02-02-02-008-007</t>
  </si>
  <si>
    <t>SERVICIOS DE MANTENIMIENTO. REPARACIÓN E INSTALACIÓN (EXCEPTO SERVICIOS DE CONSTRUCCIÓN)</t>
  </si>
  <si>
    <t>Adición No, 2 Contrato 597 de 2022. Prestación del servicio de transporte aéreo de pasajeros en sus rutas de operación y la venta de tiquetes aéreos en las rutas nacionales e internacionales de otros operadores. para el desplazamiento de los funciona</t>
  </si>
  <si>
    <t>A-02-02-02-006-004</t>
  </si>
  <si>
    <t>SERVICIOS DE TRANSPORTE DE PASAJEROS</t>
  </si>
  <si>
    <t>GGFC Contrato 0509. Prestar el servicio de transporte aéreo de pasajeros a nivel nacional e internacional para el desplazamiento de los funcionarios y contratistas del Ministerio de Justicia y Derecho. así como del grupo de seguridad de la Policía Na</t>
  </si>
  <si>
    <t>860007336</t>
  </si>
  <si>
    <t>CAJA COLOMBIANA DE SUBSIDIO FAMILIAR COLSUBSIDIO</t>
  </si>
  <si>
    <t>GGH 006 CTO 490 Prestar los servicios logísticos. administrativos y operativos para la ejecución de los planes. programas y actividades que hacer parte del plan de Gestión Estratégica del Talento Humano del MJD y del Plan de Bienestar</t>
  </si>
  <si>
    <t>A-02-02-02-009-006</t>
  </si>
  <si>
    <t>SERVICIOS RECREATIVOS. CULTURALES Y DEPORTIVOS</t>
  </si>
  <si>
    <t>800090427</t>
  </si>
  <si>
    <t>DETECTA CORP S A</t>
  </si>
  <si>
    <t>GGA 041. PRESTAR LOS SERVICIOS DE SOPORTE Y MANTENIMIENTO CON SUMINISTRO DE REPUESTOS PARA EL EQUIPO DE INSPECCIÓN POR RAYOS X- SCANNER DEL MINISTERIO DE JUSTICIA Y DEL DERECHO,</t>
  </si>
  <si>
    <t>830122566</t>
  </si>
  <si>
    <t>COLOMBIA TELECOMUNICACIONES S,A, E,S,P, BIC</t>
  </si>
  <si>
    <t>Pago servicio de comunicación de telefonía correspondiente a la linea de Internet del Grupo de Servicio al Ciudadano perteneciente al Ministerio de Justicia y del Derecho</t>
  </si>
  <si>
    <t>830147784</t>
  </si>
  <si>
    <t>EVOLUTION TECHNOLOGIES GROUP SAS</t>
  </si>
  <si>
    <t>OTI-036 cto 624 PRESTAR LOS SERVICIOS DE SOPORTE Y MANTENIMIENTO PARA EL SISTEMA ECM – SGDEA EPX INSTALADO EN EL MINISTERIO DE JUSTICIA Y DEL DERECHO – MJD,</t>
  </si>
  <si>
    <t>79204832</t>
  </si>
  <si>
    <t>CORTES VELASQUEZ OMAR HENRY</t>
  </si>
  <si>
    <t>GAIT-021 OC 110381. Prestar el servicio de mantenimiento preventivo y correctivo con bolsa de repuestos para el parque automotor Toyota Convencionales y Multimarca diferente a marca HONGOI del MJD (Motos Susuki</t>
  </si>
  <si>
    <t>oc 110382 GAIT-021: Prestación del servicio de mantenimiento preventivo y correctivo con bolsa de repuestos para el parque automotor Toyota Convencionales y Multimarca diferente a marca HONGOI del MJD</t>
  </si>
  <si>
    <t>800020006</t>
  </si>
  <si>
    <t>AUTO INVERSIONES COLOMBIA S,A, AUTOINVERCOL</t>
  </si>
  <si>
    <t>Orden de Compra No, 110386 GAIT-021: Prestación del servicio de mantenimiento preventivo y correctivo con bolsa de repuestos para el parque automotor Toyota Convencionales y Multimarca diferente a marca HONGOI del MJD</t>
  </si>
  <si>
    <t>901474311</t>
  </si>
  <si>
    <t>INVERSIONES BRT SAS</t>
  </si>
  <si>
    <t>GGH-010 Contrato 779. Suministrar la dotación de vestuario y calzado acorde con la naturaleza de la labor realizada a los funcionarios del Ministerio de Justicia y del Derecho que tengan derecho a ello. conforme con las especificaciones técnicas pres</t>
  </si>
  <si>
    <t>A-02-02-01-002-008</t>
  </si>
  <si>
    <t>DOTACIÓN (PRENDAS DE VESTIR Y CALZADO)</t>
  </si>
  <si>
    <t>901676833</t>
  </si>
  <si>
    <t>UNION TEMPORAL ECOLIMPIEZA 4G</t>
  </si>
  <si>
    <t>GGA-055, GGA-030 OC 110581 Prestar el Servicio de aseo y cafetería para el Ministerio de Justicia y del Derecho,</t>
  </si>
  <si>
    <t>A-02-02-02-008-005</t>
  </si>
  <si>
    <t>SERVICIOS DE SOPORTE</t>
  </si>
  <si>
    <t>830050619</t>
  </si>
  <si>
    <t>CITY PARKING S,A,S</t>
  </si>
  <si>
    <t>GAIT-036 Contrato 845. Contratar el arrendamiento de parqueaderos para los vehículos del parque automotor del Ministerio de Justicia y del Derecho. para la sede del centro que está ubicada en Calle 13 No,8A-89</t>
  </si>
  <si>
    <t>A-02-02-02-006-007</t>
  </si>
  <si>
    <t>SERVICIOS DE APOYO AL TRANSPORTE</t>
  </si>
  <si>
    <t>900110012</t>
  </si>
  <si>
    <t>MORARCI GROUP S,A,S,</t>
  </si>
  <si>
    <t>Orden de Compra No, 110540 GAIT-021: Prestación del servicio de mantenimiento preventivo y correctivo con bolsa de repuestos para el parque automotor Toyota Convencionales y Multimarca diferente a marca HONGOI del MJD</t>
  </si>
  <si>
    <t>802014471</t>
  </si>
  <si>
    <t>INVESAKK S,A,S,</t>
  </si>
  <si>
    <t>GGA-053 GGA-035 Adquirir los insumos necesarios para el mantenimiento y mejoramiento de los inmuebles y muebles del MJD,</t>
  </si>
  <si>
    <t>A-02-02-01-003-008</t>
  </si>
  <si>
    <t>OTROS BIENES TRANSPORTABLES N,C,P,</t>
  </si>
  <si>
    <t>A-02-02-01-004-006</t>
  </si>
  <si>
    <t>MAQUINARIA Y APARATOS ELÉCTRICOS</t>
  </si>
  <si>
    <t>40935408</t>
  </si>
  <si>
    <t>BRITO RONCANCIO ANA CAROLINA</t>
  </si>
  <si>
    <t>OPC-002 Contrato 974. Prestar servicios profesionales para apoyar la gestión jurídica de la Oficina de Prensa y Comunicaciones. así como los trámites precontractuales. contractuales y poscontractuales que se deben adelantar para el cumplimiento de la</t>
  </si>
  <si>
    <t>962 REALIZAR EL PROCESO DE LEVANTAMIENTO Y ESTUDIO DE CARGAS LABORALES. Y LA ELABORACIÓN DEL ESTUDIO TÉCNICO DE REDISEÑO INSTITUCIONAL REQUERIDO POR EL MINISTERIO DE JUSTICIA</t>
  </si>
  <si>
    <t>800025199</t>
  </si>
  <si>
    <t>MEDISHI MEDICINA SEGURIDAD E HIGIENE INDUSTRIAL SAS</t>
  </si>
  <si>
    <t>968 Prestar los servicios de evaluaciones médicas laborales preocupacionales. periódicas. post-ocupacionales. y valoraciones médicas complementarias para los aspirantes o servidores públicos del Ministerio de Justicia y del Derecho,</t>
  </si>
  <si>
    <t>A-02-02-02-009-003</t>
  </si>
  <si>
    <t>SERVICIOS PARA EL CUIDADO DE LA SALUD HUMANA Y SERVICIOS SOCIALES</t>
  </si>
  <si>
    <t>901312783</t>
  </si>
  <si>
    <t>CM &amp; M SOLUCIONES ELECTROMECANICAS SAS</t>
  </si>
  <si>
    <t>cto 996 GGA-036 Prestación del servicio de mantenimiento preventivo y correctivo con suministro de repuestos para los equipos de aire acondicionado del Ministerio de Justicia y del Derecho</t>
  </si>
  <si>
    <t>GGA - Pago servicio de comunicación de telefonía correspondiente a la linea de Internet del Grupo de Servicio al Ciudadano perteneciente al Ministerio de Justicia y del Derecho</t>
  </si>
  <si>
    <t>860515236</t>
  </si>
  <si>
    <t>PRECAR L,T,D,A, SAS</t>
  </si>
  <si>
    <t>1063 GAIT-040 SERVICIO DE MANTENIMIENTO PREVENTIVO Y CORRECTIVO CON SUMINISTRO DE REPUESTOS ORIGINALES. REVISIÓN TÉCNICO-MECÁNICA. PARA LOS VEHÍCULOS A CARGO DEL (MJD)</t>
  </si>
  <si>
    <t>79454594</t>
  </si>
  <si>
    <t>LENIS LARA JUAN MANUEL</t>
  </si>
  <si>
    <t>Cto 1086 Prestar servicios profesionales al Ministerio de Justicia y del Derecho en el acompañamiento del desarrollo de las diferentes estrategias de comunicación y sus acciones, tácticas,</t>
  </si>
  <si>
    <t>900619329</t>
  </si>
  <si>
    <t>GRUPO AVM S,A,S,</t>
  </si>
  <si>
    <t>GGA 042 02 Contrato 1125. Prestación de servicios especializados de mantenimiento preventivo y correctivo con suministro de repuestos para las plantas eléctricas del Ministerio de Justicia y del Derecho,</t>
  </si>
  <si>
    <t>901148748</t>
  </si>
  <si>
    <t>LYN INGENIERIA SAS</t>
  </si>
  <si>
    <t>GGA 040 02 CONTRATO 1149. PRESTAR LOS SERVICIOS ESPECIALIZADOS DE MANTENIMIENTO PREVENTIVO Y CORRECTIVO. CON SUMINISTRO DE REPUESTOS PARA LOS EQUIPOS DE BOMBEO Y RED CONTRAINCENDIOS DEL MINISTERIO DE JUSTICIA Y DEL DERECHO</t>
  </si>
  <si>
    <t>830001113</t>
  </si>
  <si>
    <t>IMPRENTA NACIONAL DE COLOMBIA</t>
  </si>
  <si>
    <t>GGA 029 01 Adición Contrato 0479. Prestar el servicio de publicación de los actos administrativos y documentos del Ministerio de Justicia y del Derecho que requieran ser divulgados en el Diario Oficial. en ejercicio de sus funciones</t>
  </si>
  <si>
    <t>A-02-02-01-003-002</t>
  </si>
  <si>
    <t>PASTA O PULPA. PAPEL Y PRODUCTOS DE PAPEL, IMPRESOS Y ARTÍCULOS SIMILARES</t>
  </si>
  <si>
    <t>800219876</t>
  </si>
  <si>
    <t>PLUXEE COLOMBIA S,A,S,</t>
  </si>
  <si>
    <t>GAIT 043 OC 120011.</t>
  </si>
  <si>
    <t>GAIT-043: Suministro de combustible para los vehículos a cargo del ministerio de justicia y del derecho (MJD - Vigencias Futuras 2023-2024)</t>
  </si>
  <si>
    <t>1020819472</t>
  </si>
  <si>
    <t>FEULLET BENAVIDES SARA</t>
  </si>
  <si>
    <t>DVMP 004 CONTRATO 1197. PRESTAR SERVICIOS PROFESIONALES AL DESPACHO DEL VICEMINISTRO DE POLÍTICA CRIMINAL Y JUSTICIA RESTAURATIVA PARA APOYAR LA IMPLEMENTACIÓN Y SEGUIMIENTO</t>
  </si>
  <si>
    <t>800196299</t>
  </si>
  <si>
    <t>COMPAÑIA COLOMBIANA DE SERVICIOS DE VALOR AGREGADO Y TELEMATICOS COLVATEL S A E S P</t>
  </si>
  <si>
    <t>OTI-011 OC 120693. Adquirir los servicios de mesa de servicios de TI para el Ministerio de Justicia y del Derecho</t>
  </si>
  <si>
    <t>900603126</t>
  </si>
  <si>
    <t>SCALAS S A S</t>
  </si>
  <si>
    <t>cto 1190 GGA-052 Adquisición de insumos de tóner y onsumibles para el mantenimiento de las impresoras para el Ministerio de Justicia y del Derecho,</t>
  </si>
  <si>
    <t>A-02-02-01-003-005</t>
  </si>
  <si>
    <t>OTROS PRODUCTOS QUÍMICOS, FIBRAS ARTIFICIALES (O FIBRAS INDUSTRIALES HECHAS POR EL HOMBRE)</t>
  </si>
  <si>
    <t>1121296181</t>
  </si>
  <si>
    <t>LOPEZ EPIAYU KELLY JOHANA</t>
  </si>
  <si>
    <t>Cto 1210 Prestar servicios de apoyo a la gestión técnica. administrativa y operativa. para el cumplimiento de las actividades de los planes y políticas de servicio al ciudadano y participación ciudadana a cargo de la dependencia,</t>
  </si>
  <si>
    <t>OC 122048 Prestar el servicio de aseo y cafeteria para el MJD,</t>
  </si>
  <si>
    <t>OTI 008 Contrato 1220. Contratar los servicios de conectividad a Internet. conectividad punto a punto y servicios complementarios para el Ministerio de Justicia y del Derecho. junto con servicios de experto senior en redes por horas,</t>
  </si>
  <si>
    <t>901778394</t>
  </si>
  <si>
    <t>UNION TEMPORAL SEGURIDAD TC</t>
  </si>
  <si>
    <t>GGA 043 CONTRATO 1217. PRESTAR EL SERVICIO DE SEGURIDAD Y VIGILANCIA PRIVADA PARA LAS SEDES DEL MINISTERIO DE JUSTICIA Y DEL DERECHO</t>
  </si>
  <si>
    <t>oc 123099 Prestar el servicio de mantenimiento preventivo y correctivo con bolsa de repuestos para el parque automotor Toyota</t>
  </si>
  <si>
    <t>OC OC 123100 PRESTAR EL SERVICIO DE MANTENIMIENTO PREVENTIVO Y CORRECTIVO CON BOLSA DE REPUESTOS PARA EL PARQUE AUTOMOTOR Y TOYOTA Y MARCA HANGOI</t>
  </si>
  <si>
    <t>900355181</t>
  </si>
  <si>
    <t>AUTOSERVICIO MECANICO SAS</t>
  </si>
  <si>
    <t>OC 123103 PRESTAR SERVICIOS DE MANTENIMIENTO PREVENTIVO Y CORRECTIVO CON BOLSA DE REPUESTOS PARA EL PARQUE AUTOMOTOR</t>
  </si>
  <si>
    <t>830031296</t>
  </si>
  <si>
    <t>AUTOCARS INGENIERIA SAS</t>
  </si>
  <si>
    <t>oc 123096 prestar servicio de mantenimiento preventivo y correctivo con bolsa de repuesto para el parque automotor</t>
  </si>
  <si>
    <t>GAIT 042 OC 123201. Prestar el servicio de mantenimiento preventivo y correctivo con bolsa de repuestos para el parque automotor Toyota Convencionales y Multimarca diferente a marca HONGOI del MJD</t>
  </si>
  <si>
    <t>GAIT 042 OC 123200. Prestar el servicio de mantenimiento preventivo y correctivo con bolsa de repuestos para el parque automotor Toyota Convencionales y Multimarca diferente a marca HONGOI del MJD</t>
  </si>
  <si>
    <t>1032376124</t>
  </si>
  <si>
    <t>GOMEZ FORERO LADY VIVIANA</t>
  </si>
  <si>
    <t>DPD CTO266 Prestar servicios profesionales a la Subdirección Estratégica y de Análisis del Ministerio de Justicia y del Derecho. en el desarrollo y seguimiento de acciones relacionadas con la promoción,</t>
  </si>
  <si>
    <t>80031941</t>
  </si>
  <si>
    <t>SERRANO AVILA CARLOS ARTURO</t>
  </si>
  <si>
    <t>DPD CTO 446 Prestar servicios profesionales para apoyar la intervención en los procesos de extinción del derecho de dominio y apoyar en general las actividades inherentes al Grupo de Extinción de Dominio del Ministerio de Justicia</t>
  </si>
  <si>
    <t>A-02-02-02-008-009</t>
  </si>
  <si>
    <t>OTROS SERVICIOS DE FABRICACIÓN, SERVICIOS DE EDICIÓN. IMPRESIÓN Y REPRODUCCIÓN, SERVICIOS DE RECUPERACIÓN DE MATERIALES</t>
  </si>
  <si>
    <t>SCFSQE Contrato 0509. Prestar el servicio de transporte aéreo de pasajeros a nivel nacional e internacional para el desplazamiento de los funcionarios y contratistas del Ministerio de Justicia y Derecho. así como del grupo de seguridad de la Policía</t>
  </si>
  <si>
    <t>DPD Contrato 0509. Prestar el servicio de transporte aéreo de pasajeros a nivel nacional e internacional para el desplazamiento de los funcionarios y contratistas del Ministerio de Justicia y Derecho. así como del grupo de seguridad de la Policía Nac</t>
  </si>
  <si>
    <t>77193263</t>
  </si>
  <si>
    <t>VARGAS CASTRO RAFAEL EDUARDO</t>
  </si>
  <si>
    <t>DPD cto 584 Prestar servicios profesionales a la Dirección de Política de Drogas y Actividades Relacionadas y sus dependencias. brindando asistencia jurídica en la gestión precontractual. contractual y postcontractual. asociada a los recursos a su c</t>
  </si>
  <si>
    <t>80816404</t>
  </si>
  <si>
    <t>CHACON MENDOZA JAVIER ARMANDO</t>
  </si>
  <si>
    <t>dpd-056 cto 596 Prestar servicios profesionales al Ministerio de Justicia y del Derecho para apoyar el registro audiovisual y fotográfico. con suministro técnico y tecnológico. que permita atender las necesidades de producción audiovisual,</t>
  </si>
  <si>
    <t>39627376</t>
  </si>
  <si>
    <t>BAQUERO LEON LUZ FRANCY</t>
  </si>
  <si>
    <t>SCFSQE-155 Prestar servicios profesionales en el grupo de gestión financiera y contable del MJD en el trámite de gestión de viáticos. comisiones y gastos de viaje. así como la generación de insumos para el adecuado control de las comisiones y gastos</t>
  </si>
  <si>
    <t>13724187</t>
  </si>
  <si>
    <t>CARRILLO BALLESTEROS JOSE GUILLERMO</t>
  </si>
  <si>
    <t>DPD-047 Contrato 867. Prestar servicios profesionales a la Subdirección Estratégica y de Análisis del Ministerio de Justicia y del Derecho. brindando apoyo jurídico en el desarrollo de las acciones que requiera impulsar en el marco</t>
  </si>
  <si>
    <t>52283278</t>
  </si>
  <si>
    <t>PAEZ LOZANO JENNY CONSTANZA</t>
  </si>
  <si>
    <t>DPD-028 910 Prestar servicios profesionales a la Dirección de Política de Drogas y Actividades Relacionadas del Ministerio de Justicia y del Derecho. brindando asistencia técnica en el desarrollo de acciones orientadas a la definición de la estrateg</t>
  </si>
  <si>
    <t>830093042</t>
  </si>
  <si>
    <t>OFICINA DE LAS NACIONES UNIDAS CONTRA LA DROGA Y EL DELITO</t>
  </si>
  <si>
    <t>1167 Cooperación técnica y financiera para adelantar acciones dirigidas a la implementación de la estrategia diferencial de intervención en Áreas de Especial Importancia Ambiental amenazadas o afectadas</t>
  </si>
  <si>
    <t>FONDO PARA LA REHABILITACIÓN. INVERSIÓN SOCIAL Y LUCHA CONTRA EL CRIMEN ORGANIZADO</t>
  </si>
  <si>
    <t>DPD-125 Adición al contrato interadministrativo No 480-2023. con el Objeto "Prestar servicios integrales como operador de comunicación y logística. para la socialización. sensibilización y apropiación de las políticas públicas. planes. programas</t>
  </si>
  <si>
    <t>91282210</t>
  </si>
  <si>
    <t>OSORIO CABALLERO JAIRO</t>
  </si>
  <si>
    <t>SCFSQE 191 OC 122203. Adquisición. configuración. instalación y puesta en funcionamiento de equipos de cómputo con el propósito de fortalecer la infraestructura tecnológica de la Subdirección de Control y Fiscalización de Sustancias</t>
  </si>
  <si>
    <t>A-02-01-01-006-002</t>
  </si>
  <si>
    <t>PRODUCTOS DE LA PROPIEDAD INTELECTUAL</t>
  </si>
  <si>
    <t>900641409</t>
  </si>
  <si>
    <t>SISTEMAS DE INFORMACIÓN GEOGRÁFICA DE LATINO AMÉRICA- SIGLA S,A,S,</t>
  </si>
  <si>
    <t>OC 122956 Adquisición de imágenes satelitales como herramienta tecnológica para la optimización del proceso de control. fiscalización y seguimiento a los licenciamientos otorgados para cultivos de plantas de cannabis.</t>
  </si>
  <si>
    <t>A-02-01-01-004-007</t>
  </si>
  <si>
    <t>EQUIPO Y APARATOS DE RADIO. TELEVISIÓN Y COMUNICACIONES</t>
  </si>
  <si>
    <t>SCFSQE 194 OC 122957. Adquisición de imágenes satelitales como herramienta tecnológica para la optimización del proceso de control. fiscalización y seguimiento a los licenciamientos otorgados para cultivos de plantas de cannabis. de conformidad con l</t>
  </si>
  <si>
    <t>1016013985</t>
  </si>
  <si>
    <t>CARVAJAL AGUDELO VALENTINA ALEXA</t>
  </si>
  <si>
    <t>DJF CTO 38 Prestar servicios profesionales a la Dirección de Justicia Formal del Ministerio de Justicia y del Derecho para realizar la estructuración. seguimiento y evaluación de los procesos contractuales asociados al proyecto de inversión. acompañ</t>
  </si>
  <si>
    <t>C-1202-0800-16-0-1202006-02</t>
  </si>
  <si>
    <t>ADQUISICIÓN DE BIENES Y SERVICIOS - DOCUMENTOS DE PLANEACIÓN - AMPLIACION DE CAPACIDADES PARA LA ARTICULACION Y PROMOCION DE LA JUSTICIA FORMAL A NIVEL NACIONAL</t>
  </si>
  <si>
    <t>80189875</t>
  </si>
  <si>
    <t>CAMARGO PEREZ MICHAEL DANIEL</t>
  </si>
  <si>
    <t>DMASC Contrato 0123. PRESTAR SERVICIOS PROFESIONALES PARA APOYAR LA ACTUALIZACION DE CONTENIDOS Y CAPACITACION DE USUARIOS EN EL MARCO DEL SISTEMA DE INFORMACION DE CASAS DE JUSTICIA Y CONVIVENCIA CIUDADANA (SICJ)</t>
  </si>
  <si>
    <t>C-1202-0800-14-0-1202015-02</t>
  </si>
  <si>
    <t>ADQUISICIÓN DE BIENES Y SERVICIOS - SERVICIO DE INFORMACIÓN ACTUALIZADO - MEJORAMIENTO DEL ACCESO A LA JUSTICIA LOCAL Y RURAL A NIVEL NACIONAL</t>
  </si>
  <si>
    <t>1010217694</t>
  </si>
  <si>
    <t>MUÑOZ LOPEZ KIMBERLY TATIANA</t>
  </si>
  <si>
    <t>DJF Contrato 0222. Prestar servicios profesionales a la Dirección de Justicia Formal del Ministerio de Justicia y del Derecho para identificar y desarrollar estrategias que permitan potenciar las capacidades de los Consultorios Jurídicos</t>
  </si>
  <si>
    <t>C-1202-0800-16-0-1202028-02</t>
  </si>
  <si>
    <t>ADQUISICIÓN DE BIENES Y SERVICIOS - SERVICIO DE ACOMPAÑAMIENTO TÉCNICO PARA EL DESARROLLO Y PROMOCIÓN EN LA FORMACIÓN JURÍDICA - AMPLIACION DE CAPACIDADES PARA LA ARTICULACION Y PROMOCION DE LA JUSTICIA FORMAL A NIVEL NACIONAL</t>
  </si>
  <si>
    <t>1129521325</t>
  </si>
  <si>
    <t>DIAZ SILVA KAREN LORENA</t>
  </si>
  <si>
    <t>DJF Contrato 0223. Prestar servicios profesionales a la Dirección de Justicia Formal del Ministerio de Justicia y del Derecho para implementar estrategias pedagógicas y ejercicios de promoción de derechos de los pueblos indígenas en concordancia con</t>
  </si>
  <si>
    <t>C-1202-0800-15-0-1202021-02</t>
  </si>
  <si>
    <t>ADQUISICIÓN DE BIENES Y SERVICIOS - SERVICIO DE  EDUCACIÓN INFORMAL PARA EL  ACCESO A LA JUSTICIA  - FORTALECIMIENTO DE LA JUSTICIA CON ENFOQUE DIFERENCIAL A NIVEL NACIONAL</t>
  </si>
  <si>
    <t>1022327354</t>
  </si>
  <si>
    <t>RAMIREZ GOMEZ ROGER STEVEN</t>
  </si>
  <si>
    <t>DJF Cesion 38 Prestar servicios profesionales a la Dirección de Justicia Formal del Ministerio de Justicia y del Derecho para realizar la estructuración. seguimiento y evaluación de los procesos contractuales asociados al proyecto de inversión. aco</t>
  </si>
  <si>
    <t>C-1202-0800-14-0-1202019-02</t>
  </si>
  <si>
    <t>ADQUISICIÓN DE BIENES Y SERVICIOS - SERVICIO DE PROMOCIÓN DEL ACCESO A LA JUSTICIA - MEJORAMIENTO DEL ACCESO A LA JUSTICIA LOCAL Y RURAL A NIVEL NACIONAL</t>
  </si>
  <si>
    <t>C-1203-0800-4-0-1203014-02</t>
  </si>
  <si>
    <t>ADQUISICIÓN DE BIENES Y SERVICIOS - SERVICIO DE PROMOCIÓN DEL ACCESO A LA JUSTICIA - DESARROLLO INTEGRAL DE LOS METODOS DE RESOLUCION DE CONFLICTOS A NIVEL NACIONAL</t>
  </si>
  <si>
    <t>C-1202-0800-15-0-1202030-02</t>
  </si>
  <si>
    <t>ADQUISICIÓN DE BIENES Y SERVICIOS - SERVICIO DE INFORMACIÓN PARA LA PROMOCIÓN DE LOS ENFOQUES DE LA JUSTICIA INCLUSIVA IMPLEMENTADO - FORTALECIMIENTO DE LA JUSTICIA CON ENFOQUE DIFERENCIAL A NIVEL NACIONAL</t>
  </si>
  <si>
    <t>800102891</t>
  </si>
  <si>
    <t>MUNICIPIO DE MOCOA</t>
  </si>
  <si>
    <t>DMASC Convenio 0483. Aunar esfuerzos para la ejecución del proyecto Cofinanciación para la construcción de la Casa de Justicia en el municipio de Mocoa (Putumayo)</t>
  </si>
  <si>
    <t>C-1202-0800-14-0-1202001-02</t>
  </si>
  <si>
    <t>ADQUISICIÓN DE BIENES Y SERVICIOS - CASAS DE JUSTICIA EN OPERACIÓN - MEJORAMIENTO DEL ACCESO A LA JUSTICIA LOCAL Y RURAL A NIVEL NACIONAL</t>
  </si>
  <si>
    <t>13928128</t>
  </si>
  <si>
    <t>CASTRO HERRERA FABIO SAUL</t>
  </si>
  <si>
    <t>DJF 16 Cto 508 PRESTARSERVICIOS PROFESIONALESA LA DIRECCiÓN DE JUSTICIA FORMAL DEL MINISTERIO DE JUSTICIA Y DEL DERECHO PARA LA ELABORACiÓN DE INSTRUMENTOSTÉCNICOSORIENTADOSA LAARTICULACIÓN y FORTALECIMIENTO DE LOS SERVICIOS DE JUSTICIA QUE PRESTAN</t>
  </si>
  <si>
    <t>DJF Contrato 0509. Prestar el servicio de transporte aéreo de pasajeros a nivel nacional e internacional para el desplazamiento de los funcionarios y contratistas del Ministerio de Justicia y Derecho. así como del grupo de seguridad de la Policía Nac</t>
  </si>
  <si>
    <t>C-1202-0800-15-0-1202025-02</t>
  </si>
  <si>
    <t>ADQUISICIÓN DE BIENES Y SERVICIOS - SERVICIO DE ASISTENCIA TÉCNICA EN FORTALECIMIENTO DE JUSTICIA PROPIA - FORTALECIMIENTO DE LA JUSTICIA CON ENFOQUE DIFERENCIAL A NIVEL NACIONAL</t>
  </si>
  <si>
    <t>C-1202-0800-15-0-1202027-02</t>
  </si>
  <si>
    <t>ADQUISICIÓN DE BIENES Y SERVICIOS - SERVICIO DE ASISTENCIA TÉCNICA EN TRANSFORMACIÓN CULTURAL PARA LA ADOPCIÓN DE MODELOS DE GESTIÓN INCLUSIVOS EN LA JUSTICIA - FORTALECIMIENTO DE LA JUSTICIA CON ENFOQUE DIFERENCIAL A NIVEL NACIONAL</t>
  </si>
  <si>
    <t>C-1202-0800-16-0-1202023-02</t>
  </si>
  <si>
    <t>ADQUISICIÓN DE BIENES Y SERVICIOS - SERVICIO DE ASISTENCIA TÉCNICA EN LA PROMOCIÓN Y ARTICULACIÓN DE LOS SERVICIOS DE JUSTICIA - AMPLIACION DE CAPACIDADES PARA LA ARTICULACION Y PROMOCION DE LA JUSTICIA FORMAL A NIVEL NACIONAL</t>
  </si>
  <si>
    <t>1061736134</t>
  </si>
  <si>
    <t>MOSQUERA ACOSTA LIZETH VALERIA</t>
  </si>
  <si>
    <t>DJF-020 CTO 700 Prestar servicios profesionales a la Dirección de Justicia Formal del Ministerio de Justicia y del Derecho para apoyar la consecución de recursos de cooperación internacional y las actividades de articulación institucional a nivel nac</t>
  </si>
  <si>
    <t>800091076</t>
  </si>
  <si>
    <t>PROGRAMA DE LAS NACIONES UNIDAS PARA EL DESARROLLO PNUD</t>
  </si>
  <si>
    <t>DJF-063 Convenio 647. Aunar esfuerzos para el fortalecimiento institucional y comunitario. a través de la implementación de lineamientos técnicos con enfoque de género. diversidad y discapacidad. para la prevención y atención</t>
  </si>
  <si>
    <t>51710108</t>
  </si>
  <si>
    <t>FRANCO RAMIREZ MARIA XIMENA</t>
  </si>
  <si>
    <t>904 DMASC-032 Prestar servicios profesionales para apoyar la actualización. implementación y socialización de políticas públicas relacionadas con los métodos de resolución de conflictos con énfasis en el uso y tenencia de tierras</t>
  </si>
  <si>
    <t>C-1203-0800-4-0-1203003-02</t>
  </si>
  <si>
    <t>ADQUISICIÓN DE BIENES Y SERVICIOS - DOCUMENTOS NORMATIVOS - DESARROLLO INTEGRAL DE LOS METODOS DE RESOLUCION DE CONFLICTOS A NIVEL NACIONAL</t>
  </si>
  <si>
    <t>1023922329</t>
  </si>
  <si>
    <t>SALAZAR MARIN CESAR AUGUSTO</t>
  </si>
  <si>
    <t>cesion 570 Prestar servicios de apoyo a la gestión para la creación de expedientes digitales y gestión documental de acuerdo con los lineamientos técnicos y directrices normativas para la implementación de las estrategias de acceso a la justicia</t>
  </si>
  <si>
    <t>C-1202-0800-14-0-1202006-02</t>
  </si>
  <si>
    <t>ADQUISICIÓN DE BIENES Y SERVICIOS - DOCUMENTOS DE PLANEACIÓN - MEJORAMIENTO DEL ACCESO A LA JUSTICIA LOCAL Y RURAL A NIVEL NACIONAL</t>
  </si>
  <si>
    <t>1010223999</t>
  </si>
  <si>
    <t>TRUJILLO TORRES ANGIE LIZEL</t>
  </si>
  <si>
    <t>922 DMASC-031 Prestar servicios profesionales para apoyar la actualización. implementación y socialización de políticas públicas relacionadas con los métodos de resolución de conflictos con énfasis en las figuras de la conciliación y el arbitraje,</t>
  </si>
  <si>
    <t>899999230</t>
  </si>
  <si>
    <t>UNIVERSIDAD DISTRITAL FRANCISCO JOSE DE CALDAS</t>
  </si>
  <si>
    <t>DMASC-056 Contrato 979. Prestación de servicios de formación para el fortalecimiento de conciliadores en equidad como multiplicadores en prevención del conflicto y promoción de los Métodos de Resolución de Conflictos dirigido a los miembros de las Ju</t>
  </si>
  <si>
    <t>C-1203-0800-4-0-1203012-02</t>
  </si>
  <si>
    <t>ADQUISICIÓN DE BIENES Y SERVICIOS - SERVICIO DE EDUCACIÓN INFORMAL EN MÉTODOS ALTERNATIVOS DE SOLUCIÓN DE CONFLICTOS - DESARROLLO INTEGRAL DE LOS METODOS DE RESOLUCION DE CONFLICTOS A NIVEL NACIONAL</t>
  </si>
  <si>
    <t>860403137</t>
  </si>
  <si>
    <t>ORGANIZACION DE ESTADOS IBEROAMERICANOS OEI</t>
  </si>
  <si>
    <t>DJF 077-078 Convenio 993. Aunar esfuerzos para prestar apoyo técnico y financiero orientado al fortalecimiento de los sistemas de justicia propia de los pueblos indígenas a través de la puesta en marcha de la fase VI del Banco de Iniciativas y Proyec</t>
  </si>
  <si>
    <t>C-1202-0800-15-0-1202024-02</t>
  </si>
  <si>
    <t>ADQUISICIÓN DE BIENES Y SERVICIOS - SERVICIO DE APOYO FINANCIERO PARA FORTALECIMIENTO DE LA JUSTICIA PROPIA - FORTALECIMIENTO DE LA JUSTICIA CON ENFOQUE DIFERENCIAL A NIVEL NACIONAL</t>
  </si>
  <si>
    <t>901598879</t>
  </si>
  <si>
    <t>FUNDACION AMELIA PERDOMO DE GARCIA</t>
  </si>
  <si>
    <t>DJF-067 CONTRATO 1049. REALIZAR UN DIAGNÓSTICO INTERDISCIPLINAR DE LAS DINÁMICAS DE VIOLENCIA OCURRIDAS EN EL CONTEXTO FAMILIAR EN LOS ÚLTIMOS CINCO (5) AÑOS. BAJO UN ENFOQUE INTERSECCIONAL</t>
  </si>
  <si>
    <t>C-1202-0800-15-0-1202008-02</t>
  </si>
  <si>
    <t>ADQUISICIÓN DE BIENES Y SERVICIOS - DOCUMENTOS DE INVESTIGACIÓN - FORTALECIMIENTO DE LA JUSTICIA CON ENFOQUE DIFERENCIAL A NIVEL NACIONAL</t>
  </si>
  <si>
    <t>1022446734</t>
  </si>
  <si>
    <t>OSPINA ROBLES CATALINA GISELLE</t>
  </si>
  <si>
    <t>CTO 1076 Prestar servicios de apoyo a la gestión para apoyar la implementación y socialización de políticas públicas e iniciativas normativas relacionadas con la promoción del acceso a la justicia local y rural y los Métodos de Resolución,</t>
  </si>
  <si>
    <t>1032437844</t>
  </si>
  <si>
    <t>ALVAREZ RODRIGUEZ ANDREA</t>
  </si>
  <si>
    <t>CTO 1134 Prestar servicios profesionales para brindar acompañamiento a la Dirección de Justicia Formal del Ministerio de Justicia y del Derecho en la formulación técnica de programas relacionados con la producción normativa y regulatoria</t>
  </si>
  <si>
    <t>C-1202-0800-16-0-1202008-02</t>
  </si>
  <si>
    <t>ADQUISICIÓN DE BIENES Y SERVICIOS - DOCUMENTOS DE INVESTIGACIÓN - AMPLIACION DE CAPACIDADES PARA LA ARTICULACION Y PROMOCION DE LA JUSTICIA FORMAL A NIVEL NACIONAL</t>
  </si>
  <si>
    <t>28550622</t>
  </si>
  <si>
    <t>CORTES GARZON MARIA FERNANDA</t>
  </si>
  <si>
    <t>1140 Prestar servicios profesionales para apoyar los asuntos de orden presupuestal y financiero articulando y cumpliendo las directrices y lineamientos de los procedimientos vigentes en particular en la fijación de estándares de costos</t>
  </si>
  <si>
    <t>53000613</t>
  </si>
  <si>
    <t>BARRAGAN RAMIREZ LAURA MARCELA</t>
  </si>
  <si>
    <t>1158 Prestar servicios profesionales para apoyar la formulación verificación y apoyar el seguimiento al cumplimiento de las comunicaciones con lenguaje claro e inclusivo bajo los lineamientos normativos</t>
  </si>
  <si>
    <t>1065601936</t>
  </si>
  <si>
    <t>AGUILAR TABARES FABIAN ANDRES</t>
  </si>
  <si>
    <t>DJF 105 Contrato 1133. Prestar servicios profesionales para brindar apoyo en los trámites de orden contractual y administrativo de acuerdo a las directrices y lineamientos de los procedimientos vigentes a cargo de la Dirección de Justicia Formal,</t>
  </si>
  <si>
    <t>DJF-076 Adición Contrato 480 Prestar servicios integrales como operador de comunicación y logística. para la socialización. sensibilización y apropiación de las políticas públicas. planes. programas. proyectos y desarrollo de espacios y eventos del M</t>
  </si>
  <si>
    <t>DJF-079 Adición Contrato 480 “Prestar servicios integrales como operador de comunicación y logística. para la socialización. sensibilización y apropiación de las políticas públicas. planes. programas. proyectos y desarrollo de espacios y eventos del</t>
  </si>
  <si>
    <t>79054120</t>
  </si>
  <si>
    <t>GONZALEZ MORENO JAIME HONORIO</t>
  </si>
  <si>
    <t>cto 1130 Diseñar y apoyar la implementación de la estrategia de sensibilización y gestión de cambio en el marco del Programa para la Transformación Digital de la Justicia en Colombia ejecutado por el Ministerio de Justicia y del Derecho- MJD,</t>
  </si>
  <si>
    <t>C-1202-0800-17-0-1202023-02-2</t>
  </si>
  <si>
    <t>FORTALECIMIENTO DE LOS SERVICIOS DIGITALES Y TECNOLOGÍA PARA LA JUSTICIA</t>
  </si>
  <si>
    <t>900582854</t>
  </si>
  <si>
    <t>LOGISTICA Y GESTION DE NEGOCIOS S A S</t>
  </si>
  <si>
    <t>DMASC-AECID 002.004 CONTRATO 1189. PRESTACIÓN DE SERVICIOS LOGÍSTICOS. OPERATIVOS Y DE COMUNICACIONES PARA LA REALIZACIÓN. AMPLIACIÓN DE LA COBERTURA DE ACCESO A LA JUSTICIA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</si>
</sst>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quot;$&quot;\ #,##0.00;\-&quot;$&quot;\ #,##0.00"/>
    <numFmt numFmtId="41" formatCode="_-* #,##0_-;\-* #,##0_-;_-* &quot;-&quot;_-;_-@_-"/>
    <numFmt numFmtId="43" formatCode="_-* #,##0.00_-;\-* #,##0.00_-;_-* &quot;-&quot;??_-;_-@_-"/>
    <numFmt numFmtId="164" formatCode="_-* #,##0_-;\-* #,##0_-;_-* &quot;-&quot;??_-;_-@_-"/>
    <numFmt numFmtId="165" formatCode="[$-1240A]&quot;$&quot;\ #,##0.00;\-&quot;$&quot;\ #,##0.00"/>
    <numFmt numFmtId="166" formatCode="_-* #,##0.00_-;\-* #,##0.00_-;_-* &quot;-&quot;_-;_-@_-"/>
  </numFmts>
  <fonts count="16" x14ac:knownFonts="1">
    <font>
      <sz val="11"/>
      <color rgb="FF000000"/>
      <name val="Calibri"/>
      <family val="2"/>
      <scheme val="minor"/>
    </font>
    <font>
      <sz val="11"/>
      <color theme="1"/>
      <name val="Calibri"/>
      <family val="2"/>
      <scheme val="minor"/>
    </font>
    <font>
      <sz val="11"/>
      <color rgb="FF000000"/>
      <name val="Calibri"/>
      <family val="2"/>
      <scheme val="minor"/>
    </font>
    <font>
      <sz val="10"/>
      <name val="Arial"/>
      <family val="2"/>
    </font>
    <font>
      <b/>
      <sz val="10"/>
      <color rgb="FF000000"/>
      <name val="Arial"/>
      <family val="2"/>
    </font>
    <font>
      <sz val="10"/>
      <color rgb="FF000000"/>
      <name val="Arial"/>
      <family val="2"/>
    </font>
    <font>
      <b/>
      <sz val="12"/>
      <name val="Arial"/>
      <family val="2"/>
    </font>
    <font>
      <sz val="11"/>
      <name val="Arial"/>
      <family val="2"/>
    </font>
    <font>
      <b/>
      <sz val="11"/>
      <color rgb="FF000000"/>
      <name val="Arial"/>
      <family val="2"/>
    </font>
    <font>
      <sz val="11"/>
      <color rgb="FF000000"/>
      <name val="Arial"/>
      <family val="2"/>
    </font>
    <font>
      <b/>
      <sz val="11"/>
      <color theme="1"/>
      <name val="Calibri"/>
      <family val="2"/>
      <scheme val="minor"/>
    </font>
    <font>
      <sz val="11"/>
      <color theme="0"/>
      <name val="Calibri"/>
      <family val="2"/>
      <scheme val="minor"/>
    </font>
    <font>
      <b/>
      <sz val="14"/>
      <color rgb="FF000000"/>
      <name val="Calibri"/>
      <family val="2"/>
      <scheme val="minor"/>
    </font>
    <font>
      <b/>
      <sz val="10"/>
      <name val="Arial"/>
      <family val="2"/>
    </font>
    <font>
      <sz val="10"/>
      <color theme="1"/>
      <name val="Calibri"/>
      <family val="2"/>
      <scheme val="minor"/>
    </font>
    <font>
      <b/>
      <sz val="10"/>
      <color theme="1"/>
      <name val="Calibri"/>
      <family val="2"/>
      <scheme val="minor"/>
    </font>
  </fonts>
  <fills count="6">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B4C6E7"/>
        <bgColor rgb="FF000000"/>
      </patternFill>
    </fill>
  </fills>
  <borders count="14">
    <border>
      <left/>
      <right/>
      <top/>
      <bottom/>
      <diagonal/>
    </border>
    <border>
      <left style="thin">
        <color rgb="FFD3D3D3"/>
      </left>
      <right style="thin">
        <color rgb="FFD3D3D3"/>
      </right>
      <top style="thin">
        <color rgb="FFD3D3D3"/>
      </top>
      <bottom style="thin">
        <color rgb="FFD3D3D3"/>
      </bottom>
      <diagonal/>
    </border>
    <border>
      <left/>
      <right style="thin">
        <color rgb="FFD3D3D3"/>
      </right>
      <top style="thin">
        <color rgb="FFD3D3D3"/>
      </top>
      <bottom style="thin">
        <color rgb="FFD3D3D3"/>
      </bottom>
      <diagonal/>
    </border>
    <border>
      <left/>
      <right/>
      <top style="thin">
        <color rgb="FFD3D3D3"/>
      </top>
      <bottom/>
      <diagonal/>
    </border>
    <border>
      <left/>
      <right style="thin">
        <color rgb="FFD3D3D3"/>
      </right>
      <top style="thin">
        <color rgb="FFD3D3D3"/>
      </top>
      <bottom/>
      <diagonal/>
    </border>
    <border>
      <left style="thin">
        <color rgb="FFD3D3D3"/>
      </left>
      <right/>
      <top style="thin">
        <color rgb="FFD3D3D3"/>
      </top>
      <bottom style="thin">
        <color rgb="FFD3D3D3"/>
      </bottom>
      <diagonal/>
    </border>
    <border>
      <left/>
      <right/>
      <top style="thin">
        <color rgb="FFD3D3D3"/>
      </top>
      <bottom style="thin">
        <color rgb="FFD3D3D3"/>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right style="hair">
        <color theme="0" tint="-0.34998626667073579"/>
      </right>
      <top/>
      <bottom style="hair">
        <color theme="0" tint="-0.34998626667073579"/>
      </bottom>
      <diagonal/>
    </border>
    <border>
      <left style="hair">
        <color theme="0" tint="-0.34998626667073579"/>
      </left>
      <right style="hair">
        <color theme="0" tint="-0.34998626667073579"/>
      </right>
      <top/>
      <bottom style="hair">
        <color theme="0" tint="-0.34998626667073579"/>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43" fontId="2" fillId="0" borderId="0" applyFont="0" applyFill="0" applyBorder="0" applyAlignment="0" applyProtection="0"/>
    <xf numFmtId="9" fontId="2" fillId="0" borderId="0" applyFont="0" applyFill="0" applyBorder="0" applyAlignment="0" applyProtection="0"/>
    <xf numFmtId="0" fontId="1" fillId="0" borderId="0"/>
    <xf numFmtId="41" fontId="1" fillId="0" borderId="0" applyFont="0" applyFill="0" applyBorder="0" applyAlignment="0" applyProtection="0"/>
  </cellStyleXfs>
  <cellXfs count="67">
    <xf numFmtId="0" fontId="0" fillId="0" borderId="0" xfId="0"/>
    <xf numFmtId="0" fontId="3" fillId="0" borderId="0" xfId="0" applyFont="1"/>
    <xf numFmtId="0" fontId="5" fillId="0" borderId="1" xfId="0" applyFont="1" applyBorder="1" applyAlignment="1">
      <alignment vertical="center" wrapText="1" readingOrder="1"/>
    </xf>
    <xf numFmtId="0" fontId="5" fillId="0" borderId="1" xfId="0" applyFont="1" applyBorder="1" applyAlignment="1">
      <alignment horizontal="center" vertical="center" wrapText="1" readingOrder="1"/>
    </xf>
    <xf numFmtId="0" fontId="5" fillId="0" borderId="1" xfId="0" applyFont="1" applyBorder="1" applyAlignment="1">
      <alignment horizontal="left" vertical="center" wrapText="1" readingOrder="1"/>
    </xf>
    <xf numFmtId="164" fontId="5" fillId="0" borderId="1" xfId="1" applyNumberFormat="1" applyFont="1" applyBorder="1" applyAlignment="1">
      <alignment horizontal="right" vertical="center" wrapText="1" readingOrder="1"/>
    </xf>
    <xf numFmtId="0" fontId="4" fillId="2" borderId="1" xfId="0" applyFont="1" applyFill="1" applyBorder="1" applyAlignment="1">
      <alignment horizontal="center" vertical="center" wrapText="1" readingOrder="1"/>
    </xf>
    <xf numFmtId="164" fontId="4" fillId="2" borderId="1" xfId="1" applyNumberFormat="1" applyFont="1" applyFill="1" applyBorder="1" applyAlignment="1">
      <alignment horizontal="right" vertical="center" wrapText="1" readingOrder="1"/>
    </xf>
    <xf numFmtId="10" fontId="5" fillId="0" borderId="1" xfId="2" applyNumberFormat="1" applyFont="1" applyBorder="1" applyAlignment="1">
      <alignment horizontal="center" vertical="center" wrapText="1" readingOrder="1"/>
    </xf>
    <xf numFmtId="10" fontId="4" fillId="2" borderId="1" xfId="2" applyNumberFormat="1" applyFont="1" applyFill="1" applyBorder="1" applyAlignment="1">
      <alignment horizontal="center" vertical="center" wrapText="1" readingOrder="1"/>
    </xf>
    <xf numFmtId="10" fontId="3" fillId="0" borderId="1" xfId="2" applyNumberFormat="1" applyFont="1" applyBorder="1" applyAlignment="1">
      <alignment horizontal="center" vertical="center"/>
    </xf>
    <xf numFmtId="0" fontId="4" fillId="3" borderId="1" xfId="0" applyFont="1" applyFill="1" applyBorder="1" applyAlignment="1">
      <alignment horizontal="center" vertical="center" wrapText="1" readingOrder="1"/>
    </xf>
    <xf numFmtId="164" fontId="4" fillId="4" borderId="1" xfId="0" applyNumberFormat="1" applyFont="1" applyFill="1" applyBorder="1" applyAlignment="1">
      <alignment horizontal="center" vertical="center" wrapText="1" readingOrder="1"/>
    </xf>
    <xf numFmtId="164" fontId="4" fillId="4" borderId="1" xfId="1" applyNumberFormat="1" applyFont="1" applyFill="1" applyBorder="1" applyAlignment="1">
      <alignment horizontal="right" vertical="center" wrapText="1" readingOrder="1"/>
    </xf>
    <xf numFmtId="164" fontId="4" fillId="3" borderId="1" xfId="1" applyNumberFormat="1" applyFont="1" applyFill="1" applyBorder="1" applyAlignment="1">
      <alignment horizontal="right" vertical="center" wrapText="1" readingOrder="1"/>
    </xf>
    <xf numFmtId="0" fontId="6" fillId="0" borderId="0" xfId="0" applyFont="1"/>
    <xf numFmtId="0" fontId="7" fillId="0" borderId="0" xfId="0" applyFont="1"/>
    <xf numFmtId="4" fontId="8" fillId="0" borderId="0" xfId="0" applyNumberFormat="1" applyFont="1" applyAlignment="1">
      <alignment vertical="center"/>
    </xf>
    <xf numFmtId="0" fontId="8" fillId="5" borderId="7" xfId="0" applyFont="1" applyFill="1" applyBorder="1" applyAlignment="1">
      <alignment horizontal="center" vertical="center" wrapText="1"/>
    </xf>
    <xf numFmtId="0" fontId="8" fillId="5" borderId="7" xfId="0" applyFont="1" applyFill="1" applyBorder="1" applyAlignment="1">
      <alignment vertical="center"/>
    </xf>
    <xf numFmtId="0" fontId="9" fillId="0" borderId="7" xfId="0" applyFont="1" applyBorder="1" applyAlignment="1">
      <alignment vertical="center"/>
    </xf>
    <xf numFmtId="0" fontId="9" fillId="0" borderId="0" xfId="0" applyFont="1"/>
    <xf numFmtId="4" fontId="9" fillId="0" borderId="7" xfId="0" applyNumberFormat="1" applyFont="1" applyBorder="1" applyAlignment="1">
      <alignment vertical="center"/>
    </xf>
    <xf numFmtId="4" fontId="8" fillId="5" borderId="7" xfId="0" applyNumberFormat="1" applyFont="1" applyFill="1" applyBorder="1" applyAlignment="1">
      <alignment vertical="center"/>
    </xf>
    <xf numFmtId="10" fontId="9" fillId="0" borderId="7" xfId="0" applyNumberFormat="1" applyFont="1" applyBorder="1" applyAlignment="1">
      <alignment horizontal="center" vertical="center"/>
    </xf>
    <xf numFmtId="10" fontId="8" fillId="2" borderId="7" xfId="0" applyNumberFormat="1" applyFont="1" applyFill="1" applyBorder="1" applyAlignment="1">
      <alignment horizontal="center" vertical="center"/>
    </xf>
    <xf numFmtId="0" fontId="4" fillId="0" borderId="0" xfId="0" applyFont="1" applyAlignment="1">
      <alignment horizontal="center" vertical="center" wrapText="1" readingOrder="1"/>
    </xf>
    <xf numFmtId="0" fontId="4" fillId="2" borderId="10" xfId="0" applyFont="1" applyFill="1" applyBorder="1" applyAlignment="1">
      <alignment horizontal="center" vertical="center" wrapText="1" readingOrder="1"/>
    </xf>
    <xf numFmtId="0" fontId="5" fillId="0" borderId="10" xfId="0" applyFont="1" applyBorder="1" applyAlignment="1">
      <alignment vertical="center" wrapText="1" readingOrder="1"/>
    </xf>
    <xf numFmtId="0" fontId="5" fillId="0" borderId="10" xfId="0" applyFont="1" applyBorder="1" applyAlignment="1">
      <alignment horizontal="center" vertical="center" wrapText="1" readingOrder="1"/>
    </xf>
    <xf numFmtId="0" fontId="5" fillId="0" borderId="10" xfId="0" applyFont="1" applyBorder="1" applyAlignment="1">
      <alignment horizontal="left" vertical="center" wrapText="1" readingOrder="1"/>
    </xf>
    <xf numFmtId="165" fontId="5" fillId="0" borderId="10" xfId="0" applyNumberFormat="1" applyFont="1" applyBorder="1" applyAlignment="1">
      <alignment horizontal="right" vertical="center" wrapText="1" readingOrder="1"/>
    </xf>
    <xf numFmtId="7" fontId="3" fillId="0" borderId="10" xfId="0" applyNumberFormat="1" applyFont="1" applyBorder="1" applyAlignment="1">
      <alignment vertical="center"/>
    </xf>
    <xf numFmtId="0" fontId="5" fillId="0" borderId="0" xfId="0" applyFont="1" applyAlignment="1">
      <alignment vertical="center" wrapText="1" readingOrder="1"/>
    </xf>
    <xf numFmtId="0" fontId="5" fillId="0" borderId="0" xfId="0" applyFont="1" applyAlignment="1">
      <alignment horizontal="center" vertical="center" wrapText="1" readingOrder="1"/>
    </xf>
    <xf numFmtId="0" fontId="5" fillId="0" borderId="0" xfId="0" applyFont="1" applyAlignment="1">
      <alignment horizontal="left" vertical="center" wrapText="1" readingOrder="1"/>
    </xf>
    <xf numFmtId="165" fontId="4" fillId="2" borderId="11" xfId="0" applyNumberFormat="1" applyFont="1" applyFill="1" applyBorder="1" applyAlignment="1">
      <alignment horizontal="right" vertical="center" wrapText="1" readingOrder="1"/>
    </xf>
    <xf numFmtId="7" fontId="13" fillId="2" borderId="12" xfId="0" applyNumberFormat="1" applyFont="1" applyFill="1" applyBorder="1" applyAlignment="1">
      <alignment vertical="center"/>
    </xf>
    <xf numFmtId="0" fontId="1" fillId="0" borderId="0" xfId="3"/>
    <xf numFmtId="166" fontId="0" fillId="0" borderId="0" xfId="4" applyNumberFormat="1" applyFont="1" applyFill="1"/>
    <xf numFmtId="49" fontId="14" fillId="0" borderId="13" xfId="3" applyNumberFormat="1" applyFont="1" applyBorder="1" applyAlignment="1">
      <alignment wrapText="1"/>
    </xf>
    <xf numFmtId="49" fontId="14" fillId="0" borderId="13" xfId="3" applyNumberFormat="1" applyFont="1" applyBorder="1" applyAlignment="1">
      <alignment vertical="center" wrapText="1"/>
    </xf>
    <xf numFmtId="49" fontId="14" fillId="0" borderId="13" xfId="3" applyNumberFormat="1" applyFont="1" applyBorder="1" applyAlignment="1">
      <alignment horizontal="right" vertical="center" wrapText="1"/>
    </xf>
    <xf numFmtId="166" fontId="14" fillId="0" borderId="13" xfId="4" applyNumberFormat="1" applyFont="1" applyFill="1" applyBorder="1" applyAlignment="1">
      <alignment horizontal="left" vertical="center" wrapText="1"/>
    </xf>
    <xf numFmtId="1" fontId="14" fillId="0" borderId="13" xfId="3" applyNumberFormat="1" applyFont="1" applyBorder="1" applyAlignment="1">
      <alignment vertical="center" wrapText="1"/>
    </xf>
    <xf numFmtId="49" fontId="14" fillId="0" borderId="13" xfId="3" applyNumberFormat="1" applyFont="1" applyBorder="1" applyAlignment="1">
      <alignment horizontal="right" wrapText="1"/>
    </xf>
    <xf numFmtId="166" fontId="14" fillId="0" borderId="13" xfId="4" applyNumberFormat="1" applyFont="1" applyFill="1" applyBorder="1" applyAlignment="1">
      <alignment horizontal="left" wrapText="1"/>
    </xf>
    <xf numFmtId="0" fontId="10" fillId="0" borderId="0" xfId="3" applyFont="1" applyAlignment="1">
      <alignment horizontal="center" vertical="center"/>
    </xf>
    <xf numFmtId="0" fontId="15" fillId="2" borderId="13" xfId="3" applyFont="1" applyFill="1" applyBorder="1" applyAlignment="1">
      <alignment horizontal="center" vertical="center" wrapText="1"/>
    </xf>
    <xf numFmtId="166" fontId="15" fillId="2" borderId="13" xfId="4" applyNumberFormat="1" applyFont="1" applyFill="1" applyBorder="1" applyAlignment="1">
      <alignment horizontal="center" vertical="center" wrapText="1"/>
    </xf>
    <xf numFmtId="166" fontId="11" fillId="0" borderId="0" xfId="4" applyNumberFormat="1" applyFont="1" applyFill="1"/>
    <xf numFmtId="0" fontId="4" fillId="3" borderId="3" xfId="0" applyFont="1" applyFill="1" applyBorder="1" applyAlignment="1">
      <alignment horizontal="center" vertical="center" wrapText="1" readingOrder="1"/>
    </xf>
    <xf numFmtId="0" fontId="4" fillId="3" borderId="4" xfId="0" applyFont="1" applyFill="1" applyBorder="1" applyAlignment="1">
      <alignment horizontal="center" vertical="center" wrapText="1" readingOrder="1"/>
    </xf>
    <xf numFmtId="0" fontId="4" fillId="4" borderId="5" xfId="0" applyFont="1" applyFill="1" applyBorder="1" applyAlignment="1">
      <alignment horizontal="center" vertical="center" wrapText="1" readingOrder="1"/>
    </xf>
    <xf numFmtId="0" fontId="4" fillId="4" borderId="6" xfId="0" applyFont="1" applyFill="1" applyBorder="1" applyAlignment="1">
      <alignment horizontal="center" vertical="center" wrapText="1" readingOrder="1"/>
    </xf>
    <xf numFmtId="0" fontId="4" fillId="4" borderId="2" xfId="0" applyFont="1" applyFill="1" applyBorder="1" applyAlignment="1">
      <alignment horizontal="center" vertical="center" wrapText="1" readingOrder="1"/>
    </xf>
    <xf numFmtId="0" fontId="6" fillId="3" borderId="0" xfId="0" applyFont="1" applyFill="1" applyAlignment="1">
      <alignment horizontal="center" vertical="center"/>
    </xf>
    <xf numFmtId="0" fontId="4" fillId="4" borderId="5" xfId="0" applyFont="1" applyFill="1" applyBorder="1" applyAlignment="1">
      <alignment horizontal="left" vertical="center" wrapText="1" readingOrder="1"/>
    </xf>
    <xf numFmtId="0" fontId="4" fillId="4" borderId="6" xfId="0" applyFont="1" applyFill="1" applyBorder="1" applyAlignment="1">
      <alignment horizontal="left" vertical="center" wrapText="1" readingOrder="1"/>
    </xf>
    <xf numFmtId="0" fontId="4" fillId="4" borderId="2" xfId="0" applyFont="1" applyFill="1" applyBorder="1" applyAlignment="1">
      <alignment horizontal="left" vertical="center" wrapText="1" readingOrder="1"/>
    </xf>
    <xf numFmtId="0" fontId="4" fillId="2" borderId="3" xfId="0" applyFont="1" applyFill="1" applyBorder="1" applyAlignment="1">
      <alignment horizontal="center" vertical="center" wrapText="1" readingOrder="1"/>
    </xf>
    <xf numFmtId="0" fontId="4" fillId="2" borderId="4" xfId="0" applyFont="1" applyFill="1" applyBorder="1" applyAlignment="1">
      <alignment horizontal="center" vertical="center" wrapText="1" readingOrder="1"/>
    </xf>
    <xf numFmtId="0" fontId="6" fillId="2" borderId="0" xfId="0" applyFont="1" applyFill="1" applyAlignment="1">
      <alignment horizontal="center" vertical="center"/>
    </xf>
    <xf numFmtId="0" fontId="9" fillId="0" borderId="8" xfId="0" applyFont="1" applyBorder="1" applyAlignment="1">
      <alignment horizontal="right"/>
    </xf>
    <xf numFmtId="0" fontId="9" fillId="0" borderId="9" xfId="0" applyFont="1" applyBorder="1" applyAlignment="1">
      <alignment horizontal="right"/>
    </xf>
    <xf numFmtId="0" fontId="6" fillId="0" borderId="0" xfId="0" applyFont="1" applyAlignment="1">
      <alignment horizontal="center"/>
    </xf>
    <xf numFmtId="0" fontId="12" fillId="2" borderId="0" xfId="0" applyFont="1" applyFill="1" applyAlignment="1">
      <alignment horizontal="center" vertical="center" wrapText="1" readingOrder="1"/>
    </xf>
  </cellXfs>
  <cellStyles count="5">
    <cellStyle name="Millares" xfId="1" builtinId="3"/>
    <cellStyle name="Millares [0] 2" xfId="4"/>
    <cellStyle name="Normal" xfId="0" builtinId="0"/>
    <cellStyle name="Normal 2" xfId="3"/>
    <cellStyle name="Porcentaje"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D3D3D3"/>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51"/>
  <sheetViews>
    <sheetView showGridLines="0" workbookViewId="0">
      <pane ySplit="6" topLeftCell="A7" activePane="bottomLeft" state="frozen"/>
      <selection activeCell="E11" sqref="E11"/>
      <selection pane="bottomLeft" activeCell="E11" sqref="E11"/>
    </sheetView>
  </sheetViews>
  <sheetFormatPr baseColWidth="10" defaultColWidth="11.42578125" defaultRowHeight="12.75" x14ac:dyDescent="0.2"/>
  <cols>
    <col min="1" max="1" width="11.42578125" style="1"/>
    <col min="2" max="2" width="22.140625" style="1" bestFit="1" customWidth="1"/>
    <col min="3" max="4" width="4.7109375" style="1" bestFit="1" customWidth="1"/>
    <col min="5" max="5" width="73.140625" style="1" customWidth="1"/>
    <col min="6" max="6" width="19" style="1" customWidth="1"/>
    <col min="7" max="16384" width="11.42578125" style="1"/>
  </cols>
  <sheetData>
    <row r="3" spans="2:6" ht="31.5" customHeight="1" x14ac:dyDescent="0.2">
      <c r="B3" s="56" t="s">
        <v>0</v>
      </c>
      <c r="C3" s="56"/>
      <c r="D3" s="56"/>
      <c r="E3" s="56"/>
      <c r="F3" s="56"/>
    </row>
    <row r="4" spans="2:6" ht="31.5" customHeight="1" x14ac:dyDescent="0.2">
      <c r="B4" s="56" t="s">
        <v>1</v>
      </c>
      <c r="C4" s="56"/>
      <c r="D4" s="56"/>
      <c r="E4" s="56"/>
      <c r="F4" s="56"/>
    </row>
    <row r="6" spans="2:6" ht="25.5" x14ac:dyDescent="0.2">
      <c r="B6" s="11" t="s">
        <v>2</v>
      </c>
      <c r="C6" s="11" t="s">
        <v>3</v>
      </c>
      <c r="D6" s="11" t="s">
        <v>4</v>
      </c>
      <c r="E6" s="11" t="s">
        <v>5</v>
      </c>
      <c r="F6" s="11" t="s">
        <v>6</v>
      </c>
    </row>
    <row r="7" spans="2:6" ht="25.5" customHeight="1" x14ac:dyDescent="0.2">
      <c r="B7" s="53" t="s">
        <v>7</v>
      </c>
      <c r="C7" s="54"/>
      <c r="D7" s="54"/>
      <c r="E7" s="55"/>
      <c r="F7" s="12">
        <f>+F8+F14+F17+F26</f>
        <v>148445969000</v>
      </c>
    </row>
    <row r="8" spans="2:6" x14ac:dyDescent="0.2">
      <c r="B8" s="57" t="s">
        <v>8</v>
      </c>
      <c r="C8" s="58"/>
      <c r="D8" s="58"/>
      <c r="E8" s="59"/>
      <c r="F8" s="12">
        <f>SUM(F9:F13)</f>
        <v>46563600000</v>
      </c>
    </row>
    <row r="9" spans="2:6" x14ac:dyDescent="0.2">
      <c r="B9" s="2" t="s">
        <v>9</v>
      </c>
      <c r="C9" s="3" t="s">
        <v>10</v>
      </c>
      <c r="D9" s="3" t="s">
        <v>11</v>
      </c>
      <c r="E9" s="4" t="s">
        <v>12</v>
      </c>
      <c r="F9" s="5">
        <v>29207200000</v>
      </c>
    </row>
    <row r="10" spans="2:6" x14ac:dyDescent="0.2">
      <c r="B10" s="2" t="s">
        <v>13</v>
      </c>
      <c r="C10" s="3" t="s">
        <v>10</v>
      </c>
      <c r="D10" s="3" t="s">
        <v>11</v>
      </c>
      <c r="E10" s="4" t="s">
        <v>14</v>
      </c>
      <c r="F10" s="5">
        <v>10441700000</v>
      </c>
    </row>
    <row r="11" spans="2:6" x14ac:dyDescent="0.2">
      <c r="B11" s="2" t="s">
        <v>15</v>
      </c>
      <c r="C11" s="3" t="s">
        <v>10</v>
      </c>
      <c r="D11" s="3" t="s">
        <v>11</v>
      </c>
      <c r="E11" s="4" t="s">
        <v>16</v>
      </c>
      <c r="F11" s="5">
        <v>3888500000</v>
      </c>
    </row>
    <row r="12" spans="2:6" x14ac:dyDescent="0.2">
      <c r="B12" s="2" t="s">
        <v>17</v>
      </c>
      <c r="C12" s="3" t="s">
        <v>10</v>
      </c>
      <c r="D12" s="3" t="s">
        <v>11</v>
      </c>
      <c r="E12" s="4" t="s">
        <v>18</v>
      </c>
      <c r="F12" s="5">
        <v>2432100000</v>
      </c>
    </row>
    <row r="13" spans="2:6" x14ac:dyDescent="0.2">
      <c r="B13" s="2" t="s">
        <v>17</v>
      </c>
      <c r="C13" s="3" t="s">
        <v>19</v>
      </c>
      <c r="D13" s="3" t="s">
        <v>11</v>
      </c>
      <c r="E13" s="4" t="s">
        <v>18</v>
      </c>
      <c r="F13" s="5">
        <v>594100000</v>
      </c>
    </row>
    <row r="14" spans="2:6" x14ac:dyDescent="0.2">
      <c r="B14" s="57" t="s">
        <v>20</v>
      </c>
      <c r="C14" s="58"/>
      <c r="D14" s="58"/>
      <c r="E14" s="59"/>
      <c r="F14" s="12">
        <f>SUM(F15:F16)</f>
        <v>22774100000</v>
      </c>
    </row>
    <row r="15" spans="2:6" x14ac:dyDescent="0.2">
      <c r="B15" s="2" t="s">
        <v>21</v>
      </c>
      <c r="C15" s="3" t="s">
        <v>10</v>
      </c>
      <c r="D15" s="3" t="s">
        <v>11</v>
      </c>
      <c r="E15" s="4" t="s">
        <v>22</v>
      </c>
      <c r="F15" s="5">
        <v>20620000000</v>
      </c>
    </row>
    <row r="16" spans="2:6" x14ac:dyDescent="0.2">
      <c r="B16" s="2" t="s">
        <v>21</v>
      </c>
      <c r="C16" s="3" t="s">
        <v>19</v>
      </c>
      <c r="D16" s="3" t="s">
        <v>11</v>
      </c>
      <c r="E16" s="4" t="s">
        <v>22</v>
      </c>
      <c r="F16" s="5">
        <v>2154100000</v>
      </c>
    </row>
    <row r="17" spans="2:6" x14ac:dyDescent="0.2">
      <c r="B17" s="57" t="s">
        <v>23</v>
      </c>
      <c r="C17" s="58"/>
      <c r="D17" s="58"/>
      <c r="E17" s="59"/>
      <c r="F17" s="12">
        <f>SUM(F18:F25)</f>
        <v>78538700000</v>
      </c>
    </row>
    <row r="18" spans="2:6" x14ac:dyDescent="0.2">
      <c r="B18" s="2" t="s">
        <v>24</v>
      </c>
      <c r="C18" s="3" t="s">
        <v>10</v>
      </c>
      <c r="D18" s="3" t="s">
        <v>11</v>
      </c>
      <c r="E18" s="4" t="s">
        <v>25</v>
      </c>
      <c r="F18" s="5">
        <v>342000000</v>
      </c>
    </row>
    <row r="19" spans="2:6" x14ac:dyDescent="0.2">
      <c r="B19" s="2" t="s">
        <v>26</v>
      </c>
      <c r="C19" s="3" t="s">
        <v>10</v>
      </c>
      <c r="D19" s="3" t="s">
        <v>11</v>
      </c>
      <c r="E19" s="4" t="s">
        <v>27</v>
      </c>
      <c r="F19" s="5">
        <v>11991400000</v>
      </c>
    </row>
    <row r="20" spans="2:6" ht="25.5" x14ac:dyDescent="0.2">
      <c r="B20" s="2" t="s">
        <v>28</v>
      </c>
      <c r="C20" s="3" t="s">
        <v>29</v>
      </c>
      <c r="D20" s="3" t="s">
        <v>11</v>
      </c>
      <c r="E20" s="4" t="s">
        <v>30</v>
      </c>
      <c r="F20" s="5">
        <v>42273500000</v>
      </c>
    </row>
    <row r="21" spans="2:6" x14ac:dyDescent="0.2">
      <c r="B21" s="2" t="s">
        <v>31</v>
      </c>
      <c r="C21" s="3" t="s">
        <v>10</v>
      </c>
      <c r="D21" s="3" t="s">
        <v>11</v>
      </c>
      <c r="E21" s="4" t="s">
        <v>32</v>
      </c>
      <c r="F21" s="5">
        <v>11960100000</v>
      </c>
    </row>
    <row r="22" spans="2:6" x14ac:dyDescent="0.2">
      <c r="B22" s="2" t="s">
        <v>31</v>
      </c>
      <c r="C22" s="3" t="s">
        <v>29</v>
      </c>
      <c r="D22" s="3" t="s">
        <v>33</v>
      </c>
      <c r="E22" s="4" t="s">
        <v>32</v>
      </c>
      <c r="F22" s="5">
        <v>198900000</v>
      </c>
    </row>
    <row r="23" spans="2:6" ht="25.5" x14ac:dyDescent="0.2">
      <c r="B23" s="2" t="s">
        <v>34</v>
      </c>
      <c r="C23" s="3" t="s">
        <v>10</v>
      </c>
      <c r="D23" s="3" t="s">
        <v>11</v>
      </c>
      <c r="E23" s="4" t="s">
        <v>35</v>
      </c>
      <c r="F23" s="5">
        <v>7392500000</v>
      </c>
    </row>
    <row r="24" spans="2:6" ht="25.5" x14ac:dyDescent="0.2">
      <c r="B24" s="2" t="s">
        <v>36</v>
      </c>
      <c r="C24" s="3" t="s">
        <v>10</v>
      </c>
      <c r="D24" s="3" t="s">
        <v>11</v>
      </c>
      <c r="E24" s="4" t="s">
        <v>37</v>
      </c>
      <c r="F24" s="5">
        <v>169300000</v>
      </c>
    </row>
    <row r="25" spans="2:6" x14ac:dyDescent="0.2">
      <c r="B25" s="2" t="s">
        <v>38</v>
      </c>
      <c r="C25" s="3" t="s">
        <v>10</v>
      </c>
      <c r="D25" s="3" t="s">
        <v>11</v>
      </c>
      <c r="E25" s="4" t="s">
        <v>39</v>
      </c>
      <c r="F25" s="5">
        <v>4211000000</v>
      </c>
    </row>
    <row r="26" spans="2:6" ht="12.75" customHeight="1" x14ac:dyDescent="0.2">
      <c r="B26" s="57" t="s">
        <v>40</v>
      </c>
      <c r="C26" s="58"/>
      <c r="D26" s="58"/>
      <c r="E26" s="59"/>
      <c r="F26" s="12">
        <f>SUM(F27:F29)</f>
        <v>569569000</v>
      </c>
    </row>
    <row r="27" spans="2:6" x14ac:dyDescent="0.2">
      <c r="B27" s="2" t="s">
        <v>41</v>
      </c>
      <c r="C27" s="3" t="s">
        <v>10</v>
      </c>
      <c r="D27" s="3" t="s">
        <v>11</v>
      </c>
      <c r="E27" s="4" t="s">
        <v>42</v>
      </c>
      <c r="F27" s="5">
        <v>126031000</v>
      </c>
    </row>
    <row r="28" spans="2:6" x14ac:dyDescent="0.2">
      <c r="B28" s="2" t="s">
        <v>43</v>
      </c>
      <c r="C28" s="3" t="s">
        <v>10</v>
      </c>
      <c r="D28" s="3" t="s">
        <v>11</v>
      </c>
      <c r="E28" s="4" t="s">
        <v>44</v>
      </c>
      <c r="F28" s="5">
        <v>11102000</v>
      </c>
    </row>
    <row r="29" spans="2:6" x14ac:dyDescent="0.2">
      <c r="B29" s="2" t="s">
        <v>45</v>
      </c>
      <c r="C29" s="3" t="s">
        <v>29</v>
      </c>
      <c r="D29" s="3" t="s">
        <v>33</v>
      </c>
      <c r="E29" s="4" t="s">
        <v>46</v>
      </c>
      <c r="F29" s="5">
        <v>432436000</v>
      </c>
    </row>
    <row r="30" spans="2:6" ht="24" customHeight="1" x14ac:dyDescent="0.2">
      <c r="B30" s="53" t="s">
        <v>47</v>
      </c>
      <c r="C30" s="54"/>
      <c r="D30" s="54"/>
      <c r="E30" s="55"/>
      <c r="F30" s="13">
        <f>SUM(F31:F50)</f>
        <v>63041027979</v>
      </c>
    </row>
    <row r="31" spans="2:6" ht="38.25" x14ac:dyDescent="0.2">
      <c r="B31" s="2" t="s">
        <v>48</v>
      </c>
      <c r="C31" s="3" t="s">
        <v>19</v>
      </c>
      <c r="D31" s="3" t="s">
        <v>11</v>
      </c>
      <c r="E31" s="4" t="s">
        <v>49</v>
      </c>
      <c r="F31" s="5">
        <v>1000000000</v>
      </c>
    </row>
    <row r="32" spans="2:6" ht="25.5" x14ac:dyDescent="0.2">
      <c r="B32" s="2" t="s">
        <v>50</v>
      </c>
      <c r="C32" s="3" t="s">
        <v>51</v>
      </c>
      <c r="D32" s="3" t="s">
        <v>33</v>
      </c>
      <c r="E32" s="4" t="s">
        <v>52</v>
      </c>
      <c r="F32" s="5">
        <v>905264500</v>
      </c>
    </row>
    <row r="33" spans="2:6" ht="25.5" x14ac:dyDescent="0.2">
      <c r="B33" s="2" t="s">
        <v>50</v>
      </c>
      <c r="C33" s="3" t="s">
        <v>19</v>
      </c>
      <c r="D33" s="3" t="s">
        <v>11</v>
      </c>
      <c r="E33" s="4" t="s">
        <v>52</v>
      </c>
      <c r="F33" s="5">
        <v>5500000000</v>
      </c>
    </row>
    <row r="34" spans="2:6" ht="38.25" x14ac:dyDescent="0.2">
      <c r="B34" s="2" t="s">
        <v>53</v>
      </c>
      <c r="C34" s="3" t="s">
        <v>19</v>
      </c>
      <c r="D34" s="3" t="s">
        <v>11</v>
      </c>
      <c r="E34" s="4" t="s">
        <v>54</v>
      </c>
      <c r="F34" s="5">
        <v>9000000000</v>
      </c>
    </row>
    <row r="35" spans="2:6" ht="38.25" x14ac:dyDescent="0.2">
      <c r="B35" s="2" t="s">
        <v>55</v>
      </c>
      <c r="C35" s="3" t="s">
        <v>19</v>
      </c>
      <c r="D35" s="3" t="s">
        <v>11</v>
      </c>
      <c r="E35" s="4" t="s">
        <v>49</v>
      </c>
      <c r="F35" s="5">
        <v>3040000000</v>
      </c>
    </row>
    <row r="36" spans="2:6" ht="38.25" x14ac:dyDescent="0.2">
      <c r="B36" s="2" t="s">
        <v>56</v>
      </c>
      <c r="C36" s="3" t="s">
        <v>57</v>
      </c>
      <c r="D36" s="3" t="s">
        <v>11</v>
      </c>
      <c r="E36" s="4" t="s">
        <v>58</v>
      </c>
      <c r="F36" s="5">
        <v>10886133544</v>
      </c>
    </row>
    <row r="37" spans="2:6" ht="38.25" x14ac:dyDescent="0.2">
      <c r="B37" s="2" t="s">
        <v>59</v>
      </c>
      <c r="C37" s="3" t="s">
        <v>19</v>
      </c>
      <c r="D37" s="3" t="s">
        <v>11</v>
      </c>
      <c r="E37" s="4" t="s">
        <v>60</v>
      </c>
      <c r="F37" s="5">
        <v>4000000000</v>
      </c>
    </row>
    <row r="38" spans="2:6" ht="38.25" x14ac:dyDescent="0.2">
      <c r="B38" s="2" t="s">
        <v>61</v>
      </c>
      <c r="C38" s="3" t="s">
        <v>19</v>
      </c>
      <c r="D38" s="3" t="s">
        <v>11</v>
      </c>
      <c r="E38" s="4" t="s">
        <v>60</v>
      </c>
      <c r="F38" s="5">
        <v>4689000000</v>
      </c>
    </row>
    <row r="39" spans="2:6" ht="38.25" x14ac:dyDescent="0.2">
      <c r="B39" s="2" t="s">
        <v>62</v>
      </c>
      <c r="C39" s="3" t="s">
        <v>29</v>
      </c>
      <c r="D39" s="3" t="s">
        <v>11</v>
      </c>
      <c r="E39" s="4" t="s">
        <v>63</v>
      </c>
      <c r="F39" s="5">
        <v>5157723695</v>
      </c>
    </row>
    <row r="40" spans="2:6" ht="38.25" x14ac:dyDescent="0.2">
      <c r="B40" s="2" t="s">
        <v>64</v>
      </c>
      <c r="C40" s="3" t="s">
        <v>19</v>
      </c>
      <c r="D40" s="3" t="s">
        <v>11</v>
      </c>
      <c r="E40" s="4" t="s">
        <v>65</v>
      </c>
      <c r="F40" s="5">
        <v>1470000000</v>
      </c>
    </row>
    <row r="41" spans="2:6" ht="38.25" x14ac:dyDescent="0.2">
      <c r="B41" s="2" t="s">
        <v>66</v>
      </c>
      <c r="C41" s="3" t="s">
        <v>19</v>
      </c>
      <c r="D41" s="3" t="s">
        <v>11</v>
      </c>
      <c r="E41" s="4" t="s">
        <v>67</v>
      </c>
      <c r="F41" s="5">
        <v>1955000000</v>
      </c>
    </row>
    <row r="42" spans="2:6" ht="38.25" x14ac:dyDescent="0.2">
      <c r="B42" s="2" t="s">
        <v>68</v>
      </c>
      <c r="C42" s="3" t="s">
        <v>19</v>
      </c>
      <c r="D42" s="3" t="s">
        <v>11</v>
      </c>
      <c r="E42" s="4" t="s">
        <v>69</v>
      </c>
      <c r="F42" s="5">
        <v>575000000</v>
      </c>
    </row>
    <row r="43" spans="2:6" ht="38.25" x14ac:dyDescent="0.2">
      <c r="B43" s="2" t="s">
        <v>70</v>
      </c>
      <c r="C43" s="3" t="s">
        <v>19</v>
      </c>
      <c r="D43" s="3" t="s">
        <v>11</v>
      </c>
      <c r="E43" s="4" t="s">
        <v>71</v>
      </c>
      <c r="F43" s="5">
        <v>4625000000</v>
      </c>
    </row>
    <row r="44" spans="2:6" ht="38.25" x14ac:dyDescent="0.2">
      <c r="B44" s="2" t="s">
        <v>72</v>
      </c>
      <c r="C44" s="3" t="s">
        <v>19</v>
      </c>
      <c r="D44" s="3" t="s">
        <v>11</v>
      </c>
      <c r="E44" s="4" t="s">
        <v>73</v>
      </c>
      <c r="F44" s="5">
        <v>1015000000</v>
      </c>
    </row>
    <row r="45" spans="2:6" ht="38.25" x14ac:dyDescent="0.2">
      <c r="B45" s="2" t="s">
        <v>74</v>
      </c>
      <c r="C45" s="3" t="s">
        <v>19</v>
      </c>
      <c r="D45" s="3" t="s">
        <v>11</v>
      </c>
      <c r="E45" s="4" t="s">
        <v>69</v>
      </c>
      <c r="F45" s="5">
        <v>360000000</v>
      </c>
    </row>
    <row r="46" spans="2:6" ht="38.25" x14ac:dyDescent="0.2">
      <c r="B46" s="2" t="s">
        <v>75</v>
      </c>
      <c r="C46" s="3" t="s">
        <v>19</v>
      </c>
      <c r="D46" s="3" t="s">
        <v>11</v>
      </c>
      <c r="E46" s="4" t="s">
        <v>76</v>
      </c>
      <c r="F46" s="5">
        <v>3700000000</v>
      </c>
    </row>
    <row r="47" spans="2:6" ht="38.25" x14ac:dyDescent="0.2">
      <c r="B47" s="2" t="s">
        <v>77</v>
      </c>
      <c r="C47" s="3" t="s">
        <v>29</v>
      </c>
      <c r="D47" s="3" t="s">
        <v>11</v>
      </c>
      <c r="E47" s="4" t="s">
        <v>78</v>
      </c>
      <c r="F47" s="5">
        <v>3700000000</v>
      </c>
    </row>
    <row r="48" spans="2:6" ht="38.25" x14ac:dyDescent="0.2">
      <c r="B48" s="2" t="s">
        <v>77</v>
      </c>
      <c r="C48" s="3" t="s">
        <v>19</v>
      </c>
      <c r="D48" s="3" t="s">
        <v>11</v>
      </c>
      <c r="E48" s="4" t="s">
        <v>78</v>
      </c>
      <c r="F48" s="5">
        <v>662906240</v>
      </c>
    </row>
    <row r="49" spans="2:6" ht="38.25" x14ac:dyDescent="0.2">
      <c r="B49" s="2" t="s">
        <v>79</v>
      </c>
      <c r="C49" s="3" t="s">
        <v>29</v>
      </c>
      <c r="D49" s="3" t="s">
        <v>11</v>
      </c>
      <c r="E49" s="4" t="s">
        <v>78</v>
      </c>
      <c r="F49" s="5">
        <v>694906240</v>
      </c>
    </row>
    <row r="50" spans="2:6" ht="38.25" x14ac:dyDescent="0.2">
      <c r="B50" s="2" t="s">
        <v>79</v>
      </c>
      <c r="C50" s="3" t="s">
        <v>19</v>
      </c>
      <c r="D50" s="3" t="s">
        <v>11</v>
      </c>
      <c r="E50" s="4" t="s">
        <v>78</v>
      </c>
      <c r="F50" s="5">
        <v>105093760</v>
      </c>
    </row>
    <row r="51" spans="2:6" ht="27" customHeight="1" x14ac:dyDescent="0.2">
      <c r="B51" s="51" t="s">
        <v>80</v>
      </c>
      <c r="C51" s="51"/>
      <c r="D51" s="51"/>
      <c r="E51" s="52"/>
      <c r="F51" s="14">
        <f>+F30+F7</f>
        <v>211486996979</v>
      </c>
    </row>
  </sheetData>
  <mergeCells count="9">
    <mergeCell ref="B51:E51"/>
    <mergeCell ref="B7:E7"/>
    <mergeCell ref="B30:E30"/>
    <mergeCell ref="B3:F3"/>
    <mergeCell ref="B8:E8"/>
    <mergeCell ref="B14:E14"/>
    <mergeCell ref="B17:E17"/>
    <mergeCell ref="B26:E26"/>
    <mergeCell ref="B4:F4"/>
  </mergeCells>
  <pageMargins left="0.7" right="0.7" top="0.75" bottom="0.75" header="0.3" footer="0.3"/>
  <ignoredErrors>
    <ignoredError sqref="C31:C50 C27:C29 C9:C13 C15:C16 C18:C2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44"/>
  <sheetViews>
    <sheetView showGridLines="0" zoomScale="90" zoomScaleNormal="90" workbookViewId="0">
      <pane ySplit="5" topLeftCell="A6" activePane="bottomLeft" state="frozen"/>
      <selection activeCell="E11" sqref="E11"/>
      <selection pane="bottomLeft" activeCell="E11" sqref="E11"/>
    </sheetView>
  </sheetViews>
  <sheetFormatPr baseColWidth="10" defaultColWidth="11.42578125" defaultRowHeight="12.75" x14ac:dyDescent="0.2"/>
  <cols>
    <col min="1" max="1" width="2.85546875" style="1" customWidth="1"/>
    <col min="2" max="2" width="23.28515625" style="1" bestFit="1" customWidth="1"/>
    <col min="3" max="3" width="4.7109375" style="1" bestFit="1" customWidth="1"/>
    <col min="4" max="4" width="4.85546875" style="1" bestFit="1" customWidth="1"/>
    <col min="5" max="5" width="75.7109375" style="1" customWidth="1"/>
    <col min="6" max="6" width="16.85546875" style="1" bestFit="1" customWidth="1"/>
    <col min="7" max="8" width="18.85546875" style="1" customWidth="1"/>
    <col min="9" max="9" width="17.42578125" style="1" bestFit="1" customWidth="1"/>
    <col min="10" max="10" width="15.7109375" style="1" bestFit="1" customWidth="1"/>
    <col min="11" max="11" width="16.28515625" style="1" bestFit="1" customWidth="1"/>
    <col min="12" max="12" width="15.7109375" style="1" bestFit="1" customWidth="1"/>
    <col min="13" max="13" width="14.7109375" style="1" bestFit="1" customWidth="1"/>
    <col min="14" max="14" width="6.42578125" style="1" customWidth="1"/>
    <col min="15" max="16384" width="11.42578125" style="1"/>
  </cols>
  <sheetData>
    <row r="2" spans="2:13" ht="22.5" customHeight="1" x14ac:dyDescent="0.2">
      <c r="B2" s="62" t="s">
        <v>0</v>
      </c>
      <c r="C2" s="62"/>
      <c r="D2" s="62"/>
      <c r="E2" s="62"/>
      <c r="F2" s="62"/>
      <c r="G2" s="62"/>
      <c r="H2" s="62"/>
      <c r="I2" s="62"/>
      <c r="J2" s="62"/>
      <c r="K2" s="62"/>
      <c r="L2" s="62"/>
      <c r="M2" s="62"/>
    </row>
    <row r="3" spans="2:13" ht="22.5" customHeight="1" x14ac:dyDescent="0.2">
      <c r="B3" s="62" t="s">
        <v>81</v>
      </c>
      <c r="C3" s="62"/>
      <c r="D3" s="62"/>
      <c r="E3" s="62"/>
      <c r="F3" s="62"/>
      <c r="G3" s="62"/>
      <c r="H3" s="62"/>
      <c r="I3" s="62"/>
      <c r="J3" s="62"/>
      <c r="K3" s="62"/>
      <c r="L3" s="62"/>
      <c r="M3" s="62"/>
    </row>
    <row r="5" spans="2:13" ht="15" customHeight="1" x14ac:dyDescent="0.2">
      <c r="B5" s="6" t="s">
        <v>2</v>
      </c>
      <c r="C5" s="6" t="s">
        <v>3</v>
      </c>
      <c r="D5" s="6" t="s">
        <v>4</v>
      </c>
      <c r="E5" s="6" t="s">
        <v>5</v>
      </c>
      <c r="F5" s="6" t="s">
        <v>82</v>
      </c>
      <c r="G5" s="6" t="s">
        <v>83</v>
      </c>
      <c r="H5" s="6" t="s">
        <v>84</v>
      </c>
      <c r="I5" s="6" t="s">
        <v>85</v>
      </c>
      <c r="J5" s="6" t="s">
        <v>86</v>
      </c>
      <c r="K5" s="6" t="s">
        <v>87</v>
      </c>
      <c r="L5" s="6" t="s">
        <v>88</v>
      </c>
      <c r="M5" s="6" t="s">
        <v>89</v>
      </c>
    </row>
    <row r="6" spans="2:13" ht="24.95" customHeight="1" x14ac:dyDescent="0.2">
      <c r="B6" s="2" t="s">
        <v>9</v>
      </c>
      <c r="C6" s="3" t="s">
        <v>10</v>
      </c>
      <c r="D6" s="3" t="s">
        <v>11</v>
      </c>
      <c r="E6" s="4" t="s">
        <v>12</v>
      </c>
      <c r="F6" s="5">
        <v>29207200000</v>
      </c>
      <c r="G6" s="5">
        <v>29207200000</v>
      </c>
      <c r="H6" s="5">
        <v>29207200000</v>
      </c>
      <c r="I6" s="5">
        <v>0</v>
      </c>
      <c r="J6" s="5">
        <v>5989347815</v>
      </c>
      <c r="K6" s="8">
        <f>+J6/F6</f>
        <v>0.20506408745103946</v>
      </c>
      <c r="L6" s="5">
        <v>5989347815</v>
      </c>
      <c r="M6" s="10">
        <f>+L6/G6</f>
        <v>0.20506408745103946</v>
      </c>
    </row>
    <row r="7" spans="2:13" ht="24.95" customHeight="1" x14ac:dyDescent="0.2">
      <c r="B7" s="2" t="s">
        <v>13</v>
      </c>
      <c r="C7" s="3" t="s">
        <v>10</v>
      </c>
      <c r="D7" s="3" t="s">
        <v>11</v>
      </c>
      <c r="E7" s="4" t="s">
        <v>14</v>
      </c>
      <c r="F7" s="5">
        <v>10441700000</v>
      </c>
      <c r="G7" s="5">
        <v>10441700000</v>
      </c>
      <c r="H7" s="5">
        <v>10441700000</v>
      </c>
      <c r="I7" s="5">
        <v>0</v>
      </c>
      <c r="J7" s="5">
        <v>2423415137</v>
      </c>
      <c r="K7" s="8">
        <f t="shared" ref="K7:K44" si="0">+J7/F7</f>
        <v>0.23209009423752838</v>
      </c>
      <c r="L7" s="5">
        <v>2423415137</v>
      </c>
      <c r="M7" s="10">
        <f t="shared" ref="M7:M43" si="1">+L7/G7</f>
        <v>0.23209009423752838</v>
      </c>
    </row>
    <row r="8" spans="2:13" ht="24.95" customHeight="1" x14ac:dyDescent="0.2">
      <c r="B8" s="2" t="s">
        <v>15</v>
      </c>
      <c r="C8" s="3" t="s">
        <v>10</v>
      </c>
      <c r="D8" s="3" t="s">
        <v>11</v>
      </c>
      <c r="E8" s="4" t="s">
        <v>16</v>
      </c>
      <c r="F8" s="5">
        <v>3888500000</v>
      </c>
      <c r="G8" s="5">
        <v>3888500000</v>
      </c>
      <c r="H8" s="5">
        <v>3888500000</v>
      </c>
      <c r="I8" s="5">
        <v>0</v>
      </c>
      <c r="J8" s="5">
        <v>736106541</v>
      </c>
      <c r="K8" s="8">
        <f t="shared" si="0"/>
        <v>0.18930346946123183</v>
      </c>
      <c r="L8" s="5">
        <v>736106541</v>
      </c>
      <c r="M8" s="10">
        <f t="shared" si="1"/>
        <v>0.18930346946123183</v>
      </c>
    </row>
    <row r="9" spans="2:13" ht="24.95" customHeight="1" x14ac:dyDescent="0.2">
      <c r="B9" s="2" t="s">
        <v>17</v>
      </c>
      <c r="C9" s="3" t="s">
        <v>10</v>
      </c>
      <c r="D9" s="3" t="s">
        <v>11</v>
      </c>
      <c r="E9" s="4" t="s">
        <v>18</v>
      </c>
      <c r="F9" s="5">
        <v>2432100000</v>
      </c>
      <c r="G9" s="5">
        <v>2432100000</v>
      </c>
      <c r="H9" s="5">
        <v>0</v>
      </c>
      <c r="I9" s="5">
        <v>0</v>
      </c>
      <c r="J9" s="5">
        <v>0</v>
      </c>
      <c r="K9" s="8">
        <f t="shared" si="0"/>
        <v>0</v>
      </c>
      <c r="L9" s="5">
        <v>0</v>
      </c>
      <c r="M9" s="10">
        <f t="shared" si="1"/>
        <v>0</v>
      </c>
    </row>
    <row r="10" spans="2:13" ht="24.95" customHeight="1" x14ac:dyDescent="0.2">
      <c r="B10" s="2" t="s">
        <v>17</v>
      </c>
      <c r="C10" s="3" t="s">
        <v>19</v>
      </c>
      <c r="D10" s="3" t="s">
        <v>11</v>
      </c>
      <c r="E10" s="4" t="s">
        <v>18</v>
      </c>
      <c r="F10" s="5">
        <v>594100000</v>
      </c>
      <c r="G10" s="5">
        <v>594100000</v>
      </c>
      <c r="H10" s="5">
        <v>0</v>
      </c>
      <c r="I10" s="5">
        <v>0</v>
      </c>
      <c r="J10" s="5">
        <v>0</v>
      </c>
      <c r="K10" s="8">
        <f t="shared" si="0"/>
        <v>0</v>
      </c>
      <c r="L10" s="5">
        <v>0</v>
      </c>
      <c r="M10" s="10">
        <f t="shared" si="1"/>
        <v>0</v>
      </c>
    </row>
    <row r="11" spans="2:13" ht="24.95" customHeight="1" x14ac:dyDescent="0.2">
      <c r="B11" s="2" t="s">
        <v>21</v>
      </c>
      <c r="C11" s="3" t="s">
        <v>10</v>
      </c>
      <c r="D11" s="3" t="s">
        <v>11</v>
      </c>
      <c r="E11" s="4" t="s">
        <v>22</v>
      </c>
      <c r="F11" s="5">
        <v>20620000000</v>
      </c>
      <c r="G11" s="5">
        <v>32820100000</v>
      </c>
      <c r="H11" s="5">
        <v>15977887906.280001</v>
      </c>
      <c r="I11" s="5">
        <v>16842212093.719999</v>
      </c>
      <c r="J11" s="5">
        <v>12842371306.17</v>
      </c>
      <c r="K11" s="8">
        <f t="shared" si="0"/>
        <v>0.62281141155043651</v>
      </c>
      <c r="L11" s="5">
        <v>1411801901.3299999</v>
      </c>
      <c r="M11" s="10">
        <f t="shared" si="1"/>
        <v>4.3016380246556227E-2</v>
      </c>
    </row>
    <row r="12" spans="2:13" ht="24.95" customHeight="1" x14ac:dyDescent="0.2">
      <c r="B12" s="2" t="s">
        <v>21</v>
      </c>
      <c r="C12" s="3" t="s">
        <v>19</v>
      </c>
      <c r="D12" s="3" t="s">
        <v>11</v>
      </c>
      <c r="E12" s="4" t="s">
        <v>22</v>
      </c>
      <c r="F12" s="5">
        <v>2154100000</v>
      </c>
      <c r="G12" s="5">
        <v>2154100000</v>
      </c>
      <c r="H12" s="5">
        <v>1539727302</v>
      </c>
      <c r="I12" s="5">
        <v>614372698</v>
      </c>
      <c r="J12" s="5">
        <v>1467125079</v>
      </c>
      <c r="K12" s="8">
        <f t="shared" si="0"/>
        <v>0.68108494452439539</v>
      </c>
      <c r="L12" s="5">
        <v>282466900</v>
      </c>
      <c r="M12" s="10">
        <f t="shared" si="1"/>
        <v>0.1311298918341767</v>
      </c>
    </row>
    <row r="13" spans="2:13" ht="24.95" customHeight="1" x14ac:dyDescent="0.2">
      <c r="B13" s="2" t="s">
        <v>24</v>
      </c>
      <c r="C13" s="3" t="s">
        <v>10</v>
      </c>
      <c r="D13" s="3" t="s">
        <v>11</v>
      </c>
      <c r="E13" s="4" t="s">
        <v>25</v>
      </c>
      <c r="F13" s="5">
        <v>342000000</v>
      </c>
      <c r="G13" s="5">
        <v>342000000</v>
      </c>
      <c r="H13" s="5">
        <v>70000000</v>
      </c>
      <c r="I13" s="5">
        <v>272000000</v>
      </c>
      <c r="J13" s="5">
        <v>70000000</v>
      </c>
      <c r="K13" s="8">
        <f t="shared" si="0"/>
        <v>0.2046783625730994</v>
      </c>
      <c r="L13" s="5">
        <v>52722051.899999999</v>
      </c>
      <c r="M13" s="10">
        <f t="shared" si="1"/>
        <v>0.15415804649122808</v>
      </c>
    </row>
    <row r="14" spans="2:13" ht="24.95" customHeight="1" x14ac:dyDescent="0.2">
      <c r="B14" s="2" t="s">
        <v>26</v>
      </c>
      <c r="C14" s="3" t="s">
        <v>10</v>
      </c>
      <c r="D14" s="3" t="s">
        <v>11</v>
      </c>
      <c r="E14" s="4" t="s">
        <v>27</v>
      </c>
      <c r="F14" s="5">
        <v>11991400000</v>
      </c>
      <c r="G14" s="5">
        <v>11751400000</v>
      </c>
      <c r="H14" s="5">
        <v>11751400000</v>
      </c>
      <c r="I14" s="5">
        <v>0</v>
      </c>
      <c r="J14" s="5">
        <v>9615518406</v>
      </c>
      <c r="K14" s="8">
        <f t="shared" si="0"/>
        <v>0.80186787247527391</v>
      </c>
      <c r="L14" s="5">
        <v>987926635</v>
      </c>
      <c r="M14" s="10">
        <f t="shared" si="1"/>
        <v>8.4068845839644635E-2</v>
      </c>
    </row>
    <row r="15" spans="2:13" ht="24.95" customHeight="1" x14ac:dyDescent="0.2">
      <c r="B15" s="2" t="s">
        <v>28</v>
      </c>
      <c r="C15" s="3" t="s">
        <v>29</v>
      </c>
      <c r="D15" s="3" t="s">
        <v>11</v>
      </c>
      <c r="E15" s="4" t="s">
        <v>30</v>
      </c>
      <c r="F15" s="5">
        <v>42273500000</v>
      </c>
      <c r="G15" s="5">
        <v>42273500000</v>
      </c>
      <c r="H15" s="5">
        <v>3289277292</v>
      </c>
      <c r="I15" s="5">
        <v>38984222708</v>
      </c>
      <c r="J15" s="5">
        <v>1394638646</v>
      </c>
      <c r="K15" s="8">
        <f t="shared" si="0"/>
        <v>3.299084878233409E-2</v>
      </c>
      <c r="L15" s="5">
        <v>0</v>
      </c>
      <c r="M15" s="10">
        <f t="shared" si="1"/>
        <v>0</v>
      </c>
    </row>
    <row r="16" spans="2:13" ht="24.95" customHeight="1" x14ac:dyDescent="0.2">
      <c r="B16" s="2" t="s">
        <v>31</v>
      </c>
      <c r="C16" s="3" t="s">
        <v>10</v>
      </c>
      <c r="D16" s="3" t="s">
        <v>11</v>
      </c>
      <c r="E16" s="4" t="s">
        <v>32</v>
      </c>
      <c r="F16" s="5">
        <v>11960100000</v>
      </c>
      <c r="G16" s="5">
        <v>0</v>
      </c>
      <c r="H16" s="5">
        <v>0</v>
      </c>
      <c r="I16" s="5">
        <v>0</v>
      </c>
      <c r="J16" s="5">
        <v>0</v>
      </c>
      <c r="K16" s="8">
        <f t="shared" si="0"/>
        <v>0</v>
      </c>
      <c r="L16" s="5">
        <v>0</v>
      </c>
      <c r="M16" s="10">
        <v>0</v>
      </c>
    </row>
    <row r="17" spans="2:13" ht="24.95" customHeight="1" x14ac:dyDescent="0.2">
      <c r="B17" s="2" t="s">
        <v>31</v>
      </c>
      <c r="C17" s="3" t="s">
        <v>29</v>
      </c>
      <c r="D17" s="3" t="s">
        <v>33</v>
      </c>
      <c r="E17" s="4" t="s">
        <v>32</v>
      </c>
      <c r="F17" s="5">
        <v>198900000</v>
      </c>
      <c r="G17" s="5">
        <v>198900000</v>
      </c>
      <c r="H17" s="5">
        <v>0</v>
      </c>
      <c r="I17" s="5">
        <v>0</v>
      </c>
      <c r="J17" s="5">
        <v>0</v>
      </c>
      <c r="K17" s="8">
        <f t="shared" si="0"/>
        <v>0</v>
      </c>
      <c r="L17" s="5">
        <v>0</v>
      </c>
      <c r="M17" s="10">
        <f t="shared" si="1"/>
        <v>0</v>
      </c>
    </row>
    <row r="18" spans="2:13" ht="24.95" customHeight="1" x14ac:dyDescent="0.2">
      <c r="B18" s="2" t="s">
        <v>34</v>
      </c>
      <c r="C18" s="3" t="s">
        <v>10</v>
      </c>
      <c r="D18" s="3" t="s">
        <v>11</v>
      </c>
      <c r="E18" s="4" t="s">
        <v>35</v>
      </c>
      <c r="F18" s="5">
        <v>7392500000</v>
      </c>
      <c r="G18" s="5">
        <v>7392500000</v>
      </c>
      <c r="H18" s="5">
        <v>3851714953</v>
      </c>
      <c r="I18" s="5">
        <v>3540785047</v>
      </c>
      <c r="J18" s="5">
        <v>907818276</v>
      </c>
      <c r="K18" s="8">
        <f t="shared" si="0"/>
        <v>0.12280260750760906</v>
      </c>
      <c r="L18" s="5">
        <v>102862911</v>
      </c>
      <c r="M18" s="10">
        <f t="shared" si="1"/>
        <v>1.3914495908014879E-2</v>
      </c>
    </row>
    <row r="19" spans="2:13" ht="24.95" customHeight="1" x14ac:dyDescent="0.2">
      <c r="B19" s="2" t="s">
        <v>36</v>
      </c>
      <c r="C19" s="3" t="s">
        <v>10</v>
      </c>
      <c r="D19" s="3" t="s">
        <v>11</v>
      </c>
      <c r="E19" s="4" t="s">
        <v>37</v>
      </c>
      <c r="F19" s="5">
        <v>169300000</v>
      </c>
      <c r="G19" s="5">
        <v>169300000</v>
      </c>
      <c r="H19" s="5">
        <v>169300000</v>
      </c>
      <c r="I19" s="5">
        <v>0</v>
      </c>
      <c r="J19" s="5">
        <v>30509371</v>
      </c>
      <c r="K19" s="8">
        <f t="shared" si="0"/>
        <v>0.1802089249852333</v>
      </c>
      <c r="L19" s="5">
        <v>12793051</v>
      </c>
      <c r="M19" s="10">
        <f t="shared" si="1"/>
        <v>7.5564388659184883E-2</v>
      </c>
    </row>
    <row r="20" spans="2:13" ht="24.95" customHeight="1" x14ac:dyDescent="0.2">
      <c r="B20" s="2" t="s">
        <v>38</v>
      </c>
      <c r="C20" s="3" t="s">
        <v>10</v>
      </c>
      <c r="D20" s="3" t="s">
        <v>11</v>
      </c>
      <c r="E20" s="4" t="s">
        <v>39</v>
      </c>
      <c r="F20" s="5">
        <v>4211000000</v>
      </c>
      <c r="G20" s="5">
        <v>4211000000</v>
      </c>
      <c r="H20" s="5">
        <v>134896487</v>
      </c>
      <c r="I20" s="5">
        <v>4076103513</v>
      </c>
      <c r="J20" s="5">
        <v>121645072</v>
      </c>
      <c r="K20" s="8">
        <f t="shared" si="0"/>
        <v>2.8887454761339349E-2</v>
      </c>
      <c r="L20" s="5">
        <v>121645072</v>
      </c>
      <c r="M20" s="10">
        <f t="shared" si="1"/>
        <v>2.8887454761339349E-2</v>
      </c>
    </row>
    <row r="21" spans="2:13" ht="24.95" customHeight="1" x14ac:dyDescent="0.2">
      <c r="B21" s="2" t="s">
        <v>41</v>
      </c>
      <c r="C21" s="3" t="s">
        <v>10</v>
      </c>
      <c r="D21" s="3" t="s">
        <v>11</v>
      </c>
      <c r="E21" s="4" t="s">
        <v>42</v>
      </c>
      <c r="F21" s="5">
        <v>126031000</v>
      </c>
      <c r="G21" s="5">
        <v>126031000</v>
      </c>
      <c r="H21" s="5">
        <v>125295238</v>
      </c>
      <c r="I21" s="5">
        <v>735762</v>
      </c>
      <c r="J21" s="5">
        <v>34832238</v>
      </c>
      <c r="K21" s="8">
        <f t="shared" si="0"/>
        <v>0.27637833548888763</v>
      </c>
      <c r="L21" s="5">
        <v>34832238</v>
      </c>
      <c r="M21" s="10">
        <f t="shared" si="1"/>
        <v>0.27637833548888763</v>
      </c>
    </row>
    <row r="22" spans="2:13" ht="24.95" customHeight="1" x14ac:dyDescent="0.2">
      <c r="B22" s="2" t="s">
        <v>43</v>
      </c>
      <c r="C22" s="3" t="s">
        <v>10</v>
      </c>
      <c r="D22" s="3" t="s">
        <v>11</v>
      </c>
      <c r="E22" s="4" t="s">
        <v>44</v>
      </c>
      <c r="F22" s="5">
        <v>11102000</v>
      </c>
      <c r="G22" s="5">
        <v>11102000</v>
      </c>
      <c r="H22" s="5">
        <v>1435000</v>
      </c>
      <c r="I22" s="5">
        <v>9667000</v>
      </c>
      <c r="J22" s="5">
        <v>0</v>
      </c>
      <c r="K22" s="8">
        <f t="shared" si="0"/>
        <v>0</v>
      </c>
      <c r="L22" s="5">
        <v>0</v>
      </c>
      <c r="M22" s="10">
        <f t="shared" si="1"/>
        <v>0</v>
      </c>
    </row>
    <row r="23" spans="2:13" ht="24.95" customHeight="1" x14ac:dyDescent="0.2">
      <c r="B23" s="2" t="s">
        <v>45</v>
      </c>
      <c r="C23" s="3" t="s">
        <v>29</v>
      </c>
      <c r="D23" s="3" t="s">
        <v>33</v>
      </c>
      <c r="E23" s="4" t="s">
        <v>46</v>
      </c>
      <c r="F23" s="5">
        <v>432436000</v>
      </c>
      <c r="G23" s="5">
        <v>432436000</v>
      </c>
      <c r="H23" s="5">
        <v>0</v>
      </c>
      <c r="I23" s="5">
        <v>432436000</v>
      </c>
      <c r="J23" s="5">
        <v>0</v>
      </c>
      <c r="K23" s="8">
        <f t="shared" si="0"/>
        <v>0</v>
      </c>
      <c r="L23" s="5">
        <v>0</v>
      </c>
      <c r="M23" s="10">
        <f t="shared" si="1"/>
        <v>0</v>
      </c>
    </row>
    <row r="24" spans="2:13" ht="38.25" x14ac:dyDescent="0.2">
      <c r="B24" s="2" t="s">
        <v>48</v>
      </c>
      <c r="C24" s="3" t="s">
        <v>19</v>
      </c>
      <c r="D24" s="3" t="s">
        <v>11</v>
      </c>
      <c r="E24" s="4" t="s">
        <v>49</v>
      </c>
      <c r="F24" s="5">
        <v>1000000000</v>
      </c>
      <c r="G24" s="5">
        <v>1000000000</v>
      </c>
      <c r="H24" s="5">
        <v>1000000000</v>
      </c>
      <c r="I24" s="5">
        <v>0</v>
      </c>
      <c r="J24" s="5">
        <v>988037758</v>
      </c>
      <c r="K24" s="8">
        <f t="shared" si="0"/>
        <v>0.98803775800000004</v>
      </c>
      <c r="L24" s="5">
        <v>138481925</v>
      </c>
      <c r="M24" s="10">
        <f t="shared" si="1"/>
        <v>0.13848192500000001</v>
      </c>
    </row>
    <row r="25" spans="2:13" ht="25.5" x14ac:dyDescent="0.2">
      <c r="B25" s="2" t="s">
        <v>50</v>
      </c>
      <c r="C25" s="3" t="s">
        <v>51</v>
      </c>
      <c r="D25" s="3" t="s">
        <v>33</v>
      </c>
      <c r="E25" s="4" t="s">
        <v>52</v>
      </c>
      <c r="F25" s="5">
        <v>905264500</v>
      </c>
      <c r="G25" s="5">
        <v>905264500</v>
      </c>
      <c r="H25" s="5">
        <v>731750000</v>
      </c>
      <c r="I25" s="5">
        <v>173514500</v>
      </c>
      <c r="J25" s="5">
        <v>726750000</v>
      </c>
      <c r="K25" s="8">
        <f t="shared" si="0"/>
        <v>0.80280404235447211</v>
      </c>
      <c r="L25" s="5">
        <v>0</v>
      </c>
      <c r="M25" s="10">
        <f t="shared" si="1"/>
        <v>0</v>
      </c>
    </row>
    <row r="26" spans="2:13" ht="25.5" x14ac:dyDescent="0.2">
      <c r="B26" s="2" t="s">
        <v>50</v>
      </c>
      <c r="C26" s="3" t="s">
        <v>19</v>
      </c>
      <c r="D26" s="3" t="s">
        <v>11</v>
      </c>
      <c r="E26" s="4" t="s">
        <v>52</v>
      </c>
      <c r="F26" s="5">
        <v>5500000000</v>
      </c>
      <c r="G26" s="5">
        <v>5500000000</v>
      </c>
      <c r="H26" s="5">
        <v>2915000000</v>
      </c>
      <c r="I26" s="5">
        <v>2585000000</v>
      </c>
      <c r="J26" s="5">
        <v>1608793997</v>
      </c>
      <c r="K26" s="8">
        <f t="shared" si="0"/>
        <v>0.29250799945454548</v>
      </c>
      <c r="L26" s="5">
        <v>164267953</v>
      </c>
      <c r="M26" s="10">
        <f t="shared" si="1"/>
        <v>2.9866900545454544E-2</v>
      </c>
    </row>
    <row r="27" spans="2:13" ht="38.25" x14ac:dyDescent="0.2">
      <c r="B27" s="2" t="s">
        <v>53</v>
      </c>
      <c r="C27" s="3" t="s">
        <v>19</v>
      </c>
      <c r="D27" s="3" t="s">
        <v>11</v>
      </c>
      <c r="E27" s="4" t="s">
        <v>54</v>
      </c>
      <c r="F27" s="5">
        <v>9000000000</v>
      </c>
      <c r="G27" s="5">
        <v>9000000000</v>
      </c>
      <c r="H27" s="5">
        <v>2439923090</v>
      </c>
      <c r="I27" s="5">
        <v>6560076910</v>
      </c>
      <c r="J27" s="5">
        <v>759262017</v>
      </c>
      <c r="K27" s="8">
        <f t="shared" si="0"/>
        <v>8.4362446333333327E-2</v>
      </c>
      <c r="L27" s="5">
        <v>92880035</v>
      </c>
      <c r="M27" s="10">
        <f t="shared" si="1"/>
        <v>1.0320003888888889E-2</v>
      </c>
    </row>
    <row r="28" spans="2:13" ht="38.25" x14ac:dyDescent="0.2">
      <c r="B28" s="2" t="s">
        <v>55</v>
      </c>
      <c r="C28" s="3" t="s">
        <v>19</v>
      </c>
      <c r="D28" s="3" t="s">
        <v>11</v>
      </c>
      <c r="E28" s="4" t="s">
        <v>49</v>
      </c>
      <c r="F28" s="5">
        <v>3040000000</v>
      </c>
      <c r="G28" s="5">
        <v>3040000000</v>
      </c>
      <c r="H28" s="5">
        <v>2693668404</v>
      </c>
      <c r="I28" s="5">
        <v>346331596</v>
      </c>
      <c r="J28" s="5">
        <v>1911987683</v>
      </c>
      <c r="K28" s="8">
        <f t="shared" si="0"/>
        <v>0.62894331677631576</v>
      </c>
      <c r="L28" s="5">
        <v>157778440</v>
      </c>
      <c r="M28" s="10">
        <f t="shared" si="1"/>
        <v>5.1900802631578945E-2</v>
      </c>
    </row>
    <row r="29" spans="2:13" ht="38.25" x14ac:dyDescent="0.2">
      <c r="B29" s="2" t="s">
        <v>56</v>
      </c>
      <c r="C29" s="3" t="s">
        <v>57</v>
      </c>
      <c r="D29" s="3" t="s">
        <v>11</v>
      </c>
      <c r="E29" s="4" t="s">
        <v>58</v>
      </c>
      <c r="F29" s="5">
        <v>10886133544</v>
      </c>
      <c r="G29" s="5">
        <v>10886133544</v>
      </c>
      <c r="H29" s="5">
        <v>10886133544</v>
      </c>
      <c r="I29" s="5">
        <v>0</v>
      </c>
      <c r="J29" s="5">
        <v>10687065563</v>
      </c>
      <c r="K29" s="8">
        <f t="shared" si="0"/>
        <v>0.98171361942278224</v>
      </c>
      <c r="L29" s="5">
        <v>307308715</v>
      </c>
      <c r="M29" s="10">
        <f t="shared" si="1"/>
        <v>2.8229372141900303E-2</v>
      </c>
    </row>
    <row r="30" spans="2:13" ht="38.25" x14ac:dyDescent="0.2">
      <c r="B30" s="2" t="s">
        <v>59</v>
      </c>
      <c r="C30" s="3" t="s">
        <v>19</v>
      </c>
      <c r="D30" s="3" t="s">
        <v>11</v>
      </c>
      <c r="E30" s="4" t="s">
        <v>60</v>
      </c>
      <c r="F30" s="5">
        <v>4000000000</v>
      </c>
      <c r="G30" s="5">
        <v>4000000000</v>
      </c>
      <c r="H30" s="5">
        <v>1956568621</v>
      </c>
      <c r="I30" s="5">
        <v>2043431379</v>
      </c>
      <c r="J30" s="5">
        <v>1761274918</v>
      </c>
      <c r="K30" s="8">
        <f t="shared" si="0"/>
        <v>0.44031872950000001</v>
      </c>
      <c r="L30" s="5">
        <v>242146474</v>
      </c>
      <c r="M30" s="10">
        <f t="shared" si="1"/>
        <v>6.05366185E-2</v>
      </c>
    </row>
    <row r="31" spans="2:13" ht="38.25" x14ac:dyDescent="0.2">
      <c r="B31" s="2" t="s">
        <v>61</v>
      </c>
      <c r="C31" s="3" t="s">
        <v>19</v>
      </c>
      <c r="D31" s="3" t="s">
        <v>11</v>
      </c>
      <c r="E31" s="4" t="s">
        <v>60</v>
      </c>
      <c r="F31" s="5">
        <v>4689000000</v>
      </c>
      <c r="G31" s="5">
        <v>4689000000</v>
      </c>
      <c r="H31" s="5">
        <v>2426564145</v>
      </c>
      <c r="I31" s="5">
        <v>2262435855</v>
      </c>
      <c r="J31" s="5">
        <v>1589296124</v>
      </c>
      <c r="K31" s="8">
        <f t="shared" si="0"/>
        <v>0.33894137854553208</v>
      </c>
      <c r="L31" s="5">
        <v>162921953</v>
      </c>
      <c r="M31" s="10">
        <f t="shared" si="1"/>
        <v>3.4745564725954359E-2</v>
      </c>
    </row>
    <row r="32" spans="2:13" ht="38.25" x14ac:dyDescent="0.2">
      <c r="B32" s="2" t="s">
        <v>62</v>
      </c>
      <c r="C32" s="3" t="s">
        <v>29</v>
      </c>
      <c r="D32" s="3" t="s">
        <v>11</v>
      </c>
      <c r="E32" s="4" t="s">
        <v>63</v>
      </c>
      <c r="F32" s="5">
        <v>5157723695</v>
      </c>
      <c r="G32" s="5">
        <v>5157723695</v>
      </c>
      <c r="H32" s="5">
        <v>3078291027</v>
      </c>
      <c r="I32" s="5">
        <v>2079432668</v>
      </c>
      <c r="J32" s="5">
        <v>1988629260</v>
      </c>
      <c r="K32" s="8">
        <f t="shared" si="0"/>
        <v>0.38556335654967649</v>
      </c>
      <c r="L32" s="5">
        <v>238888184</v>
      </c>
      <c r="M32" s="10">
        <f t="shared" si="1"/>
        <v>4.6316591994174282E-2</v>
      </c>
    </row>
    <row r="33" spans="2:13" ht="38.25" x14ac:dyDescent="0.2">
      <c r="B33" s="2" t="s">
        <v>64</v>
      </c>
      <c r="C33" s="3" t="s">
        <v>19</v>
      </c>
      <c r="D33" s="3" t="s">
        <v>11</v>
      </c>
      <c r="E33" s="4" t="s">
        <v>65</v>
      </c>
      <c r="F33" s="5">
        <v>1470000000</v>
      </c>
      <c r="G33" s="5">
        <v>1470000000</v>
      </c>
      <c r="H33" s="5">
        <v>161000000</v>
      </c>
      <c r="I33" s="5">
        <v>1309000000</v>
      </c>
      <c r="J33" s="5">
        <v>154933333</v>
      </c>
      <c r="K33" s="8">
        <f t="shared" si="0"/>
        <v>0.10539682517006803</v>
      </c>
      <c r="L33" s="5">
        <v>14933333</v>
      </c>
      <c r="M33" s="10">
        <f t="shared" si="1"/>
        <v>1.0158729931972789E-2</v>
      </c>
    </row>
    <row r="34" spans="2:13" ht="38.25" x14ac:dyDescent="0.2">
      <c r="B34" s="2" t="s">
        <v>66</v>
      </c>
      <c r="C34" s="3" t="s">
        <v>19</v>
      </c>
      <c r="D34" s="3" t="s">
        <v>11</v>
      </c>
      <c r="E34" s="4" t="s">
        <v>67</v>
      </c>
      <c r="F34" s="5">
        <v>1955000000</v>
      </c>
      <c r="G34" s="5">
        <v>1955000000</v>
      </c>
      <c r="H34" s="5">
        <v>1251400000</v>
      </c>
      <c r="I34" s="5">
        <v>703600000</v>
      </c>
      <c r="J34" s="5">
        <v>999215332</v>
      </c>
      <c r="K34" s="8">
        <f t="shared" si="0"/>
        <v>0.51110758670076728</v>
      </c>
      <c r="L34" s="5">
        <v>121315332.33</v>
      </c>
      <c r="M34" s="10">
        <f t="shared" si="1"/>
        <v>6.2053878429667517E-2</v>
      </c>
    </row>
    <row r="35" spans="2:13" ht="38.25" x14ac:dyDescent="0.2">
      <c r="B35" s="2" t="s">
        <v>68</v>
      </c>
      <c r="C35" s="3" t="s">
        <v>19</v>
      </c>
      <c r="D35" s="3" t="s">
        <v>11</v>
      </c>
      <c r="E35" s="4" t="s">
        <v>69</v>
      </c>
      <c r="F35" s="5">
        <v>575000000</v>
      </c>
      <c r="G35" s="5">
        <v>575000000</v>
      </c>
      <c r="H35" s="5">
        <v>264250000</v>
      </c>
      <c r="I35" s="5">
        <v>310750000</v>
      </c>
      <c r="J35" s="5">
        <v>96050000</v>
      </c>
      <c r="K35" s="8">
        <f t="shared" si="0"/>
        <v>0.16704347826086957</v>
      </c>
      <c r="L35" s="5">
        <v>11050000</v>
      </c>
      <c r="M35" s="10">
        <f t="shared" si="1"/>
        <v>1.9217391304347825E-2</v>
      </c>
    </row>
    <row r="36" spans="2:13" ht="38.25" x14ac:dyDescent="0.2">
      <c r="B36" s="2" t="s">
        <v>70</v>
      </c>
      <c r="C36" s="3" t="s">
        <v>19</v>
      </c>
      <c r="D36" s="3" t="s">
        <v>11</v>
      </c>
      <c r="E36" s="4" t="s">
        <v>71</v>
      </c>
      <c r="F36" s="5">
        <v>4625000000</v>
      </c>
      <c r="G36" s="5">
        <v>4625000000</v>
      </c>
      <c r="H36" s="5">
        <v>2545000000</v>
      </c>
      <c r="I36" s="5">
        <v>2080000000</v>
      </c>
      <c r="J36" s="5">
        <v>1647906131</v>
      </c>
      <c r="K36" s="8">
        <f t="shared" si="0"/>
        <v>0.35630402832432434</v>
      </c>
      <c r="L36" s="5">
        <v>219164778</v>
      </c>
      <c r="M36" s="10">
        <f t="shared" si="1"/>
        <v>4.7386979027027029E-2</v>
      </c>
    </row>
    <row r="37" spans="2:13" ht="38.25" x14ac:dyDescent="0.2">
      <c r="B37" s="2" t="s">
        <v>72</v>
      </c>
      <c r="C37" s="3" t="s">
        <v>19</v>
      </c>
      <c r="D37" s="3" t="s">
        <v>11</v>
      </c>
      <c r="E37" s="4" t="s">
        <v>73</v>
      </c>
      <c r="F37" s="5">
        <v>1015000000</v>
      </c>
      <c r="G37" s="5">
        <v>1015000000</v>
      </c>
      <c r="H37" s="5">
        <v>1015000000</v>
      </c>
      <c r="I37" s="5">
        <v>0</v>
      </c>
      <c r="J37" s="5">
        <v>882750001</v>
      </c>
      <c r="K37" s="8">
        <f t="shared" si="0"/>
        <v>0.86970443448275858</v>
      </c>
      <c r="L37" s="5">
        <v>100750001</v>
      </c>
      <c r="M37" s="10">
        <f t="shared" si="1"/>
        <v>9.9261084729064045E-2</v>
      </c>
    </row>
    <row r="38" spans="2:13" ht="38.25" x14ac:dyDescent="0.2">
      <c r="B38" s="2" t="s">
        <v>74</v>
      </c>
      <c r="C38" s="3" t="s">
        <v>19</v>
      </c>
      <c r="D38" s="3" t="s">
        <v>11</v>
      </c>
      <c r="E38" s="4" t="s">
        <v>69</v>
      </c>
      <c r="F38" s="5">
        <v>360000000</v>
      </c>
      <c r="G38" s="5">
        <v>360000000</v>
      </c>
      <c r="H38" s="5">
        <v>360000000</v>
      </c>
      <c r="I38" s="5">
        <v>0</v>
      </c>
      <c r="J38" s="5">
        <v>256210000</v>
      </c>
      <c r="K38" s="8">
        <f t="shared" si="0"/>
        <v>0.71169444444444441</v>
      </c>
      <c r="L38" s="5">
        <v>27760000</v>
      </c>
      <c r="M38" s="10">
        <f t="shared" si="1"/>
        <v>7.7111111111111116E-2</v>
      </c>
    </row>
    <row r="39" spans="2:13" ht="38.25" x14ac:dyDescent="0.2">
      <c r="B39" s="2" t="s">
        <v>75</v>
      </c>
      <c r="C39" s="3" t="s">
        <v>19</v>
      </c>
      <c r="D39" s="3" t="s">
        <v>11</v>
      </c>
      <c r="E39" s="4" t="s">
        <v>76</v>
      </c>
      <c r="F39" s="5">
        <v>3700000000</v>
      </c>
      <c r="G39" s="5">
        <v>3700000000</v>
      </c>
      <c r="H39" s="5">
        <v>3122967708.27</v>
      </c>
      <c r="I39" s="5">
        <v>577032291.73000002</v>
      </c>
      <c r="J39" s="5">
        <v>2642109903</v>
      </c>
      <c r="K39" s="8">
        <f t="shared" si="0"/>
        <v>0.71408375756756759</v>
      </c>
      <c r="L39" s="5">
        <v>386414051</v>
      </c>
      <c r="M39" s="10">
        <f t="shared" si="1"/>
        <v>0.10443623</v>
      </c>
    </row>
    <row r="40" spans="2:13" ht="38.25" x14ac:dyDescent="0.2">
      <c r="B40" s="2" t="s">
        <v>77</v>
      </c>
      <c r="C40" s="3" t="s">
        <v>29</v>
      </c>
      <c r="D40" s="3" t="s">
        <v>11</v>
      </c>
      <c r="E40" s="4" t="s">
        <v>78</v>
      </c>
      <c r="F40" s="5">
        <v>3700000000</v>
      </c>
      <c r="G40" s="5">
        <v>3700000000</v>
      </c>
      <c r="H40" s="5">
        <v>2880159772</v>
      </c>
      <c r="I40" s="5">
        <v>819840228</v>
      </c>
      <c r="J40" s="5">
        <v>2879647000</v>
      </c>
      <c r="K40" s="8">
        <f t="shared" si="0"/>
        <v>0.778282972972973</v>
      </c>
      <c r="L40" s="5">
        <v>259029190</v>
      </c>
      <c r="M40" s="10">
        <f t="shared" si="1"/>
        <v>7.0007889189189196E-2</v>
      </c>
    </row>
    <row r="41" spans="2:13" ht="38.25" x14ac:dyDescent="0.2">
      <c r="B41" s="2" t="s">
        <v>77</v>
      </c>
      <c r="C41" s="3" t="s">
        <v>19</v>
      </c>
      <c r="D41" s="3" t="s">
        <v>11</v>
      </c>
      <c r="E41" s="4" t="s">
        <v>78</v>
      </c>
      <c r="F41" s="5">
        <v>662906240</v>
      </c>
      <c r="G41" s="5">
        <v>662906240</v>
      </c>
      <c r="H41" s="5">
        <v>662906240</v>
      </c>
      <c r="I41" s="5">
        <v>0</v>
      </c>
      <c r="J41" s="5">
        <v>660964400</v>
      </c>
      <c r="K41" s="8">
        <f t="shared" si="0"/>
        <v>0.99707071696896377</v>
      </c>
      <c r="L41" s="5">
        <v>76385258</v>
      </c>
      <c r="M41" s="10">
        <f t="shared" si="1"/>
        <v>0.11522784579611138</v>
      </c>
    </row>
    <row r="42" spans="2:13" ht="38.25" x14ac:dyDescent="0.2">
      <c r="B42" s="2" t="s">
        <v>79</v>
      </c>
      <c r="C42" s="3" t="s">
        <v>29</v>
      </c>
      <c r="D42" s="3" t="s">
        <v>11</v>
      </c>
      <c r="E42" s="4" t="s">
        <v>78</v>
      </c>
      <c r="F42" s="5">
        <v>694906240</v>
      </c>
      <c r="G42" s="5">
        <v>694906240</v>
      </c>
      <c r="H42" s="5">
        <v>268545171</v>
      </c>
      <c r="I42" s="5">
        <v>426361069</v>
      </c>
      <c r="J42" s="5">
        <v>268275556</v>
      </c>
      <c r="K42" s="8">
        <f t="shared" si="0"/>
        <v>0.38606007624855981</v>
      </c>
      <c r="L42" s="5">
        <v>42695969</v>
      </c>
      <c r="M42" s="10">
        <f t="shared" si="1"/>
        <v>6.1441337755148089E-2</v>
      </c>
    </row>
    <row r="43" spans="2:13" ht="38.25" x14ac:dyDescent="0.2">
      <c r="B43" s="2" t="s">
        <v>79</v>
      </c>
      <c r="C43" s="3" t="s">
        <v>19</v>
      </c>
      <c r="D43" s="3" t="s">
        <v>11</v>
      </c>
      <c r="E43" s="4" t="s">
        <v>78</v>
      </c>
      <c r="F43" s="5">
        <v>105093760</v>
      </c>
      <c r="G43" s="5">
        <v>105093760</v>
      </c>
      <c r="H43" s="5">
        <v>0</v>
      </c>
      <c r="I43" s="5">
        <v>105093760</v>
      </c>
      <c r="J43" s="5">
        <v>0</v>
      </c>
      <c r="K43" s="8">
        <f t="shared" si="0"/>
        <v>0</v>
      </c>
      <c r="L43" s="5">
        <v>0</v>
      </c>
      <c r="M43" s="10">
        <f t="shared" si="1"/>
        <v>0</v>
      </c>
    </row>
    <row r="44" spans="2:13" ht="20.25" customHeight="1" x14ac:dyDescent="0.2">
      <c r="B44" s="60" t="s">
        <v>90</v>
      </c>
      <c r="C44" s="60"/>
      <c r="D44" s="60"/>
      <c r="E44" s="61"/>
      <c r="F44" s="7">
        <f>SUM(F6:F43)</f>
        <v>211486996979</v>
      </c>
      <c r="G44" s="7">
        <f t="shared" ref="G44:L44" si="2">SUM(G6:G43)</f>
        <v>211486996979</v>
      </c>
      <c r="H44" s="7">
        <f t="shared" si="2"/>
        <v>121107461900.55</v>
      </c>
      <c r="I44" s="7">
        <f t="shared" si="2"/>
        <v>87154435078.449997</v>
      </c>
      <c r="J44" s="7">
        <f t="shared" si="2"/>
        <v>68142486863.169998</v>
      </c>
      <c r="K44" s="9">
        <f t="shared" si="0"/>
        <v>0.32220650837430131</v>
      </c>
      <c r="L44" s="7">
        <f t="shared" si="2"/>
        <v>14920091844.559999</v>
      </c>
      <c r="M44" s="9">
        <f>+L44/G44</f>
        <v>7.0548506800356708E-2</v>
      </c>
    </row>
  </sheetData>
  <mergeCells count="3">
    <mergeCell ref="B44:E44"/>
    <mergeCell ref="B2:M2"/>
    <mergeCell ref="B3:M3"/>
  </mergeCells>
  <pageMargins left="0.78740157480314998" right="0.78740157480314998" top="0.78740157480314998" bottom="0.78740157480314998" header="0.78740157480314998" footer="0.78740157480314998"/>
  <pageSetup paperSize="5" orientation="landscape" horizontalDpi="300" verticalDpi="300"/>
  <headerFooter alignWithMargins="0"/>
  <ignoredErrors>
    <ignoredError sqref="C6:C43" numberStoredAsText="1"/>
    <ignoredError sqref="K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6"/>
  <sheetViews>
    <sheetView showGridLines="0" workbookViewId="0">
      <selection activeCell="D16" sqref="D16"/>
    </sheetView>
  </sheetViews>
  <sheetFormatPr baseColWidth="10" defaultColWidth="11.42578125" defaultRowHeight="14.25" x14ac:dyDescent="0.2"/>
  <cols>
    <col min="1" max="1" width="11.42578125" style="16"/>
    <col min="2" max="2" width="81.7109375" style="16" customWidth="1"/>
    <col min="3" max="4" width="13.140625" style="16" customWidth="1"/>
    <col min="5" max="5" width="5.5703125" style="16" customWidth="1"/>
    <col min="6" max="6" width="15.42578125" style="16" bestFit="1" customWidth="1"/>
    <col min="7" max="7" width="27.7109375" style="16" customWidth="1"/>
    <col min="8" max="8" width="12" style="16" customWidth="1"/>
    <col min="9" max="9" width="12.85546875" style="16" customWidth="1"/>
    <col min="10" max="16384" width="11.42578125" style="16"/>
  </cols>
  <sheetData>
    <row r="2" spans="2:8" ht="15.75" x14ac:dyDescent="0.25">
      <c r="B2" s="15" t="s">
        <v>91</v>
      </c>
      <c r="C2" s="21"/>
      <c r="D2" s="21"/>
      <c r="F2" s="65" t="s">
        <v>92</v>
      </c>
      <c r="G2" s="65"/>
      <c r="H2" s="17">
        <v>202514.06099999999</v>
      </c>
    </row>
    <row r="3" spans="2:8" ht="30" x14ac:dyDescent="0.2">
      <c r="B3" s="63"/>
      <c r="C3" s="64"/>
      <c r="D3" s="18" t="s">
        <v>93</v>
      </c>
    </row>
    <row r="4" spans="2:8" ht="20.25" customHeight="1" x14ac:dyDescent="0.2">
      <c r="B4" s="20" t="s">
        <v>94</v>
      </c>
      <c r="C4" s="22">
        <v>13818.858</v>
      </c>
      <c r="D4" s="24">
        <f>+C4/H2</f>
        <v>6.8236535931201339E-2</v>
      </c>
    </row>
    <row r="5" spans="2:8" ht="20.25" customHeight="1" x14ac:dyDescent="0.2">
      <c r="B5" s="20" t="s">
        <v>95</v>
      </c>
      <c r="C5" s="22">
        <v>11713.276</v>
      </c>
      <c r="D5" s="24">
        <f>+C5/H2</f>
        <v>5.7839322080455446E-2</v>
      </c>
    </row>
    <row r="6" spans="2:8" ht="20.25" customHeight="1" x14ac:dyDescent="0.2">
      <c r="B6" s="19" t="s">
        <v>96</v>
      </c>
      <c r="C6" s="23">
        <v>25532.133999999998</v>
      </c>
      <c r="D6" s="25">
        <f>+C6/H2</f>
        <v>0.12607585801165677</v>
      </c>
    </row>
  </sheetData>
  <mergeCells count="2">
    <mergeCell ref="B3:C3"/>
    <mergeCell ref="F2:G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pane ySplit="4" topLeftCell="A21" activePane="bottomLeft" state="frozen"/>
      <selection pane="bottomLeft" activeCell="D26" sqref="D26"/>
    </sheetView>
  </sheetViews>
  <sheetFormatPr baseColWidth="10" defaultColWidth="11.42578125" defaultRowHeight="12.75" x14ac:dyDescent="0.2"/>
  <cols>
    <col min="1" max="1" width="17.28515625" style="1" customWidth="1"/>
    <col min="2" max="2" width="8" style="1" customWidth="1"/>
    <col min="3" max="3" width="80.28515625" style="1" customWidth="1"/>
    <col min="4" max="6" width="18.85546875" style="1" customWidth="1"/>
    <col min="7" max="7" width="18.5703125" style="1" customWidth="1"/>
    <col min="8" max="8" width="6.42578125" style="1" customWidth="1"/>
    <col min="9" max="16384" width="11.42578125" style="1"/>
  </cols>
  <sheetData>
    <row r="1" spans="1:7" ht="18.75" customHeight="1" x14ac:dyDescent="0.2">
      <c r="A1" s="66" t="s">
        <v>0</v>
      </c>
      <c r="B1" s="66"/>
      <c r="C1" s="66"/>
      <c r="D1" s="66"/>
      <c r="E1" s="66"/>
      <c r="F1" s="66"/>
      <c r="G1" s="66"/>
    </row>
    <row r="2" spans="1:7" ht="18.75" customHeight="1" x14ac:dyDescent="0.2">
      <c r="A2" s="66" t="s">
        <v>97</v>
      </c>
      <c r="B2" s="66"/>
      <c r="C2" s="66"/>
      <c r="D2" s="66"/>
      <c r="E2" s="66"/>
      <c r="F2" s="66"/>
      <c r="G2" s="66"/>
    </row>
    <row r="3" spans="1:7" x14ac:dyDescent="0.2">
      <c r="A3" s="26" t="s">
        <v>98</v>
      </c>
      <c r="B3" s="26" t="s">
        <v>98</v>
      </c>
      <c r="C3" s="26" t="s">
        <v>98</v>
      </c>
      <c r="D3" s="26" t="s">
        <v>98</v>
      </c>
      <c r="E3" s="26" t="s">
        <v>98</v>
      </c>
      <c r="F3" s="26" t="s">
        <v>98</v>
      </c>
    </row>
    <row r="4" spans="1:7" ht="38.25" x14ac:dyDescent="0.2">
      <c r="A4" s="27" t="s">
        <v>2</v>
      </c>
      <c r="B4" s="27" t="s">
        <v>3</v>
      </c>
      <c r="C4" s="27" t="s">
        <v>5</v>
      </c>
      <c r="D4" s="27" t="s">
        <v>86</v>
      </c>
      <c r="E4" s="27" t="s">
        <v>88</v>
      </c>
      <c r="F4" s="27" t="s">
        <v>99</v>
      </c>
      <c r="G4" s="27" t="s">
        <v>100</v>
      </c>
    </row>
    <row r="5" spans="1:7" ht="27.95" customHeight="1" x14ac:dyDescent="0.2">
      <c r="A5" s="28" t="s">
        <v>9</v>
      </c>
      <c r="B5" s="29" t="s">
        <v>10</v>
      </c>
      <c r="C5" s="30" t="s">
        <v>12</v>
      </c>
      <c r="D5" s="31">
        <v>42183624</v>
      </c>
      <c r="E5" s="31">
        <v>42183624</v>
      </c>
      <c r="F5" s="31">
        <v>42183624</v>
      </c>
      <c r="G5" s="32">
        <f>+D5-F5</f>
        <v>0</v>
      </c>
    </row>
    <row r="6" spans="1:7" ht="27.95" customHeight="1" x14ac:dyDescent="0.2">
      <c r="A6" s="28" t="s">
        <v>21</v>
      </c>
      <c r="B6" s="29" t="s">
        <v>10</v>
      </c>
      <c r="C6" s="30" t="s">
        <v>22</v>
      </c>
      <c r="D6" s="31">
        <v>4354977203.5299997</v>
      </c>
      <c r="E6" s="31">
        <v>3712486630.1100001</v>
      </c>
      <c r="F6" s="31">
        <v>3712486630.1100001</v>
      </c>
      <c r="G6" s="32">
        <f t="shared" ref="G6:G25" si="0">+D6-F6</f>
        <v>642490573.4199996</v>
      </c>
    </row>
    <row r="7" spans="1:7" ht="27.95" customHeight="1" x14ac:dyDescent="0.2">
      <c r="A7" s="28" t="s">
        <v>21</v>
      </c>
      <c r="B7" s="29" t="s">
        <v>19</v>
      </c>
      <c r="C7" s="30" t="s">
        <v>22</v>
      </c>
      <c r="D7" s="31">
        <v>80145464</v>
      </c>
      <c r="E7" s="31">
        <v>79784123</v>
      </c>
      <c r="F7" s="31">
        <v>79784123</v>
      </c>
      <c r="G7" s="32">
        <f t="shared" si="0"/>
        <v>361341</v>
      </c>
    </row>
    <row r="8" spans="1:7" ht="27.95" customHeight="1" x14ac:dyDescent="0.2">
      <c r="A8" s="28" t="s">
        <v>26</v>
      </c>
      <c r="B8" s="29" t="s">
        <v>10</v>
      </c>
      <c r="C8" s="30" t="s">
        <v>27</v>
      </c>
      <c r="D8" s="31">
        <v>506223206</v>
      </c>
      <c r="E8" s="31">
        <v>298199763</v>
      </c>
      <c r="F8" s="31">
        <v>298199763</v>
      </c>
      <c r="G8" s="32">
        <f t="shared" si="0"/>
        <v>208023443</v>
      </c>
    </row>
    <row r="9" spans="1:7" ht="27.95" customHeight="1" x14ac:dyDescent="0.2">
      <c r="A9" s="28" t="s">
        <v>28</v>
      </c>
      <c r="B9" s="29" t="s">
        <v>29</v>
      </c>
      <c r="C9" s="30" t="s">
        <v>30</v>
      </c>
      <c r="D9" s="31">
        <v>1100000000</v>
      </c>
      <c r="E9" s="31">
        <v>782201199</v>
      </c>
      <c r="F9" s="31">
        <v>782201199</v>
      </c>
      <c r="G9" s="32">
        <f t="shared" si="0"/>
        <v>317798801</v>
      </c>
    </row>
    <row r="10" spans="1:7" ht="27.95" customHeight="1" x14ac:dyDescent="0.2">
      <c r="A10" s="28" t="s">
        <v>34</v>
      </c>
      <c r="B10" s="29" t="s">
        <v>10</v>
      </c>
      <c r="C10" s="30" t="s">
        <v>35</v>
      </c>
      <c r="D10" s="31">
        <v>547152340.88999999</v>
      </c>
      <c r="E10" s="31">
        <v>392352163</v>
      </c>
      <c r="F10" s="31">
        <v>392352163</v>
      </c>
      <c r="G10" s="32">
        <f t="shared" si="0"/>
        <v>154800177.88999999</v>
      </c>
    </row>
    <row r="11" spans="1:7" ht="27.95" customHeight="1" x14ac:dyDescent="0.2">
      <c r="A11" s="28" t="s">
        <v>101</v>
      </c>
      <c r="B11" s="29" t="s">
        <v>19</v>
      </c>
      <c r="C11" s="30" t="s">
        <v>102</v>
      </c>
      <c r="D11" s="31">
        <v>16708507</v>
      </c>
      <c r="E11" s="31">
        <v>15308655</v>
      </c>
      <c r="F11" s="31">
        <v>15308655</v>
      </c>
      <c r="G11" s="32">
        <f t="shared" si="0"/>
        <v>1399852</v>
      </c>
    </row>
    <row r="12" spans="1:7" ht="27.95" customHeight="1" x14ac:dyDescent="0.2">
      <c r="A12" s="28" t="s">
        <v>103</v>
      </c>
      <c r="B12" s="29" t="s">
        <v>29</v>
      </c>
      <c r="C12" s="30" t="s">
        <v>104</v>
      </c>
      <c r="D12" s="31">
        <v>1500000000</v>
      </c>
      <c r="E12" s="31">
        <v>800000000</v>
      </c>
      <c r="F12" s="31">
        <v>800000000</v>
      </c>
      <c r="G12" s="32">
        <f t="shared" si="0"/>
        <v>700000000</v>
      </c>
    </row>
    <row r="13" spans="1:7" ht="27.95" customHeight="1" x14ac:dyDescent="0.2">
      <c r="A13" s="28" t="s">
        <v>103</v>
      </c>
      <c r="B13" s="29" t="s">
        <v>51</v>
      </c>
      <c r="C13" s="30" t="s">
        <v>104</v>
      </c>
      <c r="D13" s="31">
        <v>245250000</v>
      </c>
      <c r="E13" s="31">
        <v>118824400</v>
      </c>
      <c r="F13" s="31">
        <v>118824400</v>
      </c>
      <c r="G13" s="32">
        <f t="shared" si="0"/>
        <v>126425600</v>
      </c>
    </row>
    <row r="14" spans="1:7" ht="27.95" customHeight="1" x14ac:dyDescent="0.2">
      <c r="A14" s="28" t="s">
        <v>103</v>
      </c>
      <c r="B14" s="29" t="s">
        <v>19</v>
      </c>
      <c r="C14" s="30" t="s">
        <v>104</v>
      </c>
      <c r="D14" s="31">
        <v>129028643</v>
      </c>
      <c r="E14" s="31">
        <v>88816773</v>
      </c>
      <c r="F14" s="31">
        <v>88816773</v>
      </c>
      <c r="G14" s="32">
        <f t="shared" si="0"/>
        <v>40211870</v>
      </c>
    </row>
    <row r="15" spans="1:7" ht="27.95" customHeight="1" x14ac:dyDescent="0.2">
      <c r="A15" s="28" t="s">
        <v>105</v>
      </c>
      <c r="B15" s="29" t="s">
        <v>10</v>
      </c>
      <c r="C15" s="30" t="s">
        <v>106</v>
      </c>
      <c r="D15" s="31">
        <v>140000000</v>
      </c>
      <c r="E15" s="31">
        <v>140000000</v>
      </c>
      <c r="F15" s="31">
        <v>140000000</v>
      </c>
      <c r="G15" s="32">
        <f t="shared" si="0"/>
        <v>0</v>
      </c>
    </row>
    <row r="16" spans="1:7" ht="27.95" customHeight="1" x14ac:dyDescent="0.2">
      <c r="A16" s="28" t="s">
        <v>105</v>
      </c>
      <c r="B16" s="29" t="s">
        <v>19</v>
      </c>
      <c r="C16" s="30" t="s">
        <v>106</v>
      </c>
      <c r="D16" s="31">
        <v>1328629048</v>
      </c>
      <c r="E16" s="31">
        <v>980910041</v>
      </c>
      <c r="F16" s="31">
        <v>980910041</v>
      </c>
      <c r="G16" s="32">
        <f t="shared" si="0"/>
        <v>347719007</v>
      </c>
    </row>
    <row r="17" spans="1:7" ht="27.95" customHeight="1" x14ac:dyDescent="0.2">
      <c r="A17" s="28" t="s">
        <v>107</v>
      </c>
      <c r="B17" s="29" t="s">
        <v>19</v>
      </c>
      <c r="C17" s="30" t="s">
        <v>108</v>
      </c>
      <c r="D17" s="31">
        <v>214274658</v>
      </c>
      <c r="E17" s="31">
        <v>198635993</v>
      </c>
      <c r="F17" s="31">
        <v>198635993</v>
      </c>
      <c r="G17" s="32">
        <f t="shared" si="0"/>
        <v>15638665</v>
      </c>
    </row>
    <row r="18" spans="1:7" ht="38.25" x14ac:dyDescent="0.2">
      <c r="A18" s="28" t="s">
        <v>109</v>
      </c>
      <c r="B18" s="29" t="s">
        <v>57</v>
      </c>
      <c r="C18" s="30" t="s">
        <v>110</v>
      </c>
      <c r="D18" s="31">
        <v>247906139</v>
      </c>
      <c r="E18" s="31">
        <v>247406139</v>
      </c>
      <c r="F18" s="31">
        <v>247406139</v>
      </c>
      <c r="G18" s="32">
        <f t="shared" si="0"/>
        <v>500000</v>
      </c>
    </row>
    <row r="19" spans="1:7" ht="27.95" customHeight="1" x14ac:dyDescent="0.2">
      <c r="A19" s="28" t="s">
        <v>111</v>
      </c>
      <c r="B19" s="29" t="s">
        <v>19</v>
      </c>
      <c r="C19" s="30" t="s">
        <v>112</v>
      </c>
      <c r="D19" s="31">
        <v>129521664</v>
      </c>
      <c r="E19" s="31">
        <v>18439845</v>
      </c>
      <c r="F19" s="31">
        <v>18439845</v>
      </c>
      <c r="G19" s="32">
        <f t="shared" si="0"/>
        <v>111081819</v>
      </c>
    </row>
    <row r="20" spans="1:7" ht="27.95" customHeight="1" x14ac:dyDescent="0.2">
      <c r="A20" s="28" t="s">
        <v>113</v>
      </c>
      <c r="B20" s="29" t="s">
        <v>29</v>
      </c>
      <c r="C20" s="30" t="s">
        <v>114</v>
      </c>
      <c r="D20" s="31">
        <v>798593557.00999999</v>
      </c>
      <c r="E20" s="31">
        <v>797344682</v>
      </c>
      <c r="F20" s="31">
        <v>797344682</v>
      </c>
      <c r="G20" s="32">
        <f t="shared" si="0"/>
        <v>1248875.0099999905</v>
      </c>
    </row>
    <row r="21" spans="1:7" ht="27.95" customHeight="1" x14ac:dyDescent="0.2">
      <c r="A21" s="28" t="s">
        <v>115</v>
      </c>
      <c r="B21" s="29" t="s">
        <v>19</v>
      </c>
      <c r="C21" s="30" t="s">
        <v>116</v>
      </c>
      <c r="D21" s="31">
        <v>35346862</v>
      </c>
      <c r="E21" s="31">
        <v>32503334</v>
      </c>
      <c r="F21" s="31">
        <v>32503334</v>
      </c>
      <c r="G21" s="32">
        <f t="shared" si="0"/>
        <v>2843528</v>
      </c>
    </row>
    <row r="22" spans="1:7" ht="27.95" customHeight="1" x14ac:dyDescent="0.2">
      <c r="A22" s="28" t="s">
        <v>117</v>
      </c>
      <c r="B22" s="29" t="s">
        <v>19</v>
      </c>
      <c r="C22" s="30" t="s">
        <v>118</v>
      </c>
      <c r="D22" s="31">
        <v>1245712793.02</v>
      </c>
      <c r="E22" s="31">
        <v>681339748</v>
      </c>
      <c r="F22" s="31">
        <v>681339748</v>
      </c>
      <c r="G22" s="32">
        <f t="shared" si="0"/>
        <v>564373045.01999998</v>
      </c>
    </row>
    <row r="23" spans="1:7" ht="33.75" customHeight="1" x14ac:dyDescent="0.2">
      <c r="A23" s="28" t="s">
        <v>119</v>
      </c>
      <c r="B23" s="29" t="s">
        <v>29</v>
      </c>
      <c r="C23" s="30" t="s">
        <v>120</v>
      </c>
      <c r="D23" s="31">
        <v>660701121.04999995</v>
      </c>
      <c r="E23" s="31">
        <v>218190587</v>
      </c>
      <c r="F23" s="31">
        <v>218190587</v>
      </c>
      <c r="G23" s="32">
        <f t="shared" si="0"/>
        <v>442510534.04999995</v>
      </c>
    </row>
    <row r="24" spans="1:7" ht="38.25" x14ac:dyDescent="0.2">
      <c r="A24" s="28" t="s">
        <v>121</v>
      </c>
      <c r="B24" s="29" t="s">
        <v>29</v>
      </c>
      <c r="C24" s="30" t="s">
        <v>122</v>
      </c>
      <c r="D24" s="31">
        <v>414620731.33999997</v>
      </c>
      <c r="E24" s="31">
        <v>414620730.33999997</v>
      </c>
      <c r="F24" s="31">
        <v>414620730.33999997</v>
      </c>
      <c r="G24" s="32">
        <f t="shared" si="0"/>
        <v>1</v>
      </c>
    </row>
    <row r="25" spans="1:7" ht="27.95" customHeight="1" x14ac:dyDescent="0.2">
      <c r="A25" s="28" t="s">
        <v>123</v>
      </c>
      <c r="B25" s="29" t="s">
        <v>29</v>
      </c>
      <c r="C25" s="30" t="s">
        <v>124</v>
      </c>
      <c r="D25" s="31">
        <v>3840078</v>
      </c>
      <c r="E25" s="31">
        <v>3570463</v>
      </c>
      <c r="F25" s="31">
        <v>3570463</v>
      </c>
      <c r="G25" s="32">
        <f t="shared" si="0"/>
        <v>269615</v>
      </c>
    </row>
    <row r="26" spans="1:7" ht="28.5" customHeight="1" x14ac:dyDescent="0.2">
      <c r="A26" s="33" t="s">
        <v>98</v>
      </c>
      <c r="B26" s="34" t="s">
        <v>98</v>
      </c>
      <c r="C26" s="35" t="s">
        <v>98</v>
      </c>
      <c r="D26" s="36">
        <f>SUM(D5:D25)</f>
        <v>13740815639.84</v>
      </c>
      <c r="E26" s="36">
        <f t="shared" ref="E26:F26" si="1">SUM(E5:E25)</f>
        <v>10063118892.450001</v>
      </c>
      <c r="F26" s="36">
        <f t="shared" si="1"/>
        <v>10063118892.450001</v>
      </c>
      <c r="G26" s="37">
        <f>+D26-F26</f>
        <v>3677696747.3899994</v>
      </c>
    </row>
    <row r="27" spans="1:7" ht="33.950000000000003" customHeight="1" x14ac:dyDescent="0.2"/>
  </sheetData>
  <mergeCells count="2">
    <mergeCell ref="A1:G1"/>
    <mergeCell ref="A2:G2"/>
  </mergeCells>
  <pageMargins left="0.78740157480314998" right="0.78740157480314998" top="0.78740157480314998" bottom="0.78740157480314998" header="0.78740157480314998" footer="0.78740157480314998"/>
  <pageSetup paperSize="5" orientation="landscape" horizontalDpi="300" verticalDpi="300" r:id="rId1"/>
  <headerFooter alignWithMargins="0"/>
  <ignoredErrors>
    <ignoredError sqref="B5:B15 B16:B2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6"/>
  <sheetViews>
    <sheetView showGridLines="0" tabSelected="1" workbookViewId="0">
      <selection activeCell="E8" sqref="E8"/>
    </sheetView>
  </sheetViews>
  <sheetFormatPr baseColWidth="10" defaultColWidth="11.42578125" defaultRowHeight="15" x14ac:dyDescent="0.25"/>
  <cols>
    <col min="1" max="1" width="11.28515625" style="38" bestFit="1" customWidth="1"/>
    <col min="2" max="2" width="27.28515625" style="38" customWidth="1"/>
    <col min="3" max="3" width="73.5703125" style="38" customWidth="1"/>
    <col min="4" max="4" width="17.140625" style="39" customWidth="1"/>
    <col min="5" max="5" width="14.28515625" style="38" customWidth="1"/>
    <col min="6" max="6" width="60.85546875" style="38" customWidth="1"/>
    <col min="7" max="7" width="12.7109375" style="38" customWidth="1"/>
    <col min="9" max="16384" width="11.42578125" style="38"/>
  </cols>
  <sheetData>
    <row r="1" spans="1:7" s="47" customFormat="1" ht="51" customHeight="1" x14ac:dyDescent="0.25">
      <c r="A1" s="48" t="s">
        <v>125</v>
      </c>
      <c r="B1" s="48" t="s">
        <v>126</v>
      </c>
      <c r="C1" s="48" t="s">
        <v>127</v>
      </c>
      <c r="D1" s="49" t="s">
        <v>128</v>
      </c>
      <c r="E1" s="48" t="s">
        <v>129</v>
      </c>
      <c r="F1" s="48" t="s">
        <v>130</v>
      </c>
      <c r="G1" s="48" t="s">
        <v>131</v>
      </c>
    </row>
    <row r="2" spans="1:7" s="38" customFormat="1" ht="26.25" x14ac:dyDescent="0.25">
      <c r="A2" s="45" t="s">
        <v>132</v>
      </c>
      <c r="B2" s="40" t="s">
        <v>133</v>
      </c>
      <c r="C2" s="40" t="s">
        <v>134</v>
      </c>
      <c r="D2" s="46">
        <v>1690790</v>
      </c>
      <c r="E2" s="41" t="s">
        <v>34</v>
      </c>
      <c r="F2" s="40" t="s">
        <v>35</v>
      </c>
      <c r="G2" s="44">
        <v>523</v>
      </c>
    </row>
    <row r="3" spans="1:7" s="38" customFormat="1" ht="39" x14ac:dyDescent="0.25">
      <c r="A3" s="45" t="s">
        <v>132</v>
      </c>
      <c r="B3" s="40" t="s">
        <v>133</v>
      </c>
      <c r="C3" s="40" t="s">
        <v>135</v>
      </c>
      <c r="D3" s="46">
        <v>665598</v>
      </c>
      <c r="E3" s="41" t="s">
        <v>34</v>
      </c>
      <c r="F3" s="40" t="s">
        <v>35</v>
      </c>
      <c r="G3" s="44">
        <v>79123</v>
      </c>
    </row>
    <row r="4" spans="1:7" s="38" customFormat="1" ht="39" x14ac:dyDescent="0.25">
      <c r="A4" s="45" t="s">
        <v>136</v>
      </c>
      <c r="B4" s="40" t="s">
        <v>137</v>
      </c>
      <c r="C4" s="40" t="s">
        <v>138</v>
      </c>
      <c r="D4" s="46">
        <v>21901905.890000001</v>
      </c>
      <c r="E4" s="41" t="s">
        <v>34</v>
      </c>
      <c r="F4" s="40" t="s">
        <v>35</v>
      </c>
      <c r="G4" s="44">
        <v>161423</v>
      </c>
    </row>
    <row r="5" spans="1:7" s="38" customFormat="1" ht="39" x14ac:dyDescent="0.25">
      <c r="A5" s="45" t="s">
        <v>139</v>
      </c>
      <c r="B5" s="40" t="s">
        <v>140</v>
      </c>
      <c r="C5" s="40" t="s">
        <v>141</v>
      </c>
      <c r="D5" s="46">
        <v>130541884</v>
      </c>
      <c r="E5" s="41" t="s">
        <v>34</v>
      </c>
      <c r="F5" s="40" t="s">
        <v>35</v>
      </c>
      <c r="G5" s="44">
        <v>240223</v>
      </c>
    </row>
    <row r="6" spans="1:7" s="38" customFormat="1" ht="39" x14ac:dyDescent="0.25">
      <c r="A6" s="45" t="s">
        <v>142</v>
      </c>
      <c r="B6" s="40" t="s">
        <v>143</v>
      </c>
      <c r="C6" s="40" t="s">
        <v>144</v>
      </c>
      <c r="D6" s="46">
        <v>1</v>
      </c>
      <c r="E6" s="41" t="s">
        <v>145</v>
      </c>
      <c r="F6" s="40" t="s">
        <v>146</v>
      </c>
      <c r="G6" s="44">
        <v>223</v>
      </c>
    </row>
    <row r="7" spans="1:7" s="38" customFormat="1" ht="39" x14ac:dyDescent="0.25">
      <c r="A7" s="45" t="s">
        <v>147</v>
      </c>
      <c r="B7" s="40" t="s">
        <v>148</v>
      </c>
      <c r="C7" s="40" t="s">
        <v>149</v>
      </c>
      <c r="D7" s="46">
        <v>269615</v>
      </c>
      <c r="E7" s="41" t="s">
        <v>150</v>
      </c>
      <c r="F7" s="40" t="s">
        <v>151</v>
      </c>
      <c r="G7" s="44">
        <v>33723</v>
      </c>
    </row>
    <row r="8" spans="1:7" s="38" customFormat="1" ht="51.75" x14ac:dyDescent="0.25">
      <c r="A8" s="45" t="s">
        <v>139</v>
      </c>
      <c r="B8" s="40" t="s">
        <v>140</v>
      </c>
      <c r="C8" s="40" t="s">
        <v>152</v>
      </c>
      <c r="D8" s="46">
        <v>4508118</v>
      </c>
      <c r="E8" s="41" t="s">
        <v>153</v>
      </c>
      <c r="F8" s="40" t="s">
        <v>154</v>
      </c>
      <c r="G8" s="44">
        <v>59123</v>
      </c>
    </row>
    <row r="9" spans="1:7" s="38" customFormat="1" ht="39" x14ac:dyDescent="0.25">
      <c r="A9" s="45" t="s">
        <v>139</v>
      </c>
      <c r="B9" s="40" t="s">
        <v>140</v>
      </c>
      <c r="C9" s="40" t="s">
        <v>155</v>
      </c>
      <c r="D9" s="46">
        <v>553604161.01999998</v>
      </c>
      <c r="E9" s="41" t="s">
        <v>156</v>
      </c>
      <c r="F9" s="40" t="s">
        <v>157</v>
      </c>
      <c r="G9" s="44">
        <v>59223</v>
      </c>
    </row>
    <row r="10" spans="1:7" s="38" customFormat="1" ht="39" x14ac:dyDescent="0.25">
      <c r="A10" s="45" t="s">
        <v>139</v>
      </c>
      <c r="B10" s="40" t="s">
        <v>140</v>
      </c>
      <c r="C10" s="40" t="s">
        <v>158</v>
      </c>
      <c r="D10" s="46">
        <v>2210040</v>
      </c>
      <c r="E10" s="41" t="s">
        <v>159</v>
      </c>
      <c r="F10" s="40" t="s">
        <v>160</v>
      </c>
      <c r="G10" s="44">
        <v>59323</v>
      </c>
    </row>
    <row r="11" spans="1:7" s="38" customFormat="1" ht="51.75" x14ac:dyDescent="0.25">
      <c r="A11" s="45" t="s">
        <v>139</v>
      </c>
      <c r="B11" s="40" t="s">
        <v>140</v>
      </c>
      <c r="C11" s="40" t="s">
        <v>155</v>
      </c>
      <c r="D11" s="46">
        <v>0.01</v>
      </c>
      <c r="E11" s="41" t="s">
        <v>161</v>
      </c>
      <c r="F11" s="40" t="s">
        <v>162</v>
      </c>
      <c r="G11" s="44">
        <v>59523</v>
      </c>
    </row>
    <row r="12" spans="1:7" s="38" customFormat="1" ht="39" x14ac:dyDescent="0.25">
      <c r="A12" s="45" t="s">
        <v>139</v>
      </c>
      <c r="B12" s="40" t="s">
        <v>140</v>
      </c>
      <c r="C12" s="40" t="s">
        <v>155</v>
      </c>
      <c r="D12" s="46">
        <v>0.01</v>
      </c>
      <c r="E12" s="41" t="s">
        <v>163</v>
      </c>
      <c r="F12" s="40" t="s">
        <v>164</v>
      </c>
      <c r="G12" s="44">
        <v>59723</v>
      </c>
    </row>
    <row r="13" spans="1:7" s="38" customFormat="1" ht="51.75" x14ac:dyDescent="0.25">
      <c r="A13" s="45" t="s">
        <v>139</v>
      </c>
      <c r="B13" s="40" t="s">
        <v>140</v>
      </c>
      <c r="C13" s="40" t="s">
        <v>155</v>
      </c>
      <c r="D13" s="46">
        <v>1248874</v>
      </c>
      <c r="E13" s="41" t="s">
        <v>165</v>
      </c>
      <c r="F13" s="40" t="s">
        <v>166</v>
      </c>
      <c r="G13" s="44">
        <v>59823</v>
      </c>
    </row>
    <row r="14" spans="1:7" s="38" customFormat="1" ht="51.75" x14ac:dyDescent="0.25">
      <c r="A14" s="45" t="s">
        <v>139</v>
      </c>
      <c r="B14" s="40" t="s">
        <v>140</v>
      </c>
      <c r="C14" s="40" t="s">
        <v>155</v>
      </c>
      <c r="D14" s="46">
        <v>1</v>
      </c>
      <c r="E14" s="41" t="s">
        <v>167</v>
      </c>
      <c r="F14" s="40" t="s">
        <v>168</v>
      </c>
      <c r="G14" s="44">
        <v>59923</v>
      </c>
    </row>
    <row r="15" spans="1:7" s="38" customFormat="1" ht="51.75" x14ac:dyDescent="0.25">
      <c r="A15" s="45" t="s">
        <v>139</v>
      </c>
      <c r="B15" s="40" t="s">
        <v>140</v>
      </c>
      <c r="C15" s="40" t="s">
        <v>155</v>
      </c>
      <c r="D15" s="46">
        <v>17063164</v>
      </c>
      <c r="E15" s="41" t="s">
        <v>161</v>
      </c>
      <c r="F15" s="40" t="s">
        <v>162</v>
      </c>
      <c r="G15" s="44">
        <v>60023</v>
      </c>
    </row>
    <row r="16" spans="1:7" s="38" customFormat="1" ht="51.75" x14ac:dyDescent="0.25">
      <c r="A16" s="45" t="s">
        <v>132</v>
      </c>
      <c r="B16" s="40" t="s">
        <v>133</v>
      </c>
      <c r="C16" s="40" t="s">
        <v>169</v>
      </c>
      <c r="D16" s="46">
        <v>393098</v>
      </c>
      <c r="E16" s="41" t="s">
        <v>161</v>
      </c>
      <c r="F16" s="40" t="s">
        <v>162</v>
      </c>
      <c r="G16" s="44">
        <v>79223</v>
      </c>
    </row>
    <row r="17" spans="1:7" s="38" customFormat="1" ht="39" x14ac:dyDescent="0.25">
      <c r="A17" s="45" t="s">
        <v>132</v>
      </c>
      <c r="B17" s="40" t="s">
        <v>133</v>
      </c>
      <c r="C17" s="40" t="s">
        <v>170</v>
      </c>
      <c r="D17" s="46">
        <v>330038</v>
      </c>
      <c r="E17" s="41" t="s">
        <v>171</v>
      </c>
      <c r="F17" s="40" t="s">
        <v>172</v>
      </c>
      <c r="G17" s="44">
        <v>79323</v>
      </c>
    </row>
    <row r="18" spans="1:7" s="38" customFormat="1" ht="39" x14ac:dyDescent="0.25">
      <c r="A18" s="45" t="s">
        <v>132</v>
      </c>
      <c r="B18" s="40" t="s">
        <v>133</v>
      </c>
      <c r="C18" s="40" t="s">
        <v>170</v>
      </c>
      <c r="D18" s="46">
        <v>606986</v>
      </c>
      <c r="E18" s="41" t="s">
        <v>173</v>
      </c>
      <c r="F18" s="40" t="s">
        <v>174</v>
      </c>
      <c r="G18" s="44">
        <v>79323</v>
      </c>
    </row>
    <row r="19" spans="1:7" s="38" customFormat="1" ht="39" x14ac:dyDescent="0.25">
      <c r="A19" s="45" t="s">
        <v>132</v>
      </c>
      <c r="B19" s="40" t="s">
        <v>133</v>
      </c>
      <c r="C19" s="40" t="s">
        <v>175</v>
      </c>
      <c r="D19" s="46">
        <v>166821</v>
      </c>
      <c r="E19" s="41" t="s">
        <v>159</v>
      </c>
      <c r="F19" s="40" t="s">
        <v>160</v>
      </c>
      <c r="G19" s="44">
        <v>79423</v>
      </c>
    </row>
    <row r="20" spans="1:7" s="38" customFormat="1" ht="51.75" x14ac:dyDescent="0.25">
      <c r="A20" s="45" t="s">
        <v>176</v>
      </c>
      <c r="B20" s="40" t="s">
        <v>177</v>
      </c>
      <c r="C20" s="40" t="s">
        <v>178</v>
      </c>
      <c r="D20" s="46">
        <v>169377</v>
      </c>
      <c r="E20" s="41" t="s">
        <v>179</v>
      </c>
      <c r="F20" s="40" t="s">
        <v>180</v>
      </c>
      <c r="G20" s="44">
        <v>93623</v>
      </c>
    </row>
    <row r="21" spans="1:7" s="38" customFormat="1" ht="51.75" x14ac:dyDescent="0.25">
      <c r="A21" s="45" t="s">
        <v>181</v>
      </c>
      <c r="B21" s="40" t="s">
        <v>182</v>
      </c>
      <c r="C21" s="40" t="s">
        <v>183</v>
      </c>
      <c r="D21" s="46">
        <v>293451</v>
      </c>
      <c r="E21" s="41" t="s">
        <v>179</v>
      </c>
      <c r="F21" s="40" t="s">
        <v>180</v>
      </c>
      <c r="G21" s="44">
        <v>94223</v>
      </c>
    </row>
    <row r="22" spans="1:7" s="38" customFormat="1" ht="39" x14ac:dyDescent="0.25">
      <c r="A22" s="45" t="s">
        <v>184</v>
      </c>
      <c r="B22" s="40" t="s">
        <v>185</v>
      </c>
      <c r="C22" s="40" t="s">
        <v>186</v>
      </c>
      <c r="D22" s="46">
        <v>166667</v>
      </c>
      <c r="E22" s="41" t="s">
        <v>159</v>
      </c>
      <c r="F22" s="40" t="s">
        <v>160</v>
      </c>
      <c r="G22" s="44">
        <v>121123</v>
      </c>
    </row>
    <row r="23" spans="1:7" s="38" customFormat="1" ht="51.75" x14ac:dyDescent="0.25">
      <c r="A23" s="45" t="s">
        <v>187</v>
      </c>
      <c r="B23" s="40" t="s">
        <v>188</v>
      </c>
      <c r="C23" s="40" t="s">
        <v>189</v>
      </c>
      <c r="D23" s="46">
        <v>283333</v>
      </c>
      <c r="E23" s="41" t="s">
        <v>153</v>
      </c>
      <c r="F23" s="40" t="s">
        <v>154</v>
      </c>
      <c r="G23" s="44">
        <v>121323</v>
      </c>
    </row>
    <row r="24" spans="1:7" s="38" customFormat="1" ht="51.75" x14ac:dyDescent="0.25">
      <c r="A24" s="45" t="s">
        <v>190</v>
      </c>
      <c r="B24" s="40" t="s">
        <v>191</v>
      </c>
      <c r="C24" s="40" t="s">
        <v>192</v>
      </c>
      <c r="D24" s="46">
        <v>4000000</v>
      </c>
      <c r="E24" s="41" t="s">
        <v>161</v>
      </c>
      <c r="F24" s="40" t="s">
        <v>162</v>
      </c>
      <c r="G24" s="44">
        <v>122723</v>
      </c>
    </row>
    <row r="25" spans="1:7" s="38" customFormat="1" ht="39" x14ac:dyDescent="0.25">
      <c r="A25" s="45" t="s">
        <v>193</v>
      </c>
      <c r="B25" s="40" t="s">
        <v>194</v>
      </c>
      <c r="C25" s="40" t="s">
        <v>195</v>
      </c>
      <c r="D25" s="46">
        <v>300000</v>
      </c>
      <c r="E25" s="41" t="s">
        <v>196</v>
      </c>
      <c r="F25" s="40" t="s">
        <v>197</v>
      </c>
      <c r="G25" s="44">
        <v>127223</v>
      </c>
    </row>
    <row r="26" spans="1:7" s="38" customFormat="1" ht="51.75" x14ac:dyDescent="0.25">
      <c r="A26" s="45" t="s">
        <v>198</v>
      </c>
      <c r="B26" s="40" t="s">
        <v>199</v>
      </c>
      <c r="C26" s="40" t="s">
        <v>200</v>
      </c>
      <c r="D26" s="46">
        <v>364217783</v>
      </c>
      <c r="E26" s="41" t="s">
        <v>161</v>
      </c>
      <c r="F26" s="40" t="s">
        <v>162</v>
      </c>
      <c r="G26" s="44">
        <v>132023</v>
      </c>
    </row>
    <row r="27" spans="1:7" s="38" customFormat="1" ht="51.75" x14ac:dyDescent="0.25">
      <c r="A27" s="45" t="s">
        <v>201</v>
      </c>
      <c r="B27" s="40" t="s">
        <v>202</v>
      </c>
      <c r="C27" s="40" t="s">
        <v>203</v>
      </c>
      <c r="D27" s="46">
        <v>5977432</v>
      </c>
      <c r="E27" s="41" t="s">
        <v>204</v>
      </c>
      <c r="F27" s="40" t="s">
        <v>205</v>
      </c>
      <c r="G27" s="44">
        <v>182023</v>
      </c>
    </row>
    <row r="28" spans="1:7" s="38" customFormat="1" ht="51.75" x14ac:dyDescent="0.25">
      <c r="A28" s="45" t="s">
        <v>206</v>
      </c>
      <c r="B28" s="40" t="s">
        <v>207</v>
      </c>
      <c r="C28" s="40" t="s">
        <v>208</v>
      </c>
      <c r="D28" s="46">
        <v>0.04</v>
      </c>
      <c r="E28" s="41" t="s">
        <v>161</v>
      </c>
      <c r="F28" s="40" t="s">
        <v>162</v>
      </c>
      <c r="G28" s="44">
        <v>232723</v>
      </c>
    </row>
    <row r="29" spans="1:7" s="38" customFormat="1" ht="51.75" x14ac:dyDescent="0.25">
      <c r="A29" s="45" t="s">
        <v>139</v>
      </c>
      <c r="B29" s="40" t="s">
        <v>140</v>
      </c>
      <c r="C29" s="40" t="s">
        <v>209</v>
      </c>
      <c r="D29" s="46">
        <v>56836489</v>
      </c>
      <c r="E29" s="41" t="s">
        <v>161</v>
      </c>
      <c r="F29" s="40" t="s">
        <v>162</v>
      </c>
      <c r="G29" s="44">
        <v>239923</v>
      </c>
    </row>
    <row r="30" spans="1:7" s="38" customFormat="1" ht="26.25" x14ac:dyDescent="0.25">
      <c r="A30" s="45" t="s">
        <v>210</v>
      </c>
      <c r="B30" s="40" t="s">
        <v>211</v>
      </c>
      <c r="C30" s="40" t="s">
        <v>212</v>
      </c>
      <c r="D30" s="46">
        <v>112665916</v>
      </c>
      <c r="E30" s="41" t="s">
        <v>213</v>
      </c>
      <c r="F30" s="40" t="s">
        <v>214</v>
      </c>
      <c r="G30" s="44">
        <v>5423</v>
      </c>
    </row>
    <row r="31" spans="1:7" s="38" customFormat="1" ht="39" x14ac:dyDescent="0.25">
      <c r="A31" s="45" t="s">
        <v>215</v>
      </c>
      <c r="B31" s="40" t="s">
        <v>216</v>
      </c>
      <c r="C31" s="40" t="s">
        <v>217</v>
      </c>
      <c r="D31" s="46">
        <v>14925.77</v>
      </c>
      <c r="E31" s="41" t="s">
        <v>218</v>
      </c>
      <c r="F31" s="40" t="s">
        <v>219</v>
      </c>
      <c r="G31" s="44">
        <v>6523</v>
      </c>
    </row>
    <row r="32" spans="1:7" s="38" customFormat="1" ht="26.25" x14ac:dyDescent="0.25">
      <c r="A32" s="45" t="s">
        <v>220</v>
      </c>
      <c r="B32" s="40" t="s">
        <v>221</v>
      </c>
      <c r="C32" s="40" t="s">
        <v>222</v>
      </c>
      <c r="D32" s="46">
        <v>116980.71</v>
      </c>
      <c r="E32" s="41" t="s">
        <v>223</v>
      </c>
      <c r="F32" s="40" t="s">
        <v>224</v>
      </c>
      <c r="G32" s="44">
        <v>6623</v>
      </c>
    </row>
    <row r="33" spans="1:7" s="38" customFormat="1" ht="26.25" x14ac:dyDescent="0.25">
      <c r="A33" s="45" t="s">
        <v>225</v>
      </c>
      <c r="B33" s="40" t="s">
        <v>226</v>
      </c>
      <c r="C33" s="40" t="s">
        <v>227</v>
      </c>
      <c r="D33" s="46">
        <v>475000</v>
      </c>
      <c r="E33" s="41" t="s">
        <v>228</v>
      </c>
      <c r="F33" s="40" t="s">
        <v>229</v>
      </c>
      <c r="G33" s="44">
        <v>7123</v>
      </c>
    </row>
    <row r="34" spans="1:7" s="38" customFormat="1" ht="39" x14ac:dyDescent="0.25">
      <c r="A34" s="45" t="s">
        <v>230</v>
      </c>
      <c r="B34" s="40" t="s">
        <v>231</v>
      </c>
      <c r="C34" s="40" t="s">
        <v>232</v>
      </c>
      <c r="D34" s="46">
        <v>1</v>
      </c>
      <c r="E34" s="41" t="s">
        <v>233</v>
      </c>
      <c r="F34" s="40" t="s">
        <v>234</v>
      </c>
      <c r="G34" s="44">
        <v>15423</v>
      </c>
    </row>
    <row r="35" spans="1:7" s="38" customFormat="1" ht="39" x14ac:dyDescent="0.25">
      <c r="A35" s="45" t="s">
        <v>235</v>
      </c>
      <c r="B35" s="40" t="s">
        <v>236</v>
      </c>
      <c r="C35" s="40" t="s">
        <v>237</v>
      </c>
      <c r="D35" s="46">
        <v>1</v>
      </c>
      <c r="E35" s="41" t="s">
        <v>228</v>
      </c>
      <c r="F35" s="40" t="s">
        <v>229</v>
      </c>
      <c r="G35" s="44">
        <v>16523</v>
      </c>
    </row>
    <row r="36" spans="1:7" s="38" customFormat="1" ht="39" x14ac:dyDescent="0.25">
      <c r="A36" s="45" t="s">
        <v>238</v>
      </c>
      <c r="B36" s="40" t="s">
        <v>239</v>
      </c>
      <c r="C36" s="40" t="s">
        <v>240</v>
      </c>
      <c r="D36" s="46">
        <v>133333</v>
      </c>
      <c r="E36" s="41" t="s">
        <v>228</v>
      </c>
      <c r="F36" s="40" t="s">
        <v>229</v>
      </c>
      <c r="G36" s="44">
        <v>26723</v>
      </c>
    </row>
    <row r="37" spans="1:7" s="38" customFormat="1" ht="39" x14ac:dyDescent="0.25">
      <c r="A37" s="45" t="s">
        <v>241</v>
      </c>
      <c r="B37" s="40" t="s">
        <v>242</v>
      </c>
      <c r="C37" s="40" t="s">
        <v>243</v>
      </c>
      <c r="D37" s="46">
        <v>68461.740000000005</v>
      </c>
      <c r="E37" s="41" t="s">
        <v>244</v>
      </c>
      <c r="F37" s="40" t="s">
        <v>245</v>
      </c>
      <c r="G37" s="44">
        <v>28923</v>
      </c>
    </row>
    <row r="38" spans="1:7" s="38" customFormat="1" ht="51.75" x14ac:dyDescent="0.25">
      <c r="A38" s="45" t="s">
        <v>246</v>
      </c>
      <c r="B38" s="40" t="s">
        <v>247</v>
      </c>
      <c r="C38" s="40" t="s">
        <v>248</v>
      </c>
      <c r="D38" s="46">
        <v>12266909</v>
      </c>
      <c r="E38" s="41" t="s">
        <v>244</v>
      </c>
      <c r="F38" s="40" t="s">
        <v>245</v>
      </c>
      <c r="G38" s="44">
        <v>29223</v>
      </c>
    </row>
    <row r="39" spans="1:7" s="38" customFormat="1" ht="39" x14ac:dyDescent="0.25">
      <c r="A39" s="45" t="s">
        <v>249</v>
      </c>
      <c r="B39" s="40" t="s">
        <v>250</v>
      </c>
      <c r="C39" s="40" t="s">
        <v>251</v>
      </c>
      <c r="D39" s="46">
        <v>133333</v>
      </c>
      <c r="E39" s="41" t="s">
        <v>233</v>
      </c>
      <c r="F39" s="40" t="s">
        <v>234</v>
      </c>
      <c r="G39" s="44">
        <v>33023</v>
      </c>
    </row>
    <row r="40" spans="1:7" s="38" customFormat="1" ht="39" x14ac:dyDescent="0.25">
      <c r="A40" s="45" t="s">
        <v>252</v>
      </c>
      <c r="B40" s="40" t="s">
        <v>253</v>
      </c>
      <c r="C40" s="40" t="s">
        <v>254</v>
      </c>
      <c r="D40" s="46">
        <v>1</v>
      </c>
      <c r="E40" s="41" t="s">
        <v>233</v>
      </c>
      <c r="F40" s="40" t="s">
        <v>234</v>
      </c>
      <c r="G40" s="44">
        <v>35423</v>
      </c>
    </row>
    <row r="41" spans="1:7" s="38" customFormat="1" ht="51.75" x14ac:dyDescent="0.25">
      <c r="A41" s="45" t="s">
        <v>255</v>
      </c>
      <c r="B41" s="40" t="s">
        <v>256</v>
      </c>
      <c r="C41" s="40" t="s">
        <v>257</v>
      </c>
      <c r="D41" s="46">
        <v>400000</v>
      </c>
      <c r="E41" s="41" t="s">
        <v>233</v>
      </c>
      <c r="F41" s="40" t="s">
        <v>234</v>
      </c>
      <c r="G41" s="44">
        <v>37623</v>
      </c>
    </row>
    <row r="42" spans="1:7" s="38" customFormat="1" ht="39" x14ac:dyDescent="0.25">
      <c r="A42" s="45" t="s">
        <v>258</v>
      </c>
      <c r="B42" s="40" t="s">
        <v>259</v>
      </c>
      <c r="C42" s="40" t="s">
        <v>260</v>
      </c>
      <c r="D42" s="46">
        <v>788235.19</v>
      </c>
      <c r="E42" s="41" t="s">
        <v>261</v>
      </c>
      <c r="F42" s="40" t="s">
        <v>262</v>
      </c>
      <c r="G42" s="44">
        <v>57323</v>
      </c>
    </row>
    <row r="43" spans="1:7" s="38" customFormat="1" ht="39" x14ac:dyDescent="0.25">
      <c r="A43" s="45" t="s">
        <v>132</v>
      </c>
      <c r="B43" s="40" t="s">
        <v>133</v>
      </c>
      <c r="C43" s="40" t="s">
        <v>263</v>
      </c>
      <c r="D43" s="46">
        <v>22278</v>
      </c>
      <c r="E43" s="41" t="s">
        <v>264</v>
      </c>
      <c r="F43" s="40" t="s">
        <v>265</v>
      </c>
      <c r="G43" s="44">
        <v>74423</v>
      </c>
    </row>
    <row r="44" spans="1:7" s="38" customFormat="1" ht="39" x14ac:dyDescent="0.25">
      <c r="A44" s="45" t="s">
        <v>132</v>
      </c>
      <c r="B44" s="40" t="s">
        <v>133</v>
      </c>
      <c r="C44" s="40" t="s">
        <v>266</v>
      </c>
      <c r="D44" s="46">
        <v>116157.5</v>
      </c>
      <c r="E44" s="41" t="s">
        <v>264</v>
      </c>
      <c r="F44" s="40" t="s">
        <v>265</v>
      </c>
      <c r="G44" s="44">
        <v>79523</v>
      </c>
    </row>
    <row r="45" spans="1:7" s="38" customFormat="1" ht="39" x14ac:dyDescent="0.25">
      <c r="A45" s="45" t="s">
        <v>267</v>
      </c>
      <c r="B45" s="40" t="s">
        <v>268</v>
      </c>
      <c r="C45" s="40" t="s">
        <v>269</v>
      </c>
      <c r="D45" s="46">
        <v>102</v>
      </c>
      <c r="E45" s="41" t="s">
        <v>270</v>
      </c>
      <c r="F45" s="40" t="s">
        <v>271</v>
      </c>
      <c r="G45" s="44">
        <v>81923</v>
      </c>
    </row>
    <row r="46" spans="1:7" s="38" customFormat="1" ht="39" x14ac:dyDescent="0.25">
      <c r="A46" s="45" t="s">
        <v>272</v>
      </c>
      <c r="B46" s="40" t="s">
        <v>273</v>
      </c>
      <c r="C46" s="40" t="s">
        <v>274</v>
      </c>
      <c r="D46" s="46">
        <v>8868082.9600000009</v>
      </c>
      <c r="E46" s="41" t="s">
        <v>261</v>
      </c>
      <c r="F46" s="40" t="s">
        <v>262</v>
      </c>
      <c r="G46" s="44">
        <v>84023</v>
      </c>
    </row>
    <row r="47" spans="1:7" s="38" customFormat="1" ht="39" x14ac:dyDescent="0.25">
      <c r="A47" s="45" t="s">
        <v>275</v>
      </c>
      <c r="B47" s="40" t="s">
        <v>276</v>
      </c>
      <c r="C47" s="40" t="s">
        <v>277</v>
      </c>
      <c r="D47" s="46">
        <v>0.6</v>
      </c>
      <c r="E47" s="41" t="s">
        <v>218</v>
      </c>
      <c r="F47" s="40" t="s">
        <v>219</v>
      </c>
      <c r="G47" s="44">
        <v>84623</v>
      </c>
    </row>
    <row r="48" spans="1:7" s="38" customFormat="1" ht="26.25" x14ac:dyDescent="0.25">
      <c r="A48" s="45" t="s">
        <v>278</v>
      </c>
      <c r="B48" s="40" t="s">
        <v>279</v>
      </c>
      <c r="C48" s="40" t="s">
        <v>280</v>
      </c>
      <c r="D48" s="46">
        <v>0.03</v>
      </c>
      <c r="E48" s="41" t="s">
        <v>228</v>
      </c>
      <c r="F48" s="40" t="s">
        <v>229</v>
      </c>
      <c r="G48" s="44">
        <v>96523</v>
      </c>
    </row>
    <row r="49" spans="1:7" s="38" customFormat="1" ht="39" x14ac:dyDescent="0.25">
      <c r="A49" s="45" t="s">
        <v>281</v>
      </c>
      <c r="B49" s="40" t="s">
        <v>282</v>
      </c>
      <c r="C49" s="40" t="s">
        <v>283</v>
      </c>
      <c r="D49" s="46">
        <v>506302.06</v>
      </c>
      <c r="E49" s="41" t="s">
        <v>261</v>
      </c>
      <c r="F49" s="40" t="s">
        <v>262</v>
      </c>
      <c r="G49" s="44">
        <v>108323</v>
      </c>
    </row>
    <row r="50" spans="1:7" s="38" customFormat="1" ht="39" x14ac:dyDescent="0.25">
      <c r="A50" s="45" t="s">
        <v>281</v>
      </c>
      <c r="B50" s="40" t="s">
        <v>282</v>
      </c>
      <c r="C50" s="40" t="s">
        <v>284</v>
      </c>
      <c r="D50" s="46">
        <v>126597.15</v>
      </c>
      <c r="E50" s="41" t="s">
        <v>261</v>
      </c>
      <c r="F50" s="40" t="s">
        <v>262</v>
      </c>
      <c r="G50" s="44">
        <v>108623</v>
      </c>
    </row>
    <row r="51" spans="1:7" s="38" customFormat="1" ht="39" x14ac:dyDescent="0.25">
      <c r="A51" s="45" t="s">
        <v>285</v>
      </c>
      <c r="B51" s="40" t="s">
        <v>286</v>
      </c>
      <c r="C51" s="40" t="s">
        <v>287</v>
      </c>
      <c r="D51" s="46">
        <v>0.11</v>
      </c>
      <c r="E51" s="41" t="s">
        <v>261</v>
      </c>
      <c r="F51" s="40" t="s">
        <v>262</v>
      </c>
      <c r="G51" s="44">
        <v>108723</v>
      </c>
    </row>
    <row r="52" spans="1:7" s="38" customFormat="1" ht="39" x14ac:dyDescent="0.25">
      <c r="A52" s="45" t="s">
        <v>288</v>
      </c>
      <c r="B52" s="40" t="s">
        <v>289</v>
      </c>
      <c r="C52" s="40" t="s">
        <v>290</v>
      </c>
      <c r="D52" s="46">
        <v>15763246</v>
      </c>
      <c r="E52" s="41" t="s">
        <v>291</v>
      </c>
      <c r="F52" s="40" t="s">
        <v>292</v>
      </c>
      <c r="G52" s="44">
        <v>114123</v>
      </c>
    </row>
    <row r="53" spans="1:7" s="38" customFormat="1" ht="26.25" x14ac:dyDescent="0.25">
      <c r="A53" s="45" t="s">
        <v>293</v>
      </c>
      <c r="B53" s="40" t="s">
        <v>294</v>
      </c>
      <c r="C53" s="40" t="s">
        <v>295</v>
      </c>
      <c r="D53" s="46">
        <v>4431830.17</v>
      </c>
      <c r="E53" s="41" t="s">
        <v>244</v>
      </c>
      <c r="F53" s="40" t="s">
        <v>245</v>
      </c>
      <c r="G53" s="44">
        <v>114723</v>
      </c>
    </row>
    <row r="54" spans="1:7" s="38" customFormat="1" ht="26.25" x14ac:dyDescent="0.25">
      <c r="A54" s="45" t="s">
        <v>293</v>
      </c>
      <c r="B54" s="40" t="s">
        <v>294</v>
      </c>
      <c r="C54" s="40" t="s">
        <v>295</v>
      </c>
      <c r="D54" s="46">
        <v>43975244.409999996</v>
      </c>
      <c r="E54" s="41" t="s">
        <v>296</v>
      </c>
      <c r="F54" s="40" t="s">
        <v>297</v>
      </c>
      <c r="G54" s="44">
        <v>114723</v>
      </c>
    </row>
    <row r="55" spans="1:7" s="38" customFormat="1" ht="39" x14ac:dyDescent="0.25">
      <c r="A55" s="45" t="s">
        <v>298</v>
      </c>
      <c r="B55" s="40" t="s">
        <v>299</v>
      </c>
      <c r="C55" s="40" t="s">
        <v>300</v>
      </c>
      <c r="D55" s="46">
        <v>633333.32999999996</v>
      </c>
      <c r="E55" s="41" t="s">
        <v>301</v>
      </c>
      <c r="F55" s="40" t="s">
        <v>302</v>
      </c>
      <c r="G55" s="44">
        <v>117723</v>
      </c>
    </row>
    <row r="56" spans="1:7" s="38" customFormat="1" ht="39" x14ac:dyDescent="0.25">
      <c r="A56" s="45" t="s">
        <v>303</v>
      </c>
      <c r="B56" s="40" t="s">
        <v>304</v>
      </c>
      <c r="C56" s="40" t="s">
        <v>305</v>
      </c>
      <c r="D56" s="46">
        <v>32381</v>
      </c>
      <c r="E56" s="41" t="s">
        <v>261</v>
      </c>
      <c r="F56" s="40" t="s">
        <v>262</v>
      </c>
      <c r="G56" s="44">
        <v>119623</v>
      </c>
    </row>
    <row r="57" spans="1:7" s="38" customFormat="1" ht="26.25" x14ac:dyDescent="0.25">
      <c r="A57" s="45" t="s">
        <v>306</v>
      </c>
      <c r="B57" s="40" t="s">
        <v>307</v>
      </c>
      <c r="C57" s="40" t="s">
        <v>308</v>
      </c>
      <c r="D57" s="46">
        <v>1391212.67</v>
      </c>
      <c r="E57" s="41" t="s">
        <v>309</v>
      </c>
      <c r="F57" s="40" t="s">
        <v>310</v>
      </c>
      <c r="G57" s="44">
        <v>120923</v>
      </c>
    </row>
    <row r="58" spans="1:7" s="38" customFormat="1" ht="26.25" x14ac:dyDescent="0.25">
      <c r="A58" s="45" t="s">
        <v>306</v>
      </c>
      <c r="B58" s="40" t="s">
        <v>307</v>
      </c>
      <c r="C58" s="40" t="s">
        <v>308</v>
      </c>
      <c r="D58" s="46">
        <v>573.45000000000005</v>
      </c>
      <c r="E58" s="41" t="s">
        <v>311</v>
      </c>
      <c r="F58" s="40" t="s">
        <v>312</v>
      </c>
      <c r="G58" s="44">
        <v>120923</v>
      </c>
    </row>
    <row r="59" spans="1:7" s="38" customFormat="1" ht="39" x14ac:dyDescent="0.25">
      <c r="A59" s="45" t="s">
        <v>313</v>
      </c>
      <c r="B59" s="40" t="s">
        <v>314</v>
      </c>
      <c r="C59" s="40" t="s">
        <v>315</v>
      </c>
      <c r="D59" s="46">
        <v>226333</v>
      </c>
      <c r="E59" s="41" t="s">
        <v>233</v>
      </c>
      <c r="F59" s="40" t="s">
        <v>234</v>
      </c>
      <c r="G59" s="44">
        <v>128923</v>
      </c>
    </row>
    <row r="60" spans="1:7" s="38" customFormat="1" ht="39" x14ac:dyDescent="0.25">
      <c r="A60" s="45" t="s">
        <v>198</v>
      </c>
      <c r="B60" s="40" t="s">
        <v>199</v>
      </c>
      <c r="C60" s="40" t="s">
        <v>316</v>
      </c>
      <c r="D60" s="46">
        <v>33939827</v>
      </c>
      <c r="E60" s="41" t="s">
        <v>228</v>
      </c>
      <c r="F60" s="40" t="s">
        <v>229</v>
      </c>
      <c r="G60" s="44">
        <v>132123</v>
      </c>
    </row>
    <row r="61" spans="1:7" s="38" customFormat="1" ht="39" x14ac:dyDescent="0.25">
      <c r="A61" s="45" t="s">
        <v>317</v>
      </c>
      <c r="B61" s="40" t="s">
        <v>318</v>
      </c>
      <c r="C61" s="40" t="s">
        <v>319</v>
      </c>
      <c r="D61" s="46">
        <v>19701798</v>
      </c>
      <c r="E61" s="41" t="s">
        <v>320</v>
      </c>
      <c r="F61" s="40" t="s">
        <v>321</v>
      </c>
      <c r="G61" s="44">
        <v>134023</v>
      </c>
    </row>
    <row r="62" spans="1:7" s="38" customFormat="1" ht="39" x14ac:dyDescent="0.25">
      <c r="A62" s="45" t="s">
        <v>322</v>
      </c>
      <c r="B62" s="40" t="s">
        <v>323</v>
      </c>
      <c r="C62" s="40" t="s">
        <v>324</v>
      </c>
      <c r="D62" s="46">
        <v>1386</v>
      </c>
      <c r="E62" s="41" t="s">
        <v>261</v>
      </c>
      <c r="F62" s="40" t="s">
        <v>262</v>
      </c>
      <c r="G62" s="44">
        <v>135223</v>
      </c>
    </row>
    <row r="63" spans="1:7" s="38" customFormat="1" ht="39" x14ac:dyDescent="0.25">
      <c r="A63" s="45" t="s">
        <v>275</v>
      </c>
      <c r="B63" s="40" t="s">
        <v>276</v>
      </c>
      <c r="C63" s="40" t="s">
        <v>325</v>
      </c>
      <c r="D63" s="46">
        <v>0.4</v>
      </c>
      <c r="E63" s="41" t="s">
        <v>218</v>
      </c>
      <c r="F63" s="40" t="s">
        <v>219</v>
      </c>
      <c r="G63" s="44">
        <v>165423</v>
      </c>
    </row>
    <row r="64" spans="1:7" s="38" customFormat="1" ht="39" x14ac:dyDescent="0.25">
      <c r="A64" s="45" t="s">
        <v>326</v>
      </c>
      <c r="B64" s="40" t="s">
        <v>327</v>
      </c>
      <c r="C64" s="40" t="s">
        <v>328</v>
      </c>
      <c r="D64" s="46">
        <v>13125628.33</v>
      </c>
      <c r="E64" s="41" t="s">
        <v>261</v>
      </c>
      <c r="F64" s="40" t="s">
        <v>262</v>
      </c>
      <c r="G64" s="44">
        <v>169023</v>
      </c>
    </row>
    <row r="65" spans="1:7" s="38" customFormat="1" ht="39" x14ac:dyDescent="0.25">
      <c r="A65" s="45" t="s">
        <v>329</v>
      </c>
      <c r="B65" s="40" t="s">
        <v>330</v>
      </c>
      <c r="C65" s="40" t="s">
        <v>331</v>
      </c>
      <c r="D65" s="46">
        <v>7</v>
      </c>
      <c r="E65" s="41" t="s">
        <v>228</v>
      </c>
      <c r="F65" s="40" t="s">
        <v>229</v>
      </c>
      <c r="G65" s="44">
        <v>186023</v>
      </c>
    </row>
    <row r="66" spans="1:7" s="38" customFormat="1" ht="39" x14ac:dyDescent="0.25">
      <c r="A66" s="45" t="s">
        <v>332</v>
      </c>
      <c r="B66" s="40" t="s">
        <v>333</v>
      </c>
      <c r="C66" s="40" t="s">
        <v>334</v>
      </c>
      <c r="D66" s="46">
        <v>3925.15</v>
      </c>
      <c r="E66" s="41" t="s">
        <v>261</v>
      </c>
      <c r="F66" s="40" t="s">
        <v>262</v>
      </c>
      <c r="G66" s="44">
        <v>196623</v>
      </c>
    </row>
    <row r="67" spans="1:7" s="38" customFormat="1" ht="39" x14ac:dyDescent="0.25">
      <c r="A67" s="45" t="s">
        <v>335</v>
      </c>
      <c r="B67" s="40" t="s">
        <v>336</v>
      </c>
      <c r="C67" s="40" t="s">
        <v>337</v>
      </c>
      <c r="D67" s="46">
        <v>5816125</v>
      </c>
      <c r="E67" s="41" t="s">
        <v>261</v>
      </c>
      <c r="F67" s="40" t="s">
        <v>262</v>
      </c>
      <c r="G67" s="44">
        <v>212023</v>
      </c>
    </row>
    <row r="68" spans="1:7" s="38" customFormat="1" ht="39" x14ac:dyDescent="0.25">
      <c r="A68" s="45" t="s">
        <v>338</v>
      </c>
      <c r="B68" s="40" t="s">
        <v>339</v>
      </c>
      <c r="C68" s="40" t="s">
        <v>340</v>
      </c>
      <c r="D68" s="46">
        <v>915044</v>
      </c>
      <c r="E68" s="41" t="s">
        <v>341</v>
      </c>
      <c r="F68" s="40" t="s">
        <v>342</v>
      </c>
      <c r="G68" s="44">
        <v>215523</v>
      </c>
    </row>
    <row r="69" spans="1:7" s="38" customFormat="1" ht="26.25" x14ac:dyDescent="0.25">
      <c r="A69" s="45" t="s">
        <v>343</v>
      </c>
      <c r="B69" s="40" t="s">
        <v>344</v>
      </c>
      <c r="C69" s="40" t="s">
        <v>345</v>
      </c>
      <c r="D69" s="46">
        <v>8479178</v>
      </c>
      <c r="E69" s="41" t="s">
        <v>223</v>
      </c>
      <c r="F69" s="40" t="s">
        <v>224</v>
      </c>
      <c r="G69" s="44">
        <v>251323</v>
      </c>
    </row>
    <row r="70" spans="1:7" s="38" customFormat="1" ht="26.25" x14ac:dyDescent="0.25">
      <c r="A70" s="45" t="s">
        <v>220</v>
      </c>
      <c r="B70" s="40" t="s">
        <v>221</v>
      </c>
      <c r="C70" s="40" t="s">
        <v>346</v>
      </c>
      <c r="D70" s="46">
        <v>8715011.1099999994</v>
      </c>
      <c r="E70" s="41" t="s">
        <v>223</v>
      </c>
      <c r="F70" s="40" t="s">
        <v>224</v>
      </c>
      <c r="G70" s="44">
        <v>251423</v>
      </c>
    </row>
    <row r="71" spans="1:7" s="38" customFormat="1" ht="39" x14ac:dyDescent="0.25">
      <c r="A71" s="45" t="s">
        <v>347</v>
      </c>
      <c r="B71" s="40" t="s">
        <v>348</v>
      </c>
      <c r="C71" s="40" t="s">
        <v>349</v>
      </c>
      <c r="D71" s="46">
        <v>119295</v>
      </c>
      <c r="E71" s="41" t="s">
        <v>228</v>
      </c>
      <c r="F71" s="40" t="s">
        <v>229</v>
      </c>
      <c r="G71" s="44">
        <v>254123</v>
      </c>
    </row>
    <row r="72" spans="1:7" s="38" customFormat="1" ht="51.75" x14ac:dyDescent="0.25">
      <c r="A72" s="45" t="s">
        <v>350</v>
      </c>
      <c r="B72" s="40" t="s">
        <v>351</v>
      </c>
      <c r="C72" s="40" t="s">
        <v>352</v>
      </c>
      <c r="D72" s="46">
        <v>7370224.6900000004</v>
      </c>
      <c r="E72" s="41" t="s">
        <v>261</v>
      </c>
      <c r="F72" s="40" t="s">
        <v>262</v>
      </c>
      <c r="G72" s="44">
        <v>258723</v>
      </c>
    </row>
    <row r="73" spans="1:7" s="38" customFormat="1" ht="26.25" x14ac:dyDescent="0.25">
      <c r="A73" s="45" t="s">
        <v>353</v>
      </c>
      <c r="B73" s="40" t="s">
        <v>354</v>
      </c>
      <c r="C73" s="40" t="s">
        <v>355</v>
      </c>
      <c r="D73" s="46">
        <v>261626.98</v>
      </c>
      <c r="E73" s="41" t="s">
        <v>356</v>
      </c>
      <c r="F73" s="40" t="s">
        <v>357</v>
      </c>
      <c r="G73" s="44">
        <v>259223</v>
      </c>
    </row>
    <row r="74" spans="1:7" s="38" customFormat="1" ht="39" x14ac:dyDescent="0.25">
      <c r="A74" s="45" t="s">
        <v>358</v>
      </c>
      <c r="B74" s="40" t="s">
        <v>359</v>
      </c>
      <c r="C74" s="40" t="s">
        <v>360</v>
      </c>
      <c r="D74" s="46">
        <v>213253</v>
      </c>
      <c r="E74" s="41" t="s">
        <v>228</v>
      </c>
      <c r="F74" s="40" t="s">
        <v>229</v>
      </c>
      <c r="G74" s="44">
        <v>263323</v>
      </c>
    </row>
    <row r="75" spans="1:7" s="38" customFormat="1" ht="26.25" x14ac:dyDescent="0.25">
      <c r="A75" s="45" t="s">
        <v>293</v>
      </c>
      <c r="B75" s="40" t="s">
        <v>294</v>
      </c>
      <c r="C75" s="40" t="s">
        <v>361</v>
      </c>
      <c r="D75" s="46">
        <v>164141.85</v>
      </c>
      <c r="E75" s="41" t="s">
        <v>244</v>
      </c>
      <c r="F75" s="40" t="s">
        <v>245</v>
      </c>
      <c r="G75" s="44">
        <v>266423</v>
      </c>
    </row>
    <row r="76" spans="1:7" s="38" customFormat="1" ht="26.25" x14ac:dyDescent="0.25">
      <c r="A76" s="45" t="s">
        <v>293</v>
      </c>
      <c r="B76" s="40" t="s">
        <v>294</v>
      </c>
      <c r="C76" s="40" t="s">
        <v>361</v>
      </c>
      <c r="D76" s="46">
        <v>5513444.0700000003</v>
      </c>
      <c r="E76" s="41" t="s">
        <v>296</v>
      </c>
      <c r="F76" s="40" t="s">
        <v>297</v>
      </c>
      <c r="G76" s="44">
        <v>266423</v>
      </c>
    </row>
    <row r="77" spans="1:7" s="38" customFormat="1" ht="39" x14ac:dyDescent="0.25">
      <c r="A77" s="45" t="s">
        <v>258</v>
      </c>
      <c r="B77" s="40" t="s">
        <v>259</v>
      </c>
      <c r="C77" s="40" t="s">
        <v>362</v>
      </c>
      <c r="D77" s="46">
        <v>54910</v>
      </c>
      <c r="E77" s="41" t="s">
        <v>218</v>
      </c>
      <c r="F77" s="40" t="s">
        <v>219</v>
      </c>
      <c r="G77" s="44">
        <v>269423</v>
      </c>
    </row>
    <row r="78" spans="1:7" s="38" customFormat="1" ht="26.25" x14ac:dyDescent="0.25">
      <c r="A78" s="45" t="s">
        <v>363</v>
      </c>
      <c r="B78" s="40" t="s">
        <v>364</v>
      </c>
      <c r="C78" s="40" t="s">
        <v>365</v>
      </c>
      <c r="D78" s="46">
        <v>45041139</v>
      </c>
      <c r="E78" s="41" t="s">
        <v>296</v>
      </c>
      <c r="F78" s="40" t="s">
        <v>297</v>
      </c>
      <c r="G78" s="44">
        <v>270523</v>
      </c>
    </row>
    <row r="79" spans="1:7" s="38" customFormat="1" ht="26.25" x14ac:dyDescent="0.25">
      <c r="A79" s="45" t="s">
        <v>285</v>
      </c>
      <c r="B79" s="40" t="s">
        <v>286</v>
      </c>
      <c r="C79" s="40" t="s">
        <v>366</v>
      </c>
      <c r="D79" s="46">
        <v>1793</v>
      </c>
      <c r="E79" s="41" t="s">
        <v>261</v>
      </c>
      <c r="F79" s="40" t="s">
        <v>262</v>
      </c>
      <c r="G79" s="44">
        <v>271723</v>
      </c>
    </row>
    <row r="80" spans="1:7" s="38" customFormat="1" ht="26.25" x14ac:dyDescent="0.25">
      <c r="A80" s="45" t="s">
        <v>285</v>
      </c>
      <c r="B80" s="40" t="s">
        <v>286</v>
      </c>
      <c r="C80" s="40" t="s">
        <v>367</v>
      </c>
      <c r="D80" s="46">
        <v>399184.02</v>
      </c>
      <c r="E80" s="41" t="s">
        <v>261</v>
      </c>
      <c r="F80" s="40" t="s">
        <v>262</v>
      </c>
      <c r="G80" s="44">
        <v>271823</v>
      </c>
    </row>
    <row r="81" spans="1:7" s="38" customFormat="1" ht="26.25" x14ac:dyDescent="0.25">
      <c r="A81" s="45" t="s">
        <v>368</v>
      </c>
      <c r="B81" s="40" t="s">
        <v>369</v>
      </c>
      <c r="C81" s="40" t="s">
        <v>370</v>
      </c>
      <c r="D81" s="46">
        <v>1144771</v>
      </c>
      <c r="E81" s="41" t="s">
        <v>261</v>
      </c>
      <c r="F81" s="40" t="s">
        <v>262</v>
      </c>
      <c r="G81" s="44">
        <v>271923</v>
      </c>
    </row>
    <row r="82" spans="1:7" s="38" customFormat="1" ht="26.25" x14ac:dyDescent="0.25">
      <c r="A82" s="45" t="s">
        <v>371</v>
      </c>
      <c r="B82" s="40" t="s">
        <v>372</v>
      </c>
      <c r="C82" s="40" t="s">
        <v>373</v>
      </c>
      <c r="D82" s="46">
        <v>1665961.27</v>
      </c>
      <c r="E82" s="41" t="s">
        <v>261</v>
      </c>
      <c r="F82" s="40" t="s">
        <v>262</v>
      </c>
      <c r="G82" s="44">
        <v>272123</v>
      </c>
    </row>
    <row r="83" spans="1:7" s="38" customFormat="1" ht="39" x14ac:dyDescent="0.25">
      <c r="A83" s="45" t="s">
        <v>281</v>
      </c>
      <c r="B83" s="40" t="s">
        <v>282</v>
      </c>
      <c r="C83" s="40" t="s">
        <v>374</v>
      </c>
      <c r="D83" s="46">
        <v>1294614</v>
      </c>
      <c r="E83" s="41" t="s">
        <v>261</v>
      </c>
      <c r="F83" s="40" t="s">
        <v>262</v>
      </c>
      <c r="G83" s="44">
        <v>272523</v>
      </c>
    </row>
    <row r="84" spans="1:7" s="38" customFormat="1" ht="39" x14ac:dyDescent="0.25">
      <c r="A84" s="45" t="s">
        <v>281</v>
      </c>
      <c r="B84" s="40" t="s">
        <v>282</v>
      </c>
      <c r="C84" s="40" t="s">
        <v>375</v>
      </c>
      <c r="D84" s="46">
        <v>1581633</v>
      </c>
      <c r="E84" s="41" t="s">
        <v>261</v>
      </c>
      <c r="F84" s="40" t="s">
        <v>262</v>
      </c>
      <c r="G84" s="44">
        <v>272623</v>
      </c>
    </row>
    <row r="85" spans="1:7" s="38" customFormat="1" ht="26.25" x14ac:dyDescent="0.25">
      <c r="A85" s="45" t="s">
        <v>132</v>
      </c>
      <c r="B85" s="40" t="s">
        <v>133</v>
      </c>
      <c r="C85" s="40" t="s">
        <v>134</v>
      </c>
      <c r="D85" s="46">
        <v>5499213</v>
      </c>
      <c r="E85" s="41" t="s">
        <v>26</v>
      </c>
      <c r="F85" s="40" t="s">
        <v>27</v>
      </c>
      <c r="G85" s="44">
        <v>123</v>
      </c>
    </row>
    <row r="86" spans="1:7" s="38" customFormat="1" ht="39" x14ac:dyDescent="0.25">
      <c r="A86" s="45" t="s">
        <v>376</v>
      </c>
      <c r="B86" s="40" t="s">
        <v>377</v>
      </c>
      <c r="C86" s="40" t="s">
        <v>378</v>
      </c>
      <c r="D86" s="46">
        <v>1</v>
      </c>
      <c r="E86" s="41" t="s">
        <v>26</v>
      </c>
      <c r="F86" s="40" t="s">
        <v>27</v>
      </c>
      <c r="G86" s="44">
        <v>4323</v>
      </c>
    </row>
    <row r="87" spans="1:7" s="38" customFormat="1" ht="26.25" x14ac:dyDescent="0.25">
      <c r="A87" s="45" t="s">
        <v>132</v>
      </c>
      <c r="B87" s="40" t="s">
        <v>133</v>
      </c>
      <c r="C87" s="40" t="s">
        <v>134</v>
      </c>
      <c r="D87" s="46">
        <v>18910508</v>
      </c>
      <c r="E87" s="41" t="s">
        <v>264</v>
      </c>
      <c r="F87" s="40" t="s">
        <v>265</v>
      </c>
      <c r="G87" s="44">
        <v>6223</v>
      </c>
    </row>
    <row r="88" spans="1:7" s="38" customFormat="1" ht="39" x14ac:dyDescent="0.25">
      <c r="A88" s="45" t="s">
        <v>379</v>
      </c>
      <c r="B88" s="40" t="s">
        <v>380</v>
      </c>
      <c r="C88" s="40" t="s">
        <v>381</v>
      </c>
      <c r="D88" s="46">
        <v>1</v>
      </c>
      <c r="E88" s="41" t="s">
        <v>26</v>
      </c>
      <c r="F88" s="40" t="s">
        <v>27</v>
      </c>
      <c r="G88" s="44">
        <v>17223</v>
      </c>
    </row>
    <row r="89" spans="1:7" s="38" customFormat="1" ht="39" x14ac:dyDescent="0.25">
      <c r="A89" s="45" t="s">
        <v>139</v>
      </c>
      <c r="B89" s="40" t="s">
        <v>140</v>
      </c>
      <c r="C89" s="40" t="s">
        <v>155</v>
      </c>
      <c r="D89" s="46">
        <v>126634146</v>
      </c>
      <c r="E89" s="41" t="s">
        <v>382</v>
      </c>
      <c r="F89" s="40" t="s">
        <v>383</v>
      </c>
      <c r="G89" s="44">
        <v>23423</v>
      </c>
    </row>
    <row r="90" spans="1:7" s="38" customFormat="1" ht="39" x14ac:dyDescent="0.25">
      <c r="A90" s="45" t="s">
        <v>139</v>
      </c>
      <c r="B90" s="40" t="s">
        <v>140</v>
      </c>
      <c r="C90" s="40" t="s">
        <v>155</v>
      </c>
      <c r="D90" s="46">
        <v>190775361</v>
      </c>
      <c r="E90" s="41" t="s">
        <v>26</v>
      </c>
      <c r="F90" s="40" t="s">
        <v>27</v>
      </c>
      <c r="G90" s="44">
        <v>23523</v>
      </c>
    </row>
    <row r="91" spans="1:7" s="38" customFormat="1" ht="39" x14ac:dyDescent="0.25">
      <c r="A91" s="45" t="s">
        <v>132</v>
      </c>
      <c r="B91" s="40" t="s">
        <v>133</v>
      </c>
      <c r="C91" s="40" t="s">
        <v>384</v>
      </c>
      <c r="D91" s="46">
        <v>361341</v>
      </c>
      <c r="E91" s="41" t="s">
        <v>264</v>
      </c>
      <c r="F91" s="40" t="s">
        <v>265</v>
      </c>
      <c r="G91" s="44">
        <v>28523</v>
      </c>
    </row>
    <row r="92" spans="1:7" s="38" customFormat="1" ht="39" x14ac:dyDescent="0.25">
      <c r="A92" s="45" t="s">
        <v>132</v>
      </c>
      <c r="B92" s="40" t="s">
        <v>133</v>
      </c>
      <c r="C92" s="40" t="s">
        <v>384</v>
      </c>
      <c r="D92" s="46">
        <v>87234175</v>
      </c>
      <c r="E92" s="41" t="s">
        <v>264</v>
      </c>
      <c r="F92" s="40" t="s">
        <v>265</v>
      </c>
      <c r="G92" s="44">
        <v>28423</v>
      </c>
    </row>
    <row r="93" spans="1:7" s="38" customFormat="1" ht="39" x14ac:dyDescent="0.25">
      <c r="A93" s="45" t="s">
        <v>132</v>
      </c>
      <c r="B93" s="40" t="s">
        <v>133</v>
      </c>
      <c r="C93" s="40" t="s">
        <v>385</v>
      </c>
      <c r="D93" s="46">
        <v>6907123</v>
      </c>
      <c r="E93" s="41" t="s">
        <v>26</v>
      </c>
      <c r="F93" s="40" t="s">
        <v>27</v>
      </c>
      <c r="G93" s="44">
        <v>28623</v>
      </c>
    </row>
    <row r="94" spans="1:7" s="38" customFormat="1" ht="39" x14ac:dyDescent="0.25">
      <c r="A94" s="45" t="s">
        <v>386</v>
      </c>
      <c r="B94" s="40" t="s">
        <v>387</v>
      </c>
      <c r="C94" s="40" t="s">
        <v>388</v>
      </c>
      <c r="D94" s="46">
        <v>298033</v>
      </c>
      <c r="E94" s="41" t="s">
        <v>26</v>
      </c>
      <c r="F94" s="40" t="s">
        <v>27</v>
      </c>
      <c r="G94" s="44">
        <v>31023</v>
      </c>
    </row>
    <row r="95" spans="1:7" s="38" customFormat="1" ht="39" x14ac:dyDescent="0.25">
      <c r="A95" s="45" t="s">
        <v>389</v>
      </c>
      <c r="B95" s="40" t="s">
        <v>390</v>
      </c>
      <c r="C95" s="40" t="s">
        <v>391</v>
      </c>
      <c r="D95" s="46">
        <v>3955697</v>
      </c>
      <c r="E95" s="41" t="s">
        <v>26</v>
      </c>
      <c r="F95" s="40" t="s">
        <v>27</v>
      </c>
      <c r="G95" s="44">
        <v>31723</v>
      </c>
    </row>
    <row r="96" spans="1:7" s="38" customFormat="1" ht="39" x14ac:dyDescent="0.25">
      <c r="A96" s="45" t="s">
        <v>392</v>
      </c>
      <c r="B96" s="40" t="s">
        <v>393</v>
      </c>
      <c r="C96" s="40" t="s">
        <v>394</v>
      </c>
      <c r="D96" s="46">
        <v>220229</v>
      </c>
      <c r="E96" s="41" t="s">
        <v>228</v>
      </c>
      <c r="F96" s="40" t="s">
        <v>229</v>
      </c>
      <c r="G96" s="44">
        <v>37423</v>
      </c>
    </row>
    <row r="97" spans="1:7" s="38" customFormat="1" ht="39" x14ac:dyDescent="0.25">
      <c r="A97" s="45" t="s">
        <v>395</v>
      </c>
      <c r="B97" s="40" t="s">
        <v>396</v>
      </c>
      <c r="C97" s="40" t="s">
        <v>397</v>
      </c>
      <c r="D97" s="46">
        <v>306088</v>
      </c>
      <c r="E97" s="41" t="s">
        <v>26</v>
      </c>
      <c r="F97" s="40" t="s">
        <v>27</v>
      </c>
      <c r="G97" s="44">
        <v>44123</v>
      </c>
    </row>
    <row r="98" spans="1:7" s="38" customFormat="1" ht="39" x14ac:dyDescent="0.25">
      <c r="A98" s="45" t="s">
        <v>398</v>
      </c>
      <c r="B98" s="40" t="s">
        <v>399</v>
      </c>
      <c r="C98" s="40" t="s">
        <v>400</v>
      </c>
      <c r="D98" s="46">
        <v>281924</v>
      </c>
      <c r="E98" s="41" t="s">
        <v>26</v>
      </c>
      <c r="F98" s="40" t="s">
        <v>27</v>
      </c>
      <c r="G98" s="44">
        <v>50323</v>
      </c>
    </row>
    <row r="99" spans="1:7" s="38" customFormat="1" ht="39" x14ac:dyDescent="0.25">
      <c r="A99" s="45" t="s">
        <v>401</v>
      </c>
      <c r="B99" s="40" t="s">
        <v>402</v>
      </c>
      <c r="C99" s="40" t="s">
        <v>403</v>
      </c>
      <c r="D99" s="46">
        <v>150000000</v>
      </c>
      <c r="E99" s="41" t="s">
        <v>28</v>
      </c>
      <c r="F99" s="40" t="s">
        <v>404</v>
      </c>
      <c r="G99" s="44">
        <v>100123</v>
      </c>
    </row>
    <row r="100" spans="1:7" s="38" customFormat="1" ht="39" x14ac:dyDescent="0.25">
      <c r="A100" s="45" t="s">
        <v>139</v>
      </c>
      <c r="B100" s="40" t="s">
        <v>140</v>
      </c>
      <c r="C100" s="40" t="s">
        <v>405</v>
      </c>
      <c r="D100" s="46">
        <v>167798801</v>
      </c>
      <c r="E100" s="41" t="s">
        <v>28</v>
      </c>
      <c r="F100" s="40" t="s">
        <v>404</v>
      </c>
      <c r="G100" s="44">
        <v>106023</v>
      </c>
    </row>
    <row r="101" spans="1:7" s="38" customFormat="1" ht="39" x14ac:dyDescent="0.25">
      <c r="A101" s="45" t="s">
        <v>406</v>
      </c>
      <c r="B101" s="40" t="s">
        <v>407</v>
      </c>
      <c r="C101" s="40" t="s">
        <v>408</v>
      </c>
      <c r="D101" s="46">
        <v>0.5</v>
      </c>
      <c r="E101" s="41" t="s">
        <v>409</v>
      </c>
      <c r="F101" s="40" t="s">
        <v>410</v>
      </c>
      <c r="G101" s="44">
        <v>126923</v>
      </c>
    </row>
    <row r="102" spans="1:7" s="38" customFormat="1" ht="39" x14ac:dyDescent="0.25">
      <c r="A102" s="45" t="s">
        <v>411</v>
      </c>
      <c r="B102" s="40" t="s">
        <v>412</v>
      </c>
      <c r="C102" s="40" t="s">
        <v>413</v>
      </c>
      <c r="D102" s="46">
        <v>14570.33</v>
      </c>
      <c r="E102" s="41" t="s">
        <v>414</v>
      </c>
      <c r="F102" s="40" t="s">
        <v>415</v>
      </c>
      <c r="G102" s="44">
        <v>129223</v>
      </c>
    </row>
    <row r="103" spans="1:7" s="38" customFormat="1" ht="39" x14ac:dyDescent="0.25">
      <c r="A103" s="45" t="s">
        <v>411</v>
      </c>
      <c r="B103" s="40" t="s">
        <v>412</v>
      </c>
      <c r="C103" s="40" t="s">
        <v>416</v>
      </c>
      <c r="D103" s="46">
        <v>728.11</v>
      </c>
      <c r="E103" s="41" t="s">
        <v>414</v>
      </c>
      <c r="F103" s="40" t="s">
        <v>415</v>
      </c>
      <c r="G103" s="44">
        <v>129323</v>
      </c>
    </row>
    <row r="104" spans="1:7" s="38" customFormat="1" ht="39" x14ac:dyDescent="0.25">
      <c r="A104" s="45" t="s">
        <v>417</v>
      </c>
      <c r="B104" s="40" t="s">
        <v>418</v>
      </c>
      <c r="C104" s="40" t="s">
        <v>419</v>
      </c>
      <c r="D104" s="46">
        <v>1</v>
      </c>
      <c r="E104" s="41" t="s">
        <v>420</v>
      </c>
      <c r="F104" s="40" t="s">
        <v>421</v>
      </c>
      <c r="G104" s="44">
        <v>423</v>
      </c>
    </row>
    <row r="105" spans="1:7" s="38" customFormat="1" ht="39" x14ac:dyDescent="0.25">
      <c r="A105" s="45" t="s">
        <v>422</v>
      </c>
      <c r="B105" s="40" t="s">
        <v>423</v>
      </c>
      <c r="C105" s="40" t="s">
        <v>424</v>
      </c>
      <c r="D105" s="46">
        <v>180000</v>
      </c>
      <c r="E105" s="41" t="s">
        <v>425</v>
      </c>
      <c r="F105" s="40" t="s">
        <v>426</v>
      </c>
      <c r="G105" s="44">
        <v>1923</v>
      </c>
    </row>
    <row r="106" spans="1:7" s="38" customFormat="1" ht="51.75" x14ac:dyDescent="0.25">
      <c r="A106" s="45" t="s">
        <v>427</v>
      </c>
      <c r="B106" s="40" t="s">
        <v>428</v>
      </c>
      <c r="C106" s="40" t="s">
        <v>429</v>
      </c>
      <c r="D106" s="46">
        <v>5</v>
      </c>
      <c r="E106" s="41" t="s">
        <v>430</v>
      </c>
      <c r="F106" s="40" t="s">
        <v>431</v>
      </c>
      <c r="G106" s="44">
        <v>4923</v>
      </c>
    </row>
    <row r="107" spans="1:7" s="38" customFormat="1" ht="39" x14ac:dyDescent="0.25">
      <c r="A107" s="45" t="s">
        <v>432</v>
      </c>
      <c r="B107" s="40" t="s">
        <v>433</v>
      </c>
      <c r="C107" s="40" t="s">
        <v>434</v>
      </c>
      <c r="D107" s="46">
        <v>208868</v>
      </c>
      <c r="E107" s="41" t="s">
        <v>435</v>
      </c>
      <c r="F107" s="40" t="s">
        <v>436</v>
      </c>
      <c r="G107" s="44">
        <v>5223</v>
      </c>
    </row>
    <row r="108" spans="1:7" s="38" customFormat="1" ht="39" x14ac:dyDescent="0.25">
      <c r="A108" s="45" t="s">
        <v>437</v>
      </c>
      <c r="B108" s="40" t="s">
        <v>438</v>
      </c>
      <c r="C108" s="40" t="s">
        <v>439</v>
      </c>
      <c r="D108" s="46">
        <v>1071122</v>
      </c>
      <c r="E108" s="41" t="s">
        <v>420</v>
      </c>
      <c r="F108" s="40" t="s">
        <v>421</v>
      </c>
      <c r="G108" s="44">
        <v>5823</v>
      </c>
    </row>
    <row r="109" spans="1:7" s="38" customFormat="1" ht="39" x14ac:dyDescent="0.25">
      <c r="A109" s="45" t="s">
        <v>139</v>
      </c>
      <c r="B109" s="40" t="s">
        <v>140</v>
      </c>
      <c r="C109" s="40" t="s">
        <v>155</v>
      </c>
      <c r="D109" s="46">
        <v>39546969</v>
      </c>
      <c r="E109" s="41" t="s">
        <v>440</v>
      </c>
      <c r="F109" s="40" t="s">
        <v>441</v>
      </c>
      <c r="G109" s="44">
        <v>8923</v>
      </c>
    </row>
    <row r="110" spans="1:7" s="38" customFormat="1" ht="39" x14ac:dyDescent="0.25">
      <c r="A110" s="45" t="s">
        <v>139</v>
      </c>
      <c r="B110" s="40" t="s">
        <v>140</v>
      </c>
      <c r="C110" s="40" t="s">
        <v>155</v>
      </c>
      <c r="D110" s="46">
        <v>71003789</v>
      </c>
      <c r="E110" s="41" t="s">
        <v>442</v>
      </c>
      <c r="F110" s="40" t="s">
        <v>443</v>
      </c>
      <c r="G110" s="44">
        <v>9023</v>
      </c>
    </row>
    <row r="111" spans="1:7" s="38" customFormat="1" ht="51.75" x14ac:dyDescent="0.25">
      <c r="A111" s="45" t="s">
        <v>139</v>
      </c>
      <c r="B111" s="40" t="s">
        <v>140</v>
      </c>
      <c r="C111" s="40" t="s">
        <v>155</v>
      </c>
      <c r="D111" s="46">
        <v>14000001</v>
      </c>
      <c r="E111" s="41" t="s">
        <v>444</v>
      </c>
      <c r="F111" s="40" t="s">
        <v>445</v>
      </c>
      <c r="G111" s="44">
        <v>9223</v>
      </c>
    </row>
    <row r="112" spans="1:7" s="38" customFormat="1" ht="39" x14ac:dyDescent="0.25">
      <c r="A112" s="45" t="s">
        <v>446</v>
      </c>
      <c r="B112" s="40" t="s">
        <v>447</v>
      </c>
      <c r="C112" s="40" t="s">
        <v>448</v>
      </c>
      <c r="D112" s="46">
        <v>200000000</v>
      </c>
      <c r="E112" s="41" t="s">
        <v>449</v>
      </c>
      <c r="F112" s="40" t="s">
        <v>450</v>
      </c>
      <c r="G112" s="44">
        <v>10023</v>
      </c>
    </row>
    <row r="113" spans="1:7" s="38" customFormat="1" ht="51.75" x14ac:dyDescent="0.25">
      <c r="A113" s="45" t="s">
        <v>451</v>
      </c>
      <c r="B113" s="40" t="s">
        <v>452</v>
      </c>
      <c r="C113" s="40" t="s">
        <v>453</v>
      </c>
      <c r="D113" s="46">
        <v>322194</v>
      </c>
      <c r="E113" s="41" t="s">
        <v>430</v>
      </c>
      <c r="F113" s="40" t="s">
        <v>431</v>
      </c>
      <c r="G113" s="44">
        <v>12023</v>
      </c>
    </row>
    <row r="114" spans="1:7" s="38" customFormat="1" ht="39" x14ac:dyDescent="0.25">
      <c r="A114" s="45" t="s">
        <v>132</v>
      </c>
      <c r="B114" s="40" t="s">
        <v>133</v>
      </c>
      <c r="C114" s="40" t="s">
        <v>454</v>
      </c>
      <c r="D114" s="46">
        <v>8725853</v>
      </c>
      <c r="E114" s="41" t="s">
        <v>455</v>
      </c>
      <c r="F114" s="40" t="s">
        <v>456</v>
      </c>
      <c r="G114" s="44">
        <v>12223</v>
      </c>
    </row>
    <row r="115" spans="1:7" s="38" customFormat="1" ht="51.75" x14ac:dyDescent="0.25">
      <c r="A115" s="45" t="s">
        <v>132</v>
      </c>
      <c r="B115" s="40" t="s">
        <v>133</v>
      </c>
      <c r="C115" s="40" t="s">
        <v>454</v>
      </c>
      <c r="D115" s="46">
        <v>1055021</v>
      </c>
      <c r="E115" s="41" t="s">
        <v>457</v>
      </c>
      <c r="F115" s="40" t="s">
        <v>458</v>
      </c>
      <c r="G115" s="44">
        <v>12223</v>
      </c>
    </row>
    <row r="116" spans="1:7" s="38" customFormat="1" ht="51.75" x14ac:dyDescent="0.25">
      <c r="A116" s="45" t="s">
        <v>132</v>
      </c>
      <c r="B116" s="40" t="s">
        <v>133</v>
      </c>
      <c r="C116" s="40" t="s">
        <v>454</v>
      </c>
      <c r="D116" s="46">
        <v>697467</v>
      </c>
      <c r="E116" s="41" t="s">
        <v>459</v>
      </c>
      <c r="F116" s="40" t="s">
        <v>460</v>
      </c>
      <c r="G116" s="44">
        <v>12323</v>
      </c>
    </row>
    <row r="117" spans="1:7" s="38" customFormat="1" ht="39" x14ac:dyDescent="0.25">
      <c r="A117" s="45" t="s">
        <v>461</v>
      </c>
      <c r="B117" s="40" t="s">
        <v>462</v>
      </c>
      <c r="C117" s="40" t="s">
        <v>463</v>
      </c>
      <c r="D117" s="46">
        <v>3364544</v>
      </c>
      <c r="E117" s="41" t="s">
        <v>420</v>
      </c>
      <c r="F117" s="40" t="s">
        <v>421</v>
      </c>
      <c r="G117" s="44">
        <v>17323</v>
      </c>
    </row>
    <row r="118" spans="1:7" s="38" customFormat="1" ht="51.75" x14ac:dyDescent="0.25">
      <c r="A118" s="45" t="s">
        <v>464</v>
      </c>
      <c r="B118" s="40" t="s">
        <v>465</v>
      </c>
      <c r="C118" s="40" t="s">
        <v>466</v>
      </c>
      <c r="D118" s="46">
        <v>132250000</v>
      </c>
      <c r="E118" s="41" t="s">
        <v>457</v>
      </c>
      <c r="F118" s="40" t="s">
        <v>458</v>
      </c>
      <c r="G118" s="44">
        <v>18823</v>
      </c>
    </row>
    <row r="119" spans="1:7" s="38" customFormat="1" ht="39" x14ac:dyDescent="0.25">
      <c r="A119" s="45" t="s">
        <v>467</v>
      </c>
      <c r="B119" s="40" t="s">
        <v>468</v>
      </c>
      <c r="C119" s="40" t="s">
        <v>469</v>
      </c>
      <c r="D119" s="46">
        <v>1</v>
      </c>
      <c r="E119" s="41" t="s">
        <v>470</v>
      </c>
      <c r="F119" s="40" t="s">
        <v>471</v>
      </c>
      <c r="G119" s="44">
        <v>19723</v>
      </c>
    </row>
    <row r="120" spans="1:7" s="38" customFormat="1" ht="39" x14ac:dyDescent="0.25">
      <c r="A120" s="45" t="s">
        <v>472</v>
      </c>
      <c r="B120" s="40" t="s">
        <v>473</v>
      </c>
      <c r="C120" s="40" t="s">
        <v>474</v>
      </c>
      <c r="D120" s="46">
        <v>477181</v>
      </c>
      <c r="E120" s="41" t="s">
        <v>475</v>
      </c>
      <c r="F120" s="40" t="s">
        <v>476</v>
      </c>
      <c r="G120" s="44">
        <v>19823</v>
      </c>
    </row>
    <row r="121" spans="1:7" s="38" customFormat="1" ht="39" x14ac:dyDescent="0.25">
      <c r="A121" s="45" t="s">
        <v>477</v>
      </c>
      <c r="B121" s="40" t="s">
        <v>478</v>
      </c>
      <c r="C121" s="40" t="s">
        <v>479</v>
      </c>
      <c r="D121" s="46">
        <v>1</v>
      </c>
      <c r="E121" s="41" t="s">
        <v>470</v>
      </c>
      <c r="F121" s="40" t="s">
        <v>471</v>
      </c>
      <c r="G121" s="44">
        <v>19923</v>
      </c>
    </row>
    <row r="122" spans="1:7" s="38" customFormat="1" ht="51.75" x14ac:dyDescent="0.25">
      <c r="A122" s="42" t="s">
        <v>480</v>
      </c>
      <c r="B122" s="41" t="s">
        <v>481</v>
      </c>
      <c r="C122" s="40" t="s">
        <v>482</v>
      </c>
      <c r="D122" s="43">
        <v>40000000</v>
      </c>
      <c r="E122" s="41" t="s">
        <v>483</v>
      </c>
      <c r="F122" s="40" t="s">
        <v>484</v>
      </c>
      <c r="G122" s="44">
        <v>21423</v>
      </c>
    </row>
    <row r="123" spans="1:7" s="38" customFormat="1" ht="39" x14ac:dyDescent="0.25">
      <c r="A123" s="42" t="s">
        <v>485</v>
      </c>
      <c r="B123" s="41" t="s">
        <v>486</v>
      </c>
      <c r="C123" s="40" t="s">
        <v>487</v>
      </c>
      <c r="D123" s="43">
        <v>80000000</v>
      </c>
      <c r="E123" s="41" t="s">
        <v>488</v>
      </c>
      <c r="F123" s="40" t="s">
        <v>489</v>
      </c>
      <c r="G123" s="44">
        <v>24023</v>
      </c>
    </row>
    <row r="124" spans="1:7" s="38" customFormat="1" ht="39" x14ac:dyDescent="0.25">
      <c r="A124" s="42" t="s">
        <v>490</v>
      </c>
      <c r="B124" s="41" t="s">
        <v>491</v>
      </c>
      <c r="C124" s="40" t="s">
        <v>492</v>
      </c>
      <c r="D124" s="43">
        <v>1</v>
      </c>
      <c r="E124" s="41" t="s">
        <v>493</v>
      </c>
      <c r="F124" s="40" t="s">
        <v>494</v>
      </c>
      <c r="G124" s="44">
        <v>24723</v>
      </c>
    </row>
    <row r="125" spans="1:7" s="38" customFormat="1" ht="39" x14ac:dyDescent="0.25">
      <c r="A125" s="42" t="s">
        <v>495</v>
      </c>
      <c r="B125" s="41" t="s">
        <v>496</v>
      </c>
      <c r="C125" s="40" t="s">
        <v>497</v>
      </c>
      <c r="D125" s="43">
        <v>7720</v>
      </c>
      <c r="E125" s="41" t="s">
        <v>449</v>
      </c>
      <c r="F125" s="40" t="s">
        <v>450</v>
      </c>
      <c r="G125" s="44">
        <v>26323</v>
      </c>
    </row>
    <row r="126" spans="1:7" s="38" customFormat="1" ht="39" x14ac:dyDescent="0.25">
      <c r="A126" s="42" t="s">
        <v>495</v>
      </c>
      <c r="B126" s="41" t="s">
        <v>496</v>
      </c>
      <c r="C126" s="40" t="s">
        <v>497</v>
      </c>
      <c r="D126" s="43">
        <v>78028</v>
      </c>
      <c r="E126" s="41" t="s">
        <v>470</v>
      </c>
      <c r="F126" s="40" t="s">
        <v>471</v>
      </c>
      <c r="G126" s="44">
        <v>26323</v>
      </c>
    </row>
    <row r="127" spans="1:7" s="38" customFormat="1" ht="39" x14ac:dyDescent="0.25">
      <c r="A127" s="42" t="s">
        <v>498</v>
      </c>
      <c r="B127" s="41" t="s">
        <v>499</v>
      </c>
      <c r="C127" s="40" t="s">
        <v>500</v>
      </c>
      <c r="D127" s="43">
        <v>7233333</v>
      </c>
      <c r="E127" s="41" t="s">
        <v>501</v>
      </c>
      <c r="F127" s="40" t="s">
        <v>502</v>
      </c>
      <c r="G127" s="44">
        <v>31323</v>
      </c>
    </row>
    <row r="128" spans="1:7" s="38" customFormat="1" ht="39" x14ac:dyDescent="0.25">
      <c r="A128" s="42" t="s">
        <v>503</v>
      </c>
      <c r="B128" s="41" t="s">
        <v>504</v>
      </c>
      <c r="C128" s="40" t="s">
        <v>505</v>
      </c>
      <c r="D128" s="43">
        <v>400000</v>
      </c>
      <c r="E128" s="41" t="s">
        <v>501</v>
      </c>
      <c r="F128" s="40" t="s">
        <v>502</v>
      </c>
      <c r="G128" s="44">
        <v>31523</v>
      </c>
    </row>
    <row r="129" spans="1:7" s="38" customFormat="1" ht="39" x14ac:dyDescent="0.25">
      <c r="A129" s="42" t="s">
        <v>506</v>
      </c>
      <c r="B129" s="41" t="s">
        <v>507</v>
      </c>
      <c r="C129" s="40" t="s">
        <v>508</v>
      </c>
      <c r="D129" s="43">
        <v>2333333</v>
      </c>
      <c r="E129" s="41" t="s">
        <v>501</v>
      </c>
      <c r="F129" s="40" t="s">
        <v>502</v>
      </c>
      <c r="G129" s="44">
        <v>32723</v>
      </c>
    </row>
    <row r="130" spans="1:7" s="38" customFormat="1" ht="39" x14ac:dyDescent="0.25">
      <c r="A130" s="42" t="s">
        <v>509</v>
      </c>
      <c r="B130" s="41" t="s">
        <v>510</v>
      </c>
      <c r="C130" s="40" t="s">
        <v>511</v>
      </c>
      <c r="D130" s="43">
        <v>216666</v>
      </c>
      <c r="E130" s="41" t="s">
        <v>501</v>
      </c>
      <c r="F130" s="40" t="s">
        <v>502</v>
      </c>
      <c r="G130" s="44">
        <v>34623</v>
      </c>
    </row>
    <row r="131" spans="1:7" s="38" customFormat="1" ht="51.75" x14ac:dyDescent="0.25">
      <c r="A131" s="42" t="s">
        <v>139</v>
      </c>
      <c r="B131" s="41" t="s">
        <v>140</v>
      </c>
      <c r="C131" s="40" t="s">
        <v>512</v>
      </c>
      <c r="D131" s="43">
        <v>15551827</v>
      </c>
      <c r="E131" s="41" t="s">
        <v>457</v>
      </c>
      <c r="F131" s="40" t="s">
        <v>458</v>
      </c>
      <c r="G131" s="44">
        <v>38223</v>
      </c>
    </row>
    <row r="132" spans="1:7" s="38" customFormat="1" ht="39" x14ac:dyDescent="0.25">
      <c r="A132" s="42" t="s">
        <v>139</v>
      </c>
      <c r="B132" s="41" t="s">
        <v>140</v>
      </c>
      <c r="C132" s="40" t="s">
        <v>513</v>
      </c>
      <c r="D132" s="43">
        <v>3927236</v>
      </c>
      <c r="E132" s="41" t="s">
        <v>455</v>
      </c>
      <c r="F132" s="40" t="s">
        <v>456</v>
      </c>
      <c r="G132" s="44">
        <v>38323</v>
      </c>
    </row>
    <row r="133" spans="1:7" s="38" customFormat="1" ht="39" x14ac:dyDescent="0.25">
      <c r="A133" s="42" t="s">
        <v>514</v>
      </c>
      <c r="B133" s="41" t="s">
        <v>515</v>
      </c>
      <c r="C133" s="40" t="s">
        <v>516</v>
      </c>
      <c r="D133" s="43">
        <v>500000</v>
      </c>
      <c r="E133" s="41" t="s">
        <v>517</v>
      </c>
      <c r="F133" s="40" t="s">
        <v>518</v>
      </c>
      <c r="G133" s="44">
        <v>1223</v>
      </c>
    </row>
    <row r="134" spans="1:7" s="38" customFormat="1" ht="39" x14ac:dyDescent="0.25">
      <c r="A134" s="42" t="s">
        <v>519</v>
      </c>
      <c r="B134" s="41" t="s">
        <v>520</v>
      </c>
      <c r="C134" s="40" t="s">
        <v>521</v>
      </c>
      <c r="D134" s="43">
        <v>6503600</v>
      </c>
      <c r="E134" s="41" t="s">
        <v>440</v>
      </c>
      <c r="F134" s="40" t="s">
        <v>441</v>
      </c>
      <c r="G134" s="44">
        <v>323</v>
      </c>
    </row>
    <row r="135" spans="1:7" ht="9" customHeight="1" x14ac:dyDescent="0.25"/>
    <row r="136" spans="1:7" x14ac:dyDescent="0.25">
      <c r="D136" s="50">
        <f>SUBTOTAL(109,D2:D134)</f>
        <v>2914979020.6299996</v>
      </c>
    </row>
  </sheetData>
  <pageMargins left="0.75" right="0.75" top="1" bottom="1" header="0.5" footer="0.5"/>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FEA33CC3341C341BEF640F91F827171" ma:contentTypeVersion="20" ma:contentTypeDescription="Crear nuevo documento." ma:contentTypeScope="" ma:versionID="fd83eac44ab6b999bd9ae3b97937b370">
  <xsd:schema xmlns:xsd="http://www.w3.org/2001/XMLSchema" xmlns:xs="http://www.w3.org/2001/XMLSchema" xmlns:p="http://schemas.microsoft.com/office/2006/metadata/properties" xmlns:ns2="465a38ab-5073-418d-9054-a6b73f68c754" xmlns:ns3="72bf6bca-7997-4156-a05e-08478ebc949b" targetNamespace="http://schemas.microsoft.com/office/2006/metadata/properties" ma:root="true" ma:fieldsID="8042d164a9b270bbdd305d6b052f7c76" ns2:_="" ns3:_="">
    <xsd:import namespace="465a38ab-5073-418d-9054-a6b73f68c754"/>
    <xsd:import namespace="72bf6bca-7997-4156-a05e-08478ebc949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LengthInSeconds" minOccurs="0"/>
                <xsd:element ref="ns2:TaxCatchAll" minOccurs="0"/>
                <xsd:element ref="ns3:lcf76f155ced4ddcb4097134ff3c332f" minOccurs="0"/>
                <xsd:element ref="ns3:MediaServiceObjectDetectorVersions" minOccurs="0"/>
                <xsd:element ref="ns3:sud"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5a38ab-5073-418d-9054-a6b73f68c754"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3f88d31a-97ef-4e36-be58-0064a1d977f6}" ma:internalName="TaxCatchAll" ma:showField="CatchAllData" ma:web="465a38ab-5073-418d-9054-a6b73f68c75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2bf6bca-7997-4156-a05e-08478ebc949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c7ec9755-0539-4a6c-b55f-adec7fd451c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sud" ma:index="24" nillable="true" ma:displayName="sud" ma:format="Dropdown" ma:internalName="sud" ma:percentage="FALSE">
      <xsd:simpleType>
        <xsd:restriction base="dms:Number"/>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2bf6bca-7997-4156-a05e-08478ebc949b">
      <Terms xmlns="http://schemas.microsoft.com/office/infopath/2007/PartnerControls"/>
    </lcf76f155ced4ddcb4097134ff3c332f>
    <TaxCatchAll xmlns="465a38ab-5073-418d-9054-a6b73f68c754" xsi:nil="true"/>
    <sud xmlns="72bf6bca-7997-4156-a05e-08478ebc949b" xsi:nil="true"/>
  </documentManagement>
</p:properties>
</file>

<file path=customXml/itemProps1.xml><?xml version="1.0" encoding="utf-8"?>
<ds:datastoreItem xmlns:ds="http://schemas.openxmlformats.org/officeDocument/2006/customXml" ds:itemID="{8809BA84-56C3-4C2A-B806-6F5CBE2AFF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5a38ab-5073-418d-9054-a6b73f68c754"/>
    <ds:schemaRef ds:uri="72bf6bca-7997-4156-a05e-08478ebc94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AAEBD8E-2926-4CD8-8BD7-D84D7EF5550E}">
  <ds:schemaRefs>
    <ds:schemaRef ds:uri="http://schemas.microsoft.com/sharepoint/v3/contenttype/forms"/>
  </ds:schemaRefs>
</ds:datastoreItem>
</file>

<file path=customXml/itemProps3.xml><?xml version="1.0" encoding="utf-8"?>
<ds:datastoreItem xmlns:ds="http://schemas.openxmlformats.org/officeDocument/2006/customXml" ds:itemID="{B347C716-6E9A-4E79-BBCF-B0ABD6557EE1}">
  <ds:schemaRefs>
    <ds:schemaRef ds:uri="http://schemas.openxmlformats.org/package/2006/metadata/core-properties"/>
    <ds:schemaRef ds:uri="http://schemas.microsoft.com/office/2006/documentManagement/types"/>
    <ds:schemaRef ds:uri="http://purl.org/dc/terms/"/>
    <ds:schemaRef ds:uri="http://schemas.microsoft.com/office/infopath/2007/PartnerControls"/>
    <ds:schemaRef ds:uri="http://purl.org/dc/dcmitype/"/>
    <ds:schemaRef ds:uri="http://schemas.microsoft.com/office/2006/metadata/properties"/>
    <ds:schemaRef ds:uri="http://purl.org/dc/elements/1.1/"/>
    <ds:schemaRef ds:uri="465a38ab-5073-418d-9054-a6b73f68c754"/>
    <ds:schemaRef ds:uri="72bf6bca-7997-4156-a05e-08478ebc949b"/>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Punto 2</vt:lpstr>
      <vt:lpstr>Punto 4</vt:lpstr>
      <vt:lpstr>Punto 8</vt:lpstr>
      <vt:lpstr>Ejecuc Rezago Mar</vt:lpstr>
      <vt:lpstr>Detalle X Tercero</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BELKIS YORGETH RONCANCIO ENCISO</dc:creator>
  <cp:keywords/>
  <dc:description/>
  <cp:lastModifiedBy>Hector Salinas</cp:lastModifiedBy>
  <cp:revision/>
  <dcterms:created xsi:type="dcterms:W3CDTF">2024-04-08T21:29:29Z</dcterms:created>
  <dcterms:modified xsi:type="dcterms:W3CDTF">2024-04-12T19:53:30Z</dcterms:modified>
  <cp:category/>
  <cp:contentStatus/>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0x010100CFEA33CC3341C341BEF640F91F827171</vt:lpwstr>
  </property>
  <property fmtid="{D5CDD505-2E9C-101B-9397-08002B2CF9AE}" pid="3" name="MediaServiceImageTags">
    <vt:lpwstr/>
  </property>
</Properties>
</file>