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mc:AlternateContent xmlns:mc="http://schemas.openxmlformats.org/markup-compatibility/2006">
    <mc:Choice Requires="x15">
      <x15ac:absPath xmlns:x15ac="http://schemas.microsoft.com/office/spreadsheetml/2010/11/ac" url="C:\Users\livillarreal\Desktop\"/>
    </mc:Choice>
  </mc:AlternateContent>
  <xr:revisionPtr revIDLastSave="0" documentId="8_{9E2501EC-C6A5-45FE-BBA1-A732B7BD38A5}" xr6:coauthVersionLast="47" xr6:coauthVersionMax="47" xr10:uidLastSave="{00000000-0000-0000-0000-000000000000}"/>
  <bookViews>
    <workbookView xWindow="-120" yWindow="-120" windowWidth="29040" windowHeight="15840" firstSheet="3" activeTab="3" xr2:uid="{00000000-000D-0000-FFFF-FFFF00000000}"/>
  </bookViews>
  <sheets>
    <sheet name="Ejec Agre 2023" sheetId="10" state="hidden" r:id="rId1"/>
    <sheet name="cuadros acta" sheetId="9" state="hidden" r:id="rId2"/>
    <sheet name="Hoja W Reserva 2023 Consol " sheetId="1" state="hidden" r:id="rId3"/>
    <sheet name="Anexo 1 Reserva Justif Funci " sheetId="3" r:id="rId4"/>
    <sheet name="Anexo 1 Reserva Just Inv" sheetId="2" r:id="rId5"/>
    <sheet name="Anexo 2 Reserva Induc FUNC" sheetId="4" r:id="rId6"/>
    <sheet name="Anexo 2 Reserva Induc INV" sheetId="6" r:id="rId7"/>
    <sheet name="Anexo 3 Reserva x just FUN" sheetId="7" r:id="rId8"/>
    <sheet name="Anexo 3 Reserva x just INVER" sheetId="8" r:id="rId9"/>
  </sheets>
  <definedNames>
    <definedName name="_xlnm._FilterDatabase" localSheetId="4" hidden="1">'Anexo 1 Reserva Just Inv'!$A$1:$N$5</definedName>
    <definedName name="_xlnm._FilterDatabase" localSheetId="3" hidden="1">'Anexo 1 Reserva Justif Funci '!$A$1:$N$15</definedName>
    <definedName name="_xlnm._FilterDatabase" localSheetId="5" hidden="1">'Anexo 2 Reserva Induc FUNC'!$A$1:$K$95</definedName>
    <definedName name="_xlnm._FilterDatabase" localSheetId="6" hidden="1">'Anexo 2 Reserva Induc INV'!$A$1:$L$247</definedName>
    <definedName name="_xlnm._FilterDatabase" localSheetId="7" hidden="1">'Anexo 3 Reserva x just FUN'!$A$1:$K$3</definedName>
    <definedName name="_xlnm._FilterDatabase" localSheetId="8" hidden="1">'Anexo 3 Reserva x just INVER'!$A$1:$K$22</definedName>
    <definedName name="_xlnm._FilterDatabase" localSheetId="0" hidden="1">'Ejec Agre 2023'!$A$4:$AB$36</definedName>
    <definedName name="_xlnm._FilterDatabase" localSheetId="2" hidden="1">'Hoja W Reserva 2023 Consol '!$A$1:$AS$365</definedName>
    <definedName name="_xlnm.Print_Area" localSheetId="4">'Anexo 1 Reserva Just Inv'!$A$1:$N$12</definedName>
    <definedName name="_xlnm.Print_Area" localSheetId="3">'Anexo 1 Reserva Justif Funci '!$A$1:$N$17</definedName>
    <definedName name="_xlnm.Print_Area" localSheetId="5">'Anexo 2 Reserva Induc FUNC'!$A$1:$K$97</definedName>
    <definedName name="_xlnm.Print_Area" localSheetId="6">'Anexo 2 Reserva Induc INV'!$A$1:$L$247</definedName>
    <definedName name="_xlnm.Print_Area" localSheetId="7">'Anexo 3 Reserva x just FUN'!$A$1:$K$6</definedName>
    <definedName name="_xlnm.Print_Area" localSheetId="8">'Anexo 3 Reserva x just INVER'!$D$1:$K$26</definedName>
    <definedName name="_xlnm.Print_Titles" localSheetId="4">'Anexo 1 Reserva Just Inv'!$1:$1</definedName>
    <definedName name="_xlnm.Print_Titles" localSheetId="3">'Anexo 1 Reserva Justif Funci '!$1:$1</definedName>
    <definedName name="_xlnm.Print_Titles" localSheetId="5">'Anexo 2 Reserva Induc FUNC'!$1:$1</definedName>
    <definedName name="_xlnm.Print_Titles" localSheetId="6">'Anexo 2 Reserva Induc INV'!$1:$1</definedName>
    <definedName name="_xlnm.Print_Titles" localSheetId="8">'Anexo 3 Reserva x just INVER'!$1:$1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Z45" i="10" l="1"/>
  <c r="AB44" i="10"/>
  <c r="AA44" i="10"/>
  <c r="Y44" i="10"/>
  <c r="X44" i="10"/>
  <c r="W44" i="10"/>
  <c r="V44" i="10"/>
  <c r="U44" i="10"/>
  <c r="T44" i="10"/>
  <c r="S44" i="10"/>
  <c r="R44" i="10"/>
  <c r="Q44" i="10"/>
  <c r="AB43" i="10"/>
  <c r="AA43" i="10"/>
  <c r="Y43" i="10"/>
  <c r="X43" i="10"/>
  <c r="Z43" i="10" s="1"/>
  <c r="W43" i="10"/>
  <c r="V43" i="10"/>
  <c r="U43" i="10"/>
  <c r="T43" i="10"/>
  <c r="T46" i="10" s="1"/>
  <c r="T48" i="10" s="1"/>
  <c r="S43" i="10"/>
  <c r="R43" i="10"/>
  <c r="Q43" i="10"/>
  <c r="AB42" i="10"/>
  <c r="AA42" i="10"/>
  <c r="Y42" i="10"/>
  <c r="X42" i="10"/>
  <c r="W42" i="10"/>
  <c r="V42" i="10"/>
  <c r="U42" i="10"/>
  <c r="T42" i="10"/>
  <c r="S42" i="10"/>
  <c r="R42" i="10"/>
  <c r="Q42" i="10"/>
  <c r="AB41" i="10"/>
  <c r="AA41" i="10"/>
  <c r="Y41" i="10"/>
  <c r="X41" i="10"/>
  <c r="Z41" i="10" s="1"/>
  <c r="W41" i="10"/>
  <c r="V41" i="10"/>
  <c r="U41" i="10"/>
  <c r="T41" i="10"/>
  <c r="S41" i="10"/>
  <c r="R41" i="10"/>
  <c r="Q41" i="10"/>
  <c r="AB40" i="10"/>
  <c r="AB46" i="10" s="1"/>
  <c r="AB48" i="10" s="1"/>
  <c r="AA40" i="10"/>
  <c r="Y40" i="10"/>
  <c r="Y46" i="10" s="1"/>
  <c r="Y48" i="10" s="1"/>
  <c r="X40" i="10"/>
  <c r="Z40" i="10" s="1"/>
  <c r="W40" i="10"/>
  <c r="W46" i="10" s="1"/>
  <c r="W48" i="10" s="1"/>
  <c r="V40" i="10"/>
  <c r="V46" i="10" s="1"/>
  <c r="V48" i="10" s="1"/>
  <c r="U40" i="10"/>
  <c r="U46" i="10" s="1"/>
  <c r="U48" i="10" s="1"/>
  <c r="T40" i="10"/>
  <c r="S40" i="10"/>
  <c r="R40" i="10"/>
  <c r="Q40" i="10"/>
  <c r="Q46" i="10" s="1"/>
  <c r="Q48" i="10" s="1"/>
  <c r="AA46" i="10" l="1"/>
  <c r="AA48" i="10" s="1"/>
  <c r="Z44" i="10"/>
  <c r="R46" i="10"/>
  <c r="R48" i="10" s="1"/>
  <c r="S46" i="10"/>
  <c r="S48" i="10" s="1"/>
  <c r="Z42" i="10"/>
  <c r="X46" i="10"/>
  <c r="Z46" i="10" s="1"/>
  <c r="G19" i="9"/>
  <c r="E19" i="9"/>
  <c r="C19" i="9"/>
  <c r="D19" i="9" s="1"/>
  <c r="A19" i="9"/>
  <c r="A18" i="9"/>
  <c r="F8" i="9"/>
  <c r="F3" i="9"/>
  <c r="F2" i="9"/>
  <c r="F6" i="9" s="1"/>
  <c r="I17" i="9" s="1"/>
  <c r="E2" i="9"/>
  <c r="E6" i="9" s="1"/>
  <c r="E9" i="9" s="1"/>
  <c r="C6" i="9"/>
  <c r="C9" i="9" s="1"/>
  <c r="D6" i="9"/>
  <c r="D9" i="9" s="1"/>
  <c r="B6" i="9"/>
  <c r="B9" i="9" s="1"/>
  <c r="J24" i="8"/>
  <c r="AF380" i="1" s="1"/>
  <c r="J6" i="7"/>
  <c r="J26" i="8" s="1"/>
  <c r="K249" i="6"/>
  <c r="AF376" i="1" s="1"/>
  <c r="J97" i="4"/>
  <c r="AF375" i="1" s="1"/>
  <c r="AF374" i="1" l="1"/>
  <c r="H19" i="9"/>
  <c r="AF379" i="1"/>
  <c r="AF378" i="1" s="1"/>
  <c r="F19" i="9"/>
  <c r="X48" i="10"/>
  <c r="K252" i="6"/>
  <c r="C17" i="9"/>
  <c r="I19" i="9"/>
  <c r="J19" i="9" s="1"/>
  <c r="A17" i="9"/>
  <c r="A20" i="9" s="1"/>
  <c r="G17" i="9"/>
  <c r="H17" i="9" s="1"/>
  <c r="C20" i="9"/>
  <c r="D20" i="9" s="1"/>
  <c r="E17" i="9"/>
  <c r="F9" i="9"/>
  <c r="L9" i="2"/>
  <c r="AF372" i="1" s="1"/>
  <c r="L17" i="3"/>
  <c r="AF371" i="1" s="1"/>
  <c r="AG367" i="1"/>
  <c r="AF367" i="1"/>
  <c r="AE367" i="1"/>
  <c r="AH365" i="1"/>
  <c r="AH364" i="1"/>
  <c r="AH363" i="1"/>
  <c r="AH362" i="1"/>
  <c r="AH361" i="1"/>
  <c r="AH360" i="1"/>
  <c r="AH359" i="1"/>
  <c r="AH358" i="1"/>
  <c r="AH357" i="1"/>
  <c r="AH356" i="1"/>
  <c r="AH355" i="1"/>
  <c r="AH354" i="1"/>
  <c r="AH353" i="1"/>
  <c r="AH352" i="1"/>
  <c r="AH351" i="1"/>
  <c r="AH350" i="1"/>
  <c r="AH349" i="1"/>
  <c r="AH348" i="1"/>
  <c r="AH347" i="1"/>
  <c r="AH346" i="1"/>
  <c r="AH345" i="1"/>
  <c r="AH344" i="1"/>
  <c r="AH343" i="1"/>
  <c r="AH342" i="1"/>
  <c r="AH341" i="1"/>
  <c r="AH340" i="1"/>
  <c r="AH339" i="1"/>
  <c r="AH338" i="1"/>
  <c r="AH337" i="1"/>
  <c r="AH336" i="1"/>
  <c r="AH335" i="1"/>
  <c r="AH334" i="1"/>
  <c r="AH333" i="1"/>
  <c r="AH332" i="1"/>
  <c r="AH331" i="1"/>
  <c r="AH330" i="1"/>
  <c r="AH329" i="1"/>
  <c r="AH328" i="1"/>
  <c r="AH327" i="1"/>
  <c r="AH326" i="1"/>
  <c r="AH325" i="1"/>
  <c r="AH324" i="1"/>
  <c r="AH323" i="1"/>
  <c r="AH322" i="1"/>
  <c r="AH321" i="1"/>
  <c r="AH320" i="1"/>
  <c r="AH319" i="1"/>
  <c r="AH318" i="1"/>
  <c r="AH317" i="1"/>
  <c r="AH316" i="1"/>
  <c r="AH315" i="1"/>
  <c r="AH314" i="1"/>
  <c r="AH313" i="1"/>
  <c r="AH312" i="1"/>
  <c r="AH311" i="1"/>
  <c r="AH310" i="1"/>
  <c r="AH309" i="1"/>
  <c r="AH308" i="1"/>
  <c r="AH307" i="1"/>
  <c r="AH306" i="1"/>
  <c r="AH305" i="1"/>
  <c r="AH304" i="1"/>
  <c r="AH303" i="1"/>
  <c r="AH302" i="1"/>
  <c r="AH301" i="1"/>
  <c r="AH300" i="1"/>
  <c r="AH299" i="1"/>
  <c r="AH298" i="1"/>
  <c r="AH297" i="1"/>
  <c r="AH296" i="1"/>
  <c r="AH295" i="1"/>
  <c r="AH294" i="1"/>
  <c r="AH293" i="1"/>
  <c r="AH292" i="1"/>
  <c r="AH291" i="1"/>
  <c r="AH290" i="1"/>
  <c r="AH289" i="1"/>
  <c r="AH288" i="1"/>
  <c r="AH287" i="1"/>
  <c r="AH286" i="1"/>
  <c r="AH285" i="1"/>
  <c r="AH284" i="1"/>
  <c r="AH283" i="1"/>
  <c r="AH282" i="1"/>
  <c r="AH281" i="1"/>
  <c r="AH280" i="1"/>
  <c r="AH279" i="1"/>
  <c r="AH278" i="1"/>
  <c r="AH277" i="1"/>
  <c r="AH276" i="1"/>
  <c r="AH275" i="1"/>
  <c r="AH274" i="1"/>
  <c r="AH273" i="1"/>
  <c r="AH272" i="1"/>
  <c r="AH271" i="1"/>
  <c r="AH270" i="1"/>
  <c r="AH269" i="1"/>
  <c r="AH268" i="1"/>
  <c r="AH267" i="1"/>
  <c r="AH266" i="1"/>
  <c r="AH265" i="1"/>
  <c r="AH264" i="1"/>
  <c r="AH263" i="1"/>
  <c r="AH262" i="1"/>
  <c r="AH261" i="1"/>
  <c r="AH260" i="1"/>
  <c r="AH259" i="1"/>
  <c r="AH258" i="1"/>
  <c r="AH257" i="1"/>
  <c r="AH256" i="1"/>
  <c r="AH255" i="1"/>
  <c r="AH254" i="1"/>
  <c r="AH253" i="1"/>
  <c r="AH252" i="1"/>
  <c r="AH251" i="1"/>
  <c r="AH250" i="1"/>
  <c r="AH249" i="1"/>
  <c r="AH248" i="1"/>
  <c r="AH247" i="1"/>
  <c r="AH246" i="1"/>
  <c r="AH245" i="1"/>
  <c r="AH244" i="1"/>
  <c r="AH243" i="1"/>
  <c r="AH242" i="1"/>
  <c r="AH241" i="1"/>
  <c r="AH240" i="1"/>
  <c r="AH239" i="1"/>
  <c r="AH238" i="1"/>
  <c r="AH237" i="1"/>
  <c r="AH236" i="1"/>
  <c r="AH235" i="1"/>
  <c r="AH234" i="1"/>
  <c r="AH233" i="1"/>
  <c r="AH232" i="1"/>
  <c r="AH231" i="1"/>
  <c r="AH230" i="1"/>
  <c r="AH229" i="1"/>
  <c r="AH228" i="1"/>
  <c r="AH227" i="1"/>
  <c r="AH226" i="1"/>
  <c r="AH225" i="1"/>
  <c r="AH224" i="1"/>
  <c r="AH223" i="1"/>
  <c r="AH222" i="1"/>
  <c r="AH221" i="1"/>
  <c r="AH220" i="1"/>
  <c r="AH219" i="1"/>
  <c r="AH218" i="1"/>
  <c r="AH217" i="1"/>
  <c r="AH216" i="1"/>
  <c r="AH215" i="1"/>
  <c r="AH214" i="1"/>
  <c r="AH213" i="1"/>
  <c r="AH212" i="1"/>
  <c r="AH211" i="1"/>
  <c r="AH210" i="1"/>
  <c r="AH209" i="1"/>
  <c r="AH208" i="1"/>
  <c r="AH207" i="1"/>
  <c r="AH206" i="1"/>
  <c r="AH205" i="1"/>
  <c r="AH204" i="1"/>
  <c r="AH203" i="1"/>
  <c r="AH202" i="1"/>
  <c r="AH201" i="1"/>
  <c r="AH200" i="1"/>
  <c r="AH199" i="1"/>
  <c r="AH198" i="1"/>
  <c r="AH197" i="1"/>
  <c r="AH196" i="1"/>
  <c r="AH195" i="1"/>
  <c r="AH194" i="1"/>
  <c r="AH193" i="1"/>
  <c r="AH192" i="1"/>
  <c r="AH191" i="1"/>
  <c r="AH190" i="1"/>
  <c r="AH189" i="1"/>
  <c r="AH188" i="1"/>
  <c r="AH187" i="1"/>
  <c r="AH186" i="1"/>
  <c r="AH185" i="1"/>
  <c r="AH184" i="1"/>
  <c r="AH183" i="1"/>
  <c r="AH182" i="1"/>
  <c r="AH181" i="1"/>
  <c r="AH180" i="1"/>
  <c r="AH179" i="1"/>
  <c r="AH178" i="1"/>
  <c r="AH177" i="1"/>
  <c r="AH176" i="1"/>
  <c r="AH175" i="1"/>
  <c r="AH174" i="1"/>
  <c r="AH173" i="1"/>
  <c r="AH172" i="1"/>
  <c r="AH171" i="1"/>
  <c r="AH170" i="1"/>
  <c r="AH169" i="1"/>
  <c r="AH168" i="1"/>
  <c r="AH167" i="1"/>
  <c r="AH166" i="1"/>
  <c r="AH165" i="1"/>
  <c r="AH164" i="1"/>
  <c r="AH163" i="1"/>
  <c r="AH162" i="1"/>
  <c r="AH161" i="1"/>
  <c r="AH160" i="1"/>
  <c r="AH159" i="1"/>
  <c r="AH158" i="1"/>
  <c r="AH157" i="1"/>
  <c r="AH156" i="1"/>
  <c r="AH155" i="1"/>
  <c r="AH154" i="1"/>
  <c r="AH153" i="1"/>
  <c r="AH152" i="1"/>
  <c r="AH151" i="1"/>
  <c r="AH150" i="1"/>
  <c r="AH149" i="1"/>
  <c r="AH148" i="1"/>
  <c r="AH147" i="1"/>
  <c r="AH146" i="1"/>
  <c r="AH145" i="1"/>
  <c r="AH144" i="1"/>
  <c r="AH143" i="1"/>
  <c r="AH142" i="1"/>
  <c r="AH141" i="1"/>
  <c r="AH140" i="1"/>
  <c r="AH139" i="1"/>
  <c r="AH138" i="1"/>
  <c r="AH137" i="1"/>
  <c r="AH136" i="1"/>
  <c r="AH135" i="1"/>
  <c r="AH134" i="1"/>
  <c r="AH133" i="1"/>
  <c r="AH132" i="1"/>
  <c r="AH131" i="1"/>
  <c r="AH130" i="1"/>
  <c r="AH129" i="1"/>
  <c r="AH128" i="1"/>
  <c r="AH127" i="1"/>
  <c r="AH126" i="1"/>
  <c r="AH125" i="1"/>
  <c r="AH124" i="1"/>
  <c r="AH123" i="1"/>
  <c r="AH122" i="1"/>
  <c r="AH121" i="1"/>
  <c r="AH120" i="1"/>
  <c r="AH119" i="1"/>
  <c r="AH118" i="1"/>
  <c r="AH117" i="1"/>
  <c r="AH116" i="1"/>
  <c r="AH115" i="1"/>
  <c r="AH114" i="1"/>
  <c r="AH113" i="1"/>
  <c r="AH112" i="1"/>
  <c r="AH111" i="1"/>
  <c r="AH110" i="1"/>
  <c r="AH109" i="1"/>
  <c r="AH108" i="1"/>
  <c r="AH107" i="1"/>
  <c r="AH106" i="1"/>
  <c r="AH105" i="1"/>
  <c r="AH104" i="1"/>
  <c r="AH103" i="1"/>
  <c r="AH102" i="1"/>
  <c r="AH101" i="1"/>
  <c r="AH100" i="1"/>
  <c r="AH99" i="1"/>
  <c r="AH98" i="1"/>
  <c r="AH97" i="1"/>
  <c r="AH96" i="1"/>
  <c r="AH95" i="1"/>
  <c r="AH94" i="1"/>
  <c r="AH93" i="1"/>
  <c r="AH92" i="1"/>
  <c r="AH91" i="1"/>
  <c r="AH90" i="1"/>
  <c r="AH89" i="1"/>
  <c r="AH88" i="1"/>
  <c r="AH87" i="1"/>
  <c r="AH86" i="1"/>
  <c r="AH85" i="1"/>
  <c r="AH84" i="1"/>
  <c r="AH83" i="1"/>
  <c r="AH82" i="1"/>
  <c r="AH81" i="1"/>
  <c r="AH80" i="1"/>
  <c r="AH79" i="1"/>
  <c r="AH78" i="1"/>
  <c r="AH77" i="1"/>
  <c r="AH76" i="1"/>
  <c r="AH75" i="1"/>
  <c r="AH74" i="1"/>
  <c r="AH73" i="1"/>
  <c r="AH72" i="1"/>
  <c r="AH71" i="1"/>
  <c r="AH70" i="1"/>
  <c r="AH69" i="1"/>
  <c r="AH68" i="1"/>
  <c r="AH67" i="1"/>
  <c r="AH66" i="1"/>
  <c r="AH65" i="1"/>
  <c r="AH64" i="1"/>
  <c r="AH63" i="1"/>
  <c r="AH62" i="1"/>
  <c r="AH61" i="1"/>
  <c r="AH60" i="1"/>
  <c r="AH59" i="1"/>
  <c r="AH58" i="1"/>
  <c r="AH57" i="1"/>
  <c r="AH56" i="1"/>
  <c r="AH55" i="1"/>
  <c r="AH54" i="1"/>
  <c r="AH53" i="1"/>
  <c r="AH52" i="1"/>
  <c r="AH51" i="1"/>
  <c r="AH50" i="1"/>
  <c r="AH49" i="1"/>
  <c r="AH48" i="1"/>
  <c r="AH47" i="1"/>
  <c r="AH46" i="1"/>
  <c r="AH45" i="1"/>
  <c r="AH44" i="1"/>
  <c r="AH43" i="1"/>
  <c r="AH42" i="1"/>
  <c r="AH41" i="1"/>
  <c r="AH40" i="1"/>
  <c r="AH39" i="1"/>
  <c r="AH38" i="1"/>
  <c r="AH37" i="1"/>
  <c r="AH36" i="1"/>
  <c r="AH35" i="1"/>
  <c r="AH34" i="1"/>
  <c r="AH33" i="1"/>
  <c r="AH32" i="1"/>
  <c r="AH31" i="1"/>
  <c r="AH30" i="1"/>
  <c r="AH29" i="1"/>
  <c r="AH28" i="1"/>
  <c r="AH27" i="1"/>
  <c r="AH26" i="1"/>
  <c r="AH25" i="1"/>
  <c r="AH24" i="1"/>
  <c r="AH23" i="1"/>
  <c r="AH22" i="1"/>
  <c r="AH21" i="1"/>
  <c r="AH20" i="1"/>
  <c r="AH19" i="1"/>
  <c r="AH18" i="1"/>
  <c r="AH17" i="1"/>
  <c r="AH16" i="1"/>
  <c r="AH15" i="1"/>
  <c r="AH14" i="1"/>
  <c r="AH13" i="1"/>
  <c r="AH12" i="1"/>
  <c r="AH11" i="1"/>
  <c r="AH10" i="1"/>
  <c r="AH9" i="1"/>
  <c r="AH8" i="1"/>
  <c r="AH7" i="1"/>
  <c r="AH6" i="1"/>
  <c r="AH5" i="1"/>
  <c r="AH4" i="1"/>
  <c r="AH3" i="1"/>
  <c r="AH2" i="1"/>
  <c r="AF370" i="1" l="1"/>
  <c r="J17" i="9"/>
  <c r="G20" i="9"/>
  <c r="H20" i="9" s="1"/>
  <c r="I20" i="9"/>
  <c r="J20" i="9" s="1"/>
  <c r="D17" i="9"/>
  <c r="E20" i="9"/>
  <c r="F20" i="9" s="1"/>
  <c r="F17" i="9"/>
  <c r="L12" i="2"/>
  <c r="L14" i="2" s="1"/>
  <c r="AG370" i="1"/>
  <c r="K254" i="6"/>
  <c r="AG374" i="1"/>
  <c r="AH367" i="1"/>
  <c r="AG378" i="1" l="1"/>
  <c r="J28" i="8"/>
</calcChain>
</file>

<file path=xl/sharedStrings.xml><?xml version="1.0" encoding="utf-8"?>
<sst xmlns="http://schemas.openxmlformats.org/spreadsheetml/2006/main" count="17612" uniqueCount="3081">
  <si>
    <t>Entidad Identificacion</t>
  </si>
  <si>
    <t>Entidad Descripcion</t>
  </si>
  <si>
    <t>Numero Documento</t>
  </si>
  <si>
    <t>Vigencia</t>
  </si>
  <si>
    <t>Fecha de Registro</t>
  </si>
  <si>
    <t>Fecha de Creacion</t>
  </si>
  <si>
    <t>Fecha de Documento Soporte</t>
  </si>
  <si>
    <t>Tipo Documento Soporte</t>
  </si>
  <si>
    <t>Numero Documento Soporte</t>
  </si>
  <si>
    <t>Caja Menor</t>
  </si>
  <si>
    <t>Tipo Identificación</t>
  </si>
  <si>
    <t>Identificación</t>
  </si>
  <si>
    <t>Razón Social</t>
  </si>
  <si>
    <t>Medio de Pago</t>
  </si>
  <si>
    <t>Numero Cuenta Bancaria</t>
  </si>
  <si>
    <t>Tipo</t>
  </si>
  <si>
    <t>Identificacion</t>
  </si>
  <si>
    <t>Razon Social</t>
  </si>
  <si>
    <t>Código Dependencia Gasto</t>
  </si>
  <si>
    <t>Dependencia de Gasto</t>
  </si>
  <si>
    <t>Rubro Presupuestal</t>
  </si>
  <si>
    <t>Nombre Rubro Presupuestal</t>
  </si>
  <si>
    <t>REC</t>
  </si>
  <si>
    <t>Recurs</t>
  </si>
  <si>
    <t>Situación</t>
  </si>
  <si>
    <t>Fuente</t>
  </si>
  <si>
    <t>Valor_Inicial</t>
  </si>
  <si>
    <t>Valor Operaciones</t>
  </si>
  <si>
    <t>Valor Actual</t>
  </si>
  <si>
    <t>Saldo por Obligar</t>
  </si>
  <si>
    <t>Estado</t>
  </si>
  <si>
    <t>Compromiso Vigencia Futura</t>
  </si>
  <si>
    <t>Solicitud de CDP</t>
  </si>
  <si>
    <t>CDP</t>
  </si>
  <si>
    <t>Compromiso</t>
  </si>
  <si>
    <t>Cuentas por Pagar</t>
  </si>
  <si>
    <t>Obligacion</t>
  </si>
  <si>
    <t>Orden de Pago</t>
  </si>
  <si>
    <t>Reintegro</t>
  </si>
  <si>
    <t>Objeto del Compromiso</t>
  </si>
  <si>
    <t>03-01-01-000</t>
  </si>
  <si>
    <t>DNP GESTION GENERAL</t>
  </si>
  <si>
    <t>123</t>
  </si>
  <si>
    <t>Reservas presupuestales</t>
  </si>
  <si>
    <t>20/01/2024 12:00:00 a. m.</t>
  </si>
  <si>
    <t>01/01/2023 12:00:00 a. m.</t>
  </si>
  <si>
    <t>CONTRATO INTERADMINISTRATIVO</t>
  </si>
  <si>
    <t>DNP-877-2021</t>
  </si>
  <si>
    <t/>
  </si>
  <si>
    <t>NIT</t>
  </si>
  <si>
    <t>899999316</t>
  </si>
  <si>
    <t>EMPRESA NACIONAL PROMOTORA DEL DESARROLLO TERRITORIAL- ENTERRITORIO</t>
  </si>
  <si>
    <t>Abono en cuenta</t>
  </si>
  <si>
    <t>69000002287</t>
  </si>
  <si>
    <t>Ahorro</t>
  </si>
  <si>
    <t>890903938</t>
  </si>
  <si>
    <t>BANCOLOMBIA S.A.</t>
  </si>
  <si>
    <t>1903</t>
  </si>
  <si>
    <t>DIRECCIÓN DE PROGRAMACIÓN DE INVERSIONES PÚBLICAS - DPIP</t>
  </si>
  <si>
    <t>C-0301-1000-18-0-0301021-03</t>
  </si>
  <si>
    <t>TRANSFERENCIAS CORRIENTES - SERVICIO DE APOYO FINANCIERO A PROYECTOS DE INVERSIÓN - APOYO AL DESARROLLO DE PROYECTOS A TRAVÉS DEL FONDO REGIONAL PARA LOS CONTRATOS PLAN.  NACIONAL</t>
  </si>
  <si>
    <t>11</t>
  </si>
  <si>
    <t>OTROS RECURSOS DEL TESORO</t>
  </si>
  <si>
    <t>CSF</t>
  </si>
  <si>
    <t>Nación</t>
  </si>
  <si>
    <t>Generado</t>
  </si>
  <si>
    <t>VF Ordinaria "DNP confiere mandato a ENTerritorio para realizar la administración y operación del Fondo Regional para los Contratos Plan / Pactos Territoriales con los recursos que ingresen a este y los demás que le sean transferidos"</t>
  </si>
  <si>
    <t>223</t>
  </si>
  <si>
    <t>VF Exc. "DNP confiere mandato a ENTerritorio para realizar la administración y operación del Fondo Regional para los Contratos Plan / Pactos Territoriales con los recursos que ingresen a este y los demás que le sean transferidos</t>
  </si>
  <si>
    <t>623</t>
  </si>
  <si>
    <t>ACEPTACION DE OFERTAS</t>
  </si>
  <si>
    <t>DNP-998-2022</t>
  </si>
  <si>
    <t>800180176</t>
  </si>
  <si>
    <t>CENTRO DE DIAGNOSTICO Y TRATAMIENTO CENDIATRA SOCIEDAD POR ACCIONES SIMPLIFICADA</t>
  </si>
  <si>
    <t>11308857721</t>
  </si>
  <si>
    <t>Corriente</t>
  </si>
  <si>
    <t>1306</t>
  </si>
  <si>
    <t>SUBDIRECCIÓN DE GESTIÓN DEL TALENTO HUMANO - SGTH</t>
  </si>
  <si>
    <t>A-02-02-02-009-003</t>
  </si>
  <si>
    <t>SERVICIOS PARA EL CUIDADO DE LA SALUD HUMANA Y SERVICIOS SOCIALES</t>
  </si>
  <si>
    <t>10</t>
  </si>
  <si>
    <t>RECURSOS CORRIENTES</t>
  </si>
  <si>
    <t>VF Realizar los exámenes médicos ocupacionales a los colaboradores del Departamento Nacional de Planeación, así como brindar el acompañamiento con profesionales especializados en el desarrollo de las actividades de medicina preventiva y del Trabajo</t>
  </si>
  <si>
    <t>723</t>
  </si>
  <si>
    <t>CONTRATO DE PRESTACION DE SERVICIOS</t>
  </si>
  <si>
    <t>DNP-971-2022</t>
  </si>
  <si>
    <t>891502104</t>
  </si>
  <si>
    <t>COMPAÑIA DE VIGILANCIA  COVISUR DE COLOMBIA LTDA</t>
  </si>
  <si>
    <t>21003165181</t>
  </si>
  <si>
    <t>860007335</t>
  </si>
  <si>
    <t>BANCO CAJA SOCIAL S.A.</t>
  </si>
  <si>
    <t>1304</t>
  </si>
  <si>
    <t>SUBDIRECCIÓN ADMINISTRATIVA Y RELACIONAMIENTO CON LA CIUDADANÍA-SARC</t>
  </si>
  <si>
    <t>A-02-02-02-008-005</t>
  </si>
  <si>
    <t>SERVICIOS DE SOPORTE</t>
  </si>
  <si>
    <t>VF Prestar el servicio de vigilancia y seguridad privada del DNP</t>
  </si>
  <si>
    <t>823</t>
  </si>
  <si>
    <t>860090247</t>
  </si>
  <si>
    <t>TANDEM S.A.S</t>
  </si>
  <si>
    <t>07101568100</t>
  </si>
  <si>
    <t>A-02-02-02-008-004</t>
  </si>
  <si>
    <t>SERVICIOS DE TELECOMUNICACIONES, TRANSMISIÓN Y SUMINISTRO DE INFORMACIÓN</t>
  </si>
  <si>
    <t>VF Prestar el servicio de almacenamiento, guarda, custodia, consulta, préstamo y transporte de archivo documental de propiedad del Departamento Nacional de Planeación</t>
  </si>
  <si>
    <t>1523</t>
  </si>
  <si>
    <t>DNP-994-2022 / SGR-086-2022</t>
  </si>
  <si>
    <t>830013774</t>
  </si>
  <si>
    <t>INDRA COLOMBIA S.A.S.</t>
  </si>
  <si>
    <t>213077498</t>
  </si>
  <si>
    <t>890903937</t>
  </si>
  <si>
    <t>ITAU CORPBANCA COLOMBIA S A</t>
  </si>
  <si>
    <t>1104</t>
  </si>
  <si>
    <t>OFICINA DE TECNOLOGÍAS Y SISTEMAS DE INFORMACIÓN - OTSI</t>
  </si>
  <si>
    <t>C-0399-1000-8-0-0399066-02</t>
  </si>
  <si>
    <t>ADQUISICIÓN DE BIENES Y SERVICIOS - SERVICIOS TECNOLOGICOS - FORTALECIMIENTO DE LAS TIC PARA EL CUMPLIMIENTO DE LOS OBJETIVOS DEL DNP A NIVEL NACIONAL</t>
  </si>
  <si>
    <t>VF Prestar los servicios de “Centro de Servicios”, que permita la gestión, mantenimiento, administración, soporte técnico y monitoreo de la infraestructura tecnológica que provee servicios de tecnologías de la información de las comunicaciones (TIC)</t>
  </si>
  <si>
    <t>1623</t>
  </si>
  <si>
    <t>02/01/2023 12:00:00 a. m.</t>
  </si>
  <si>
    <t>CONTRATO DE ARRENDAMIENTO</t>
  </si>
  <si>
    <t>DNP-976-2022</t>
  </si>
  <si>
    <t>830071328</t>
  </si>
  <si>
    <t>INMOBILIARIA ROBERTO ESCALLON ESCALLON &amp; CIA LTDA</t>
  </si>
  <si>
    <t>11904705787</t>
  </si>
  <si>
    <t>A-02-02-02-007-002</t>
  </si>
  <si>
    <t>SERVICIOS INMOBILIARIOS</t>
  </si>
  <si>
    <t>VF Arrendar los pisos 23 y 24 y ocho (8) garajes ubicados en el Edificio Fonade para el desarrollo de actividades relacionadas con la misionalidad de la Entidad.</t>
  </si>
  <si>
    <t>1723</t>
  </si>
  <si>
    <t>ORDEN DE COMPRA</t>
  </si>
  <si>
    <t>OC-100617 DNP-OC-018-2022</t>
  </si>
  <si>
    <t>901334455</t>
  </si>
  <si>
    <t>INTERNEXA EN LA NUBE</t>
  </si>
  <si>
    <t>637437633</t>
  </si>
  <si>
    <t>860002964</t>
  </si>
  <si>
    <t>BANCO DE BOGOTA S. A.</t>
  </si>
  <si>
    <t>VF Prestar el servicio de COLLOCATION, para el centro de datos del Departamento Nacional de Planeación (DNP), que permita mantener la alta disponibilidad, contingencia y recuperación de los servicios tic de la entidad, bajo el acuerdo marco de precio</t>
  </si>
  <si>
    <t>1823</t>
  </si>
  <si>
    <t>OC 99402 - DNP-016-2022</t>
  </si>
  <si>
    <t>811021654</t>
  </si>
  <si>
    <t>INTERNEXA S.A.</t>
  </si>
  <si>
    <t>40819727138</t>
  </si>
  <si>
    <t>VF Prestar el servicio de conectividad e Internet de alta velocidad por fibra óptica, para el Departamento Nacional de Planeación (DNP), de conformidad con el anexo técnico.</t>
  </si>
  <si>
    <t>2423</t>
  </si>
  <si>
    <t>No. 103281 - DNP- 1005-2022</t>
  </si>
  <si>
    <t>Cédula de Ciudadanía</t>
  </si>
  <si>
    <t>79204832</t>
  </si>
  <si>
    <t>CORTES VELASQUEZ OMAR HENRY</t>
  </si>
  <si>
    <t>356001008</t>
  </si>
  <si>
    <t>860003020</t>
  </si>
  <si>
    <t>BANCO BILBAO VIZCAYA ARGENTARIA COLOMBIA S.A. BBVA</t>
  </si>
  <si>
    <t>A-02-02-02-008-007</t>
  </si>
  <si>
    <t>SERVICIOS DE MANTENIMIENTO, REPARACIÓN E INSTALACIÓN (EXCEPTO SERVICIOS DE CONSTRUCCIÓN)</t>
  </si>
  <si>
    <t>VF Prestar el servicio de mantenimiento preventivo y correctivo incluidas autopartes y mano de obra para el parque automotor del Departamento Nacional de Planeación-DNP a través del Acuerdo Marco de Precios No. CCE-286-AMP-2020</t>
  </si>
  <si>
    <t>2523</t>
  </si>
  <si>
    <t>No. 99484 - DNP-OC-017-2022</t>
  </si>
  <si>
    <t>830095213</t>
  </si>
  <si>
    <t>ORGANIZACION TERPEL S.A.</t>
  </si>
  <si>
    <t>3108322996</t>
  </si>
  <si>
    <t>A-02-02-01-003-003</t>
  </si>
  <si>
    <t>PRODUCTOS DE HORNOS DE COQUE; PRODUCTOS DE REFINACIÓN DE PETRÓLEO Y COMBUSTIBLE NUCLEAR</t>
  </si>
  <si>
    <t>VF Suministrar combustible al parque automotor del Departamento Nacional de Planeación DNP a través del acuerdo marco de precios No. CCE-715-1-AMP-2018 - Orden de Compra 99484</t>
  </si>
  <si>
    <t>2723</t>
  </si>
  <si>
    <t>CONTRATO DE COMPRA VENTA Y SUMINISTROS</t>
  </si>
  <si>
    <t>DNP-959-2022 SGR-082-2022</t>
  </si>
  <si>
    <t>800064773</t>
  </si>
  <si>
    <t>PUBBLICA  S . A . S</t>
  </si>
  <si>
    <t>93289521881</t>
  </si>
  <si>
    <t>1209</t>
  </si>
  <si>
    <t>DIRECCION DE DESARROLLO SOCIAL - DDS</t>
  </si>
  <si>
    <t>C-0301-1000-28-0-0301025-02</t>
  </si>
  <si>
    <t>ADQUISICIÓN DE BIENES Y SERVICIOS - SERVICIO DE INFORMACIÓN ACTUALIZADO - DISENO Y ARTICULACION DE LOS INSTRUMENTOS, ESTRATEGIAS, LINEAMIENTOS Y DEMAS REQUERIMIENTOS TECNICOS PARA EL DESARROLLO Y FOCALIZACION DE LA POLITICA PUBLICA DE PROTECCION SOC</t>
  </si>
  <si>
    <t>VF Suministro de pasajes aéreos y demás servicios necesarios para el desplazamiento de los funcionarios y contratistas del Departamento Nacional de Planeación, consejeros del Consejo Nacional de Planeación y escoltas de los esquemas de seguridad, en</t>
  </si>
  <si>
    <t>2823</t>
  </si>
  <si>
    <t>1211</t>
  </si>
  <si>
    <t>DIRECCIÓN DE GOBIERNO, DDHH Y PAZ - DGDHP</t>
  </si>
  <si>
    <t>C-0301-1003-4-0-0301027-02</t>
  </si>
  <si>
    <t>ADQUISICIÓN DE BIENES Y SERVICIOS - SERVICIO DE ASISTENCIA TÉCNICA - INCORPORACION DE EVIDENCIA, BUENAS PRACTICAS E INNOVACION PUBLICA EN LA ADMINISTRACION PUBLICA A NIVEL  NACIONAL</t>
  </si>
  <si>
    <t>2923</t>
  </si>
  <si>
    <t>1905</t>
  </si>
  <si>
    <t>DIRECCIÓN DE SEGUIMIENTO Y EVALUACIÓN DE POLÍTICAS PÚBLICAS - DSEPP</t>
  </si>
  <si>
    <t>C-0301-1000-23-0-0301009-02</t>
  </si>
  <si>
    <t>ADQUISICIÓN DE BIENES Y SERVICIOS - SERVICIO DE EVALUACIÓN A LA POLÍTICA PÚBLICA - FORTALECIMIENTO DEL SISTEMA NACIONAL DE EVALUACIÓN DE GESTIÓN Y RESULTADOS.  NACIONAL</t>
  </si>
  <si>
    <t>3023</t>
  </si>
  <si>
    <t>DNP-987-2022</t>
  </si>
  <si>
    <t>900062917</t>
  </si>
  <si>
    <t>SERVICIOS POSTALES NACIONALES S.A.S</t>
  </si>
  <si>
    <t>221806300</t>
  </si>
  <si>
    <t>890300279</t>
  </si>
  <si>
    <t>BANCO DE OCCIDENTE</t>
  </si>
  <si>
    <t>A-02-02-02-006-008</t>
  </si>
  <si>
    <t>SERVICIOS POSTALES Y DE MENSAJERÍA</t>
  </si>
  <si>
    <t>VF Prestar los servicios de admisión, curso y entrega de correspondencia y demás servicios postales que requiera el Departamento Nacional de Planeación, en las diferentes modalidades de envío</t>
  </si>
  <si>
    <t>3123</t>
  </si>
  <si>
    <t>1305</t>
  </si>
  <si>
    <t>SUBDIRECCION FINANCIERA - SF</t>
  </si>
  <si>
    <t>A-02-02-02-006-004</t>
  </si>
  <si>
    <t>SERVICIOS DE TRANSPORTE DE PASAJEROS</t>
  </si>
  <si>
    <t>A-02-02-02-010</t>
  </si>
  <si>
    <t>VIÁTICOS DE LOS FUNCIONARIOS EN COMISIÓN</t>
  </si>
  <si>
    <t>3323</t>
  </si>
  <si>
    <t>103284 - DNP- 1008-2022</t>
  </si>
  <si>
    <t>901446282</t>
  </si>
  <si>
    <t>UNION TEMPORAL AUTOMOTRIZ 2020</t>
  </si>
  <si>
    <t>69000000974</t>
  </si>
  <si>
    <t>4123</t>
  </si>
  <si>
    <t>DNP-992-2012 / DNP-MC-036-2022</t>
  </si>
  <si>
    <t>900465924</t>
  </si>
  <si>
    <t>VISATEL DE COLOMBIA S A S</t>
  </si>
  <si>
    <t>475700043635</t>
  </si>
  <si>
    <t>860034313</t>
  </si>
  <si>
    <t>BANCO DAVIVIENDA S.A.</t>
  </si>
  <si>
    <t>VF Prestar el servicio de monitoreo vehicular por GPS para el parque automotor al servicio del DNP.</t>
  </si>
  <si>
    <t>31323</t>
  </si>
  <si>
    <t>17/01/2023 12:00:00 a. m.</t>
  </si>
  <si>
    <t>OFICIO</t>
  </si>
  <si>
    <t>20236610008793</t>
  </si>
  <si>
    <t>860043735</t>
  </si>
  <si>
    <t>EDIFICIO  FONADE - PROPIEDAD  HORIZONTAL</t>
  </si>
  <si>
    <t>062009808</t>
  </si>
  <si>
    <t>50123</t>
  </si>
  <si>
    <t>49723</t>
  </si>
  <si>
    <t>PAGO DE LAS CUOTAS DE ADMINISTRACIÓN DEL EDIFICIO FONADE PISO 27</t>
  </si>
  <si>
    <t>31423</t>
  </si>
  <si>
    <t>20236610008803</t>
  </si>
  <si>
    <t>49623</t>
  </si>
  <si>
    <t>49223</t>
  </si>
  <si>
    <t>PAGO DE LAS CUOTAS DE ADMINISTRACIÓN DEL EDIFICIO FONADE DE LOS PISOS 23 Y 24</t>
  </si>
  <si>
    <t>31523</t>
  </si>
  <si>
    <t>20236610008853</t>
  </si>
  <si>
    <t>49523</t>
  </si>
  <si>
    <t>49123</t>
  </si>
  <si>
    <t>PARA EL PAGO DE LAS CUOTAS DE ADMINISTRACIÓN DEL EDIFICIO FONADE</t>
  </si>
  <si>
    <t>39323</t>
  </si>
  <si>
    <t>20/01/2023 12:00:00 a. m.</t>
  </si>
  <si>
    <t>CONTRATO DE PRESTACION DE SERVICIOS - PROFESIONALES</t>
  </si>
  <si>
    <t>DNP-327-2023</t>
  </si>
  <si>
    <t>22669412</t>
  </si>
  <si>
    <t>THOWINSON DE LA ASUNCIÓN JENNIFER AUXILIADORA</t>
  </si>
  <si>
    <t>40017306938</t>
  </si>
  <si>
    <t>C-0301-1000-23-0-0301008-02</t>
  </si>
  <si>
    <t>ADQUISICIÓN DE BIENES Y SERVICIOS - SERVICIO DE SEGUIMIENTO A LA POLÍTICA PÚBLICA - FORTALECIMIENTO DEL SISTEMA NACIONAL DE EVALUACIÓN DE GESTIÓN Y RESULTADOS.  NACIONAL</t>
  </si>
  <si>
    <t>66223</t>
  </si>
  <si>
    <t>65723</t>
  </si>
  <si>
    <t>Prestar servicios profesionales por sus propios medios al Departamento Nacional de Planeación con plena autonomía técnica y administrativa en las actividades relacionadas con la revisión y análisis de información, el proceso de seguimiento del Plan N</t>
  </si>
  <si>
    <t>78923</t>
  </si>
  <si>
    <t>03/02/2023 12:00:00 a. m.</t>
  </si>
  <si>
    <t>DNP-601-2023</t>
  </si>
  <si>
    <t>1020727859</t>
  </si>
  <si>
    <t>ZAMBRANO AREVALO GUSTAVO ALBERTO</t>
  </si>
  <si>
    <t>20535873655</t>
  </si>
  <si>
    <t>1208</t>
  </si>
  <si>
    <t>DIRECCION DE INFRAESTRUCTURA Y ENERGIA SOSTENIBLE - DIES</t>
  </si>
  <si>
    <t>C-0301-1000-33-0-0301003-02</t>
  </si>
  <si>
    <t>ADQUISICIÓN DE BIENES Y SERVICIOS  - DOCUMENTOS DE LINEAMIENTOS TÉCNICOS - FORTALECIMIENTO DEL CICLO DE LAS POLITICAS PUBLICAS SECTORIALES E INTERSECTORIALES PARA EL DESARROLLO  NACIONAL</t>
  </si>
  <si>
    <t>75823</t>
  </si>
  <si>
    <t>75223</t>
  </si>
  <si>
    <t>Prestar servicios profesionales a la Dirección de Infraestructura y Energía Sostenible (DIES), del Departamento Nacional de Planeación (DNP) por sus propios medios, con plena autonomía técnica y administrativa, para el desarrollo de actividades relac</t>
  </si>
  <si>
    <t>79123</t>
  </si>
  <si>
    <t>DNP-600-2023</t>
  </si>
  <si>
    <t>1030653362</t>
  </si>
  <si>
    <t>SANCHEZ ALVAREZ EDUAN JAVIER</t>
  </si>
  <si>
    <t>24081243585</t>
  </si>
  <si>
    <t>1212</t>
  </si>
  <si>
    <t>DIRECCIÓN DE JUSTICIA, SEGURIDAD Y DEFENSA - DJSD</t>
  </si>
  <si>
    <t>C-0301-1000-33-0-0301033-02</t>
  </si>
  <si>
    <t>ADQUISICIÓN DE BIENES Y SERVICIOS  - DOCUMENTOS DE ESTUDIOS TÉCNICOS - FORTALECIMIENTO DEL CICLO DE LAS POLITICAS PUBLICAS SECTORIALES E INTERSECTORIALES PARA EL DESARROLLO  NACIONAL</t>
  </si>
  <si>
    <t>80123</t>
  </si>
  <si>
    <t>79523</t>
  </si>
  <si>
    <t>Prestar servicios profesionales al Departamento Nacional de Planeación (DNP)
por sus propios medios, con plena autonomía técnica y administrativa para la elaboración de insumos técnicos que contribuyan a la formulación y seguimiento de las políticas</t>
  </si>
  <si>
    <t>82023</t>
  </si>
  <si>
    <t>DNP-956-2022 SGR-081-2022</t>
  </si>
  <si>
    <t>890807724</t>
  </si>
  <si>
    <t>SOCIEDAD DE TELEVISION DE CALDAS RISARALDA Y QUINDIO LTDA.</t>
  </si>
  <si>
    <t>84169999012</t>
  </si>
  <si>
    <t>C-0301-1000-33-0-0301035-02</t>
  </si>
  <si>
    <t>ADQUISICIÓN DE BIENES Y SERVICIOS  - SERVICIO DE SEGUIMIENTO A INSTRUMENTOS DE PLANEACIÓN - FORTALECIMIENTO DEL CICLO DE LAS POLITICAS PUBLICAS SECTORIALES E INTERSECTORIALES PARA EL DESARROLLO  NACIONAL</t>
  </si>
  <si>
    <t>92423</t>
  </si>
  <si>
    <t>91523</t>
  </si>
  <si>
    <t>Prestar servicios logísticos para la orientación, planeación, organización, producción y demás acciones necesarias para la ejecución de cualquier tipo de evento, así como el diseño e implementación de las actividades de socialización requeridas por e</t>
  </si>
  <si>
    <t>117823</t>
  </si>
  <si>
    <t>01/03/2023 12:00:00 a. m.</t>
  </si>
  <si>
    <t>DNP-804-2023</t>
  </si>
  <si>
    <t>1010198382</t>
  </si>
  <si>
    <t>RODRIGUEZ FERNANDEZ DIANA CAROLINA</t>
  </si>
  <si>
    <t>002292779</t>
  </si>
  <si>
    <t>A-02-02-02-008-003</t>
  </si>
  <si>
    <t>SERVICIOS PROFESIONALES, CIENTÍFICOS Y TÉCNICOS (EXCEPTO LOS SERVICIOS DE INVESTIGACION, URBANISMO, JURÍDICOS Y DE CONTABILIDAD)</t>
  </si>
  <si>
    <t>4523</t>
  </si>
  <si>
    <t>Prestar servicios profesionales al Departamento Nacional de Planeación por sus propios medios, con plena autonomía técnica y administrativa en actividades asociadas con el control y seguimiento a la ejecución presupuestal elaboración de la conciliaci</t>
  </si>
  <si>
    <t>120923</t>
  </si>
  <si>
    <t>03/03/2023 12:00:00 a. m.</t>
  </si>
  <si>
    <t>DNP-822-2023</t>
  </si>
  <si>
    <t>830072071</t>
  </si>
  <si>
    <t>SIGLO DATA SAS</t>
  </si>
  <si>
    <t>03168957758</t>
  </si>
  <si>
    <t>1105</t>
  </si>
  <si>
    <t>OFICINA ASESORA DE COMUNICACIONES - OAC</t>
  </si>
  <si>
    <t>94523</t>
  </si>
  <si>
    <t>93623</t>
  </si>
  <si>
    <t>Prestar el servicio de monitoreo diario de noticias en medios de comunicación masiva,
tradicionales y digitales, internacionales, nacionales y regionales, relacionadas con el DNP y su respectivo análisis cualitativo y cuantitativo.</t>
  </si>
  <si>
    <t>122423</t>
  </si>
  <si>
    <t>1109</t>
  </si>
  <si>
    <t>GRUPO CONPES - GCON</t>
  </si>
  <si>
    <t>C-0301-1000-35-0-0301041-02</t>
  </si>
  <si>
    <t>ADQUISICIÓN DE BIENES Y SERVICIOS  - SERVICIO DE COORDINACIÓN Y ARTICULACIÓN EN LA FORMULACIÓN DE INSTRUMENTOS DE PLANEACIÓN - MODERNIZACION DE LA VISION DE LARGO PLAZO EN LA PLANEACION INTERSECTORIAL A NIVEL  NACIONAL</t>
  </si>
  <si>
    <t>98823</t>
  </si>
  <si>
    <t>97923</t>
  </si>
  <si>
    <t>Suministrar pasajes aéreos y demás servicios necesarios para el desplazamiento de los funcionarios y contratistas del Departamento Nacional de Planeación, consejeros del Consejo Nacional de Planeación y escoltas de los esquemas de seguridad, en rutas</t>
  </si>
  <si>
    <t>122523</t>
  </si>
  <si>
    <t>1201</t>
  </si>
  <si>
    <t>SUBDIRECCIÓN GENERAL DE PROSPECTIVA Y DESARROLLO NACIONAL -  SGPDN</t>
  </si>
  <si>
    <t>95423</t>
  </si>
  <si>
    <t>VF Suministro de pasajes aéreos y demás servicios necesarios para el desplazamiento de los funcionarios y contratistas del Departamento Nacional de Planeación, consejeros del Consejo Nacional de Planeación y  escoltas de los esquemas de seguridad, en</t>
  </si>
  <si>
    <t>122623</t>
  </si>
  <si>
    <t>1203</t>
  </si>
  <si>
    <t>DIRECCIÓN DE AMBIENTE Y DESARROLLO SOSTENIBLE - DADS</t>
  </si>
  <si>
    <t>99723</t>
  </si>
  <si>
    <t>Suministro de pasajes aéreos y demás servicios necesarios para el desplazamiento de los funcionarios y contratistas del Departamento Nacional de Planeación, consejeros del Consejo Nacional de Planeación y escoltas de los esquemas de seguridad, en rut</t>
  </si>
  <si>
    <t>122823</t>
  </si>
  <si>
    <t>1702</t>
  </si>
  <si>
    <t>DIRECCIÓN DE DESCENTRALIZACIÓN Y FORTALECIMIENTO FISCAL - DDFF</t>
  </si>
  <si>
    <t>C-0301-1000-34-0-0301027-02</t>
  </si>
  <si>
    <t>ADQUISICIÓN DE BIENES Y SERVICIOS  - SERVICIO DE ASISTENCIA TÉCNICA - MEJORAMIENTO DE LOS RESULTADOS DE LA GESTION PUBLICA TERRITORIAL A NIVEL   NACIONAL</t>
  </si>
  <si>
    <t>97023</t>
  </si>
  <si>
    <t>96123</t>
  </si>
  <si>
    <t>Suministrar pasajes aéreos y demás servicios necesarios para el desplazamiento de los funcionarios y contratistas del Departamento Nacional de Planeación, Consejeros del Consejo Nacional de Planeación y escoltas de los esquemas de seguridad, en rutas</t>
  </si>
  <si>
    <t>122923</t>
  </si>
  <si>
    <t>1704</t>
  </si>
  <si>
    <t>DIRECCIÓN DE ESTRATEGIA REGIONAL  - DER</t>
  </si>
  <si>
    <t>99323</t>
  </si>
  <si>
    <t>98423</t>
  </si>
  <si>
    <t>123023</t>
  </si>
  <si>
    <t>C-0301-1000-36-0-0301027-02</t>
  </si>
  <si>
    <t>ADQUISICIÓN DE BIENES Y SERVICIOS - SERVICIO DE ASISTENCIA TÉCNICA - FORTALECIMIENTO DE LA EFICIENCIA EN EL GASTO DE INVERSIÓN PÚBLICA TERRITORIAL Y NACIONAL</t>
  </si>
  <si>
    <t>96823</t>
  </si>
  <si>
    <t>95923</t>
  </si>
  <si>
    <t>123123</t>
  </si>
  <si>
    <t>1701</t>
  </si>
  <si>
    <t>SUBDIRECCIÓN GENERAL DE DESCENTRALIZACIÓN Y DESARROLLO TERRITORIAL - SGDDT</t>
  </si>
  <si>
    <t>100323</t>
  </si>
  <si>
    <t>99423</t>
  </si>
  <si>
    <t>123223</t>
  </si>
  <si>
    <t>1703</t>
  </si>
  <si>
    <t>DIRECCIÓN DE ORDENAMIENTO Y DESARROLLO TERRITORIAL - DODT</t>
  </si>
  <si>
    <t>100223</t>
  </si>
  <si>
    <t>123423</t>
  </si>
  <si>
    <t>100423</t>
  </si>
  <si>
    <t>99523</t>
  </si>
  <si>
    <t>148823</t>
  </si>
  <si>
    <t>28/03/2023 12:00:00 a. m.</t>
  </si>
  <si>
    <t>DNP-846-2023/SGR-052-2023</t>
  </si>
  <si>
    <t>1101</t>
  </si>
  <si>
    <t>DIRECCION GENERAL - DG</t>
  </si>
  <si>
    <t>102123</t>
  </si>
  <si>
    <t>101223</t>
  </si>
  <si>
    <t>Prestar servicios logísticos para la planeación, organización, producción y demás acciones necesarias para la ejecución de eventos institucionales, así como el diseño e implementación de las actividades de socialización requeridas por el Departamento</t>
  </si>
  <si>
    <t>148923</t>
  </si>
  <si>
    <t>1110</t>
  </si>
  <si>
    <t>OFICINA ASESORA DE PLANEACIÓN - OAP</t>
  </si>
  <si>
    <t>C-0399-1000-6-0-0399061-02</t>
  </si>
  <si>
    <t>ADQUISICIÓN DE BIENES Y SERVICIOS - SERVICIO DE IMPLEMENTACIÓN SISTEMAS DE GESTIÓN - FORTALECIMIENTO DE LA PLANEACIÓN Y LA GESTIÓN INSTITUCIONAL DEL DNP A NIVEL  NACIONAL</t>
  </si>
  <si>
    <t>101623</t>
  </si>
  <si>
    <t>100723</t>
  </si>
  <si>
    <t>Prestar servicios logísticos para la planeación, organización, producción y demás acciones necesarias para la ejecución de eventos institucionales, así como el diseño e implementación
de las actividades de socialización requeridas por el Departamento</t>
  </si>
  <si>
    <t>149023</t>
  </si>
  <si>
    <t>103523</t>
  </si>
  <si>
    <t>102623</t>
  </si>
  <si>
    <t>149123</t>
  </si>
  <si>
    <t>101023</t>
  </si>
  <si>
    <t>100123</t>
  </si>
  <si>
    <t>149523</t>
  </si>
  <si>
    <t>101523</t>
  </si>
  <si>
    <t>100623</t>
  </si>
  <si>
    <t>150123</t>
  </si>
  <si>
    <t>102523</t>
  </si>
  <si>
    <t>C-0301-1000-36-0-0301041-02</t>
  </si>
  <si>
    <t>ADQUISICIÓN DE BIENES Y SERVICIOS - SERVICIO DE COORDINACIÓN Y ARTICULACIÓN EN LA FORMULACIÓN DE INSTRUMENTOS DE PLANEACIÓN - FORTALECIMIENTO DE LA EFICIENCIA EN EL GASTO DE INVERSIÓN PÚBLICA TERRITORIAL Y NACIONAL</t>
  </si>
  <si>
    <t>150423</t>
  </si>
  <si>
    <t>102223</t>
  </si>
  <si>
    <t>101323</t>
  </si>
  <si>
    <t>150623</t>
  </si>
  <si>
    <t>102423</t>
  </si>
  <si>
    <t>150723</t>
  </si>
  <si>
    <t>102923</t>
  </si>
  <si>
    <t>102023</t>
  </si>
  <si>
    <t>150823</t>
  </si>
  <si>
    <t>102323</t>
  </si>
  <si>
    <t>101423</t>
  </si>
  <si>
    <t>151023</t>
  </si>
  <si>
    <t>102823</t>
  </si>
  <si>
    <t>101923</t>
  </si>
  <si>
    <t>151123</t>
  </si>
  <si>
    <t>101723</t>
  </si>
  <si>
    <t>152023</t>
  </si>
  <si>
    <t>29/03/2023 12:00:00 a. m.</t>
  </si>
  <si>
    <t>102153 - DNP-OC-020-2022</t>
  </si>
  <si>
    <t>901401558</t>
  </si>
  <si>
    <t>UNIÓN TEMPORAL SINERGY - HI WARE</t>
  </si>
  <si>
    <t>247869571</t>
  </si>
  <si>
    <t>98523</t>
  </si>
  <si>
    <t>Prestar los servicios de mesa de servicios, al amparo del Acuerdo Marco de Precios n.° CCE-183-AMP-2020, que permita la gestión, mantenimiento y soporte técnico de la infraestructura tecnológica que provee servicios de tecnologías de la información d</t>
  </si>
  <si>
    <t>152123</t>
  </si>
  <si>
    <t>DNP-OC-001-2023</t>
  </si>
  <si>
    <t>860524654</t>
  </si>
  <si>
    <t>ASEGURADORA SOLIDARIA DE COLOMBIA  ENTIDAD COOPERATIVA</t>
  </si>
  <si>
    <t>637431354</t>
  </si>
  <si>
    <t>A-02-02-02-007-001</t>
  </si>
  <si>
    <t>SERVICIOS FINANCIEROS Y SERVICIOS CONEXOS</t>
  </si>
  <si>
    <t>100523</t>
  </si>
  <si>
    <t>PAGO DE LA PÓLIZA DE SEGURO DE VEHÍCULOS DEL DNP ADQUIRIDA A TRAVÉS DEL ACUERDO MARCO DE PRECIOS CCE-877-1-AMP-2019, SEGÚN  ORDEN DE COMPRA No. 106977 - DNP-OC-001-2023</t>
  </si>
  <si>
    <t>154423</t>
  </si>
  <si>
    <t>03/04/2023 12:00:00 a. m.</t>
  </si>
  <si>
    <t>DNP-851-2023</t>
  </si>
  <si>
    <t>860007336</t>
  </si>
  <si>
    <t>CAJA COLOMBIANA DE SUBSIDIO FAMILIAR COLSUBSIDIO</t>
  </si>
  <si>
    <t>007000145867</t>
  </si>
  <si>
    <t>97423</t>
  </si>
  <si>
    <t>96523</t>
  </si>
  <si>
    <t>Prestar servicios a la Subdirección de Gestión del Talento Humano del Departamento Nacional de Planeación por sus propios medios, con plena autonomía técnica y administrativa para realizar las actividades del Programa de Bienestar e Incentivos del De</t>
  </si>
  <si>
    <t>A-02-02-02-009-006</t>
  </si>
  <si>
    <t>SERVICIOS RECREATIVOS, CULTURALES Y DEPORTIVOS</t>
  </si>
  <si>
    <t>154523</t>
  </si>
  <si>
    <t>91923</t>
  </si>
  <si>
    <t>91023</t>
  </si>
  <si>
    <t>181123</t>
  </si>
  <si>
    <t>08/05/2023 12:00:00 a. m.</t>
  </si>
  <si>
    <t>DNP-891-2023</t>
  </si>
  <si>
    <t>830042244</t>
  </si>
  <si>
    <t>DIGITAL WARE S.A.S.</t>
  </si>
  <si>
    <t>04806270089</t>
  </si>
  <si>
    <t>145023</t>
  </si>
  <si>
    <t>143923</t>
  </si>
  <si>
    <t>Prestar el servicio de mantenimiento, soporte técnico y actualización del Sistema Integrado
de Información denominado KACTUS-HCM y SEVEN-ERP, de conformidad con el anexo técnico.</t>
  </si>
  <si>
    <t>181323</t>
  </si>
  <si>
    <t>09/05/2023 12:00:00 a. m.</t>
  </si>
  <si>
    <t>DNP-892-2023</t>
  </si>
  <si>
    <t>1023036525</t>
  </si>
  <si>
    <t>GARCIA TORRES DEISY YULIETH</t>
  </si>
  <si>
    <t>25015981663</t>
  </si>
  <si>
    <t>C-0301-1000-34-0-0301003-02</t>
  </si>
  <si>
    <t>ADQUISICIÓN DE BIENES Y SERVICIOS  - DOCUMENTOS DE LINEAMIENTOS TÉCNICOS - MEJORAMIENTO DE LOS RESULTADOS DE LA GESTION PUBLICA TERRITORIAL A NIVEL   NACIONAL</t>
  </si>
  <si>
    <t>120723</t>
  </si>
  <si>
    <t>119823</t>
  </si>
  <si>
    <t>Prestar servicios profesionales por sus propios medios, con plena autonomía técnica y administrativa al Departamento Nacional de Planeación para la generación de insumos técnicos y jurídicos que permitan alcanzar las apuestas estratégicas de la Subdi</t>
  </si>
  <si>
    <t>182923</t>
  </si>
  <si>
    <t>10/05/2023 12:00:00 a. m.</t>
  </si>
  <si>
    <t>DNP-893-2023</t>
  </si>
  <si>
    <t>80199590</t>
  </si>
  <si>
    <t>VELASQUEZ GARNICA GABRIEL ALVINZY</t>
  </si>
  <si>
    <t>006387940528</t>
  </si>
  <si>
    <t>1301</t>
  </si>
  <si>
    <t>SECRETARIA GENERAL - SG</t>
  </si>
  <si>
    <t>111223</t>
  </si>
  <si>
    <t>110323</t>
  </si>
  <si>
    <t>Prestar servicios profesionales especializados a la Secretaría General del Departamento Nacional de Planeación por sus propios medios, con plena autonomía técnica y administrativa en actividades relacionadas
con las diferentes actuaciones competencia</t>
  </si>
  <si>
    <t>183123</t>
  </si>
  <si>
    <t>DNP-887-2023</t>
  </si>
  <si>
    <t>28894233</t>
  </si>
  <si>
    <t>ORTIZ PORTELA MARIA STELLA</t>
  </si>
  <si>
    <t>80703535557</t>
  </si>
  <si>
    <t>111923</t>
  </si>
  <si>
    <t>111023</t>
  </si>
  <si>
    <t>Prestar servicios profesionales especializados a la Secretaría General del Departamento Nacional de Planeación (DNP) por sus propios medios, con plena autonomía técnica y administrativa para realizar el seguimiento a los procesos de planeación, imple</t>
  </si>
  <si>
    <t>183423</t>
  </si>
  <si>
    <t>DNP-908-2023</t>
  </si>
  <si>
    <t>1121844298</t>
  </si>
  <si>
    <t>BUITRAGO RUIZ ALBERT JAIR</t>
  </si>
  <si>
    <t>097070014309</t>
  </si>
  <si>
    <t>153823</t>
  </si>
  <si>
    <t>152623</t>
  </si>
  <si>
    <t>Prestar servicios profesionales especializados a la Secretaría General
del Departamento Nacional de Planeación (DNP) por sus propios
medios, con plena autonomía técnica y administrativa en actividades
asociadas con el análisis, revisión y elaboración</t>
  </si>
  <si>
    <t>184723</t>
  </si>
  <si>
    <t>DNP-866-2023</t>
  </si>
  <si>
    <t>38363762</t>
  </si>
  <si>
    <t>MONTOYA MONROY PAULA ANDREA</t>
  </si>
  <si>
    <t>24068826785</t>
  </si>
  <si>
    <t>1902</t>
  </si>
  <si>
    <t>DIRECCIÓN DE PROYECTOS E INFORMACIÓN PARA LA INVERSIÓN - DPII</t>
  </si>
  <si>
    <t>C-0301-1000-37-0-0301027-02</t>
  </si>
  <si>
    <t>ADQUISICIÓN DE BIENES Y SERVICIOS  - SERVICIO DE ASISTENCIA TÉCNICA - FORTALECIMIENTO DEL SISTEMA DE GESTION DE LA INVERSION PUBLICA A NIVEL TERRITORIAL Y  NACIONAL</t>
  </si>
  <si>
    <t>115023</t>
  </si>
  <si>
    <t>114123</t>
  </si>
  <si>
    <t>Prestar servicios profesionales especializados al Departamento Nacional de Planeación - DNP por sus propios medios, con plena autonomía técnica y administrativa, para la definición e implementación de estrategias, herramientas y procedimientos que so</t>
  </si>
  <si>
    <t>186023</t>
  </si>
  <si>
    <t>DNP-909-2023</t>
  </si>
  <si>
    <t>1024531062</t>
  </si>
  <si>
    <t>ALMANZA   LIBARDO FERNANDEZ</t>
  </si>
  <si>
    <t>136508454</t>
  </si>
  <si>
    <t>138823</t>
  </si>
  <si>
    <t>137823</t>
  </si>
  <si>
    <t>Prestar servicios profesionales a la Dirección de Ambiente y Desarrollo Sostenible (DADS) del Departamento Nacional de Planeación, con plena autonomía técnica y administrativa para la generación de insumos técnicos y seguimiento de políticas, planes,</t>
  </si>
  <si>
    <t>186123</t>
  </si>
  <si>
    <t>40123</t>
  </si>
  <si>
    <t>39523</t>
  </si>
  <si>
    <t>187723</t>
  </si>
  <si>
    <t>11/05/2023 12:00:00 a. m.</t>
  </si>
  <si>
    <t>DNP-919-2023</t>
  </si>
  <si>
    <t>17138424</t>
  </si>
  <si>
    <t>GOMEZ BUENDIA HERNANDO</t>
  </si>
  <si>
    <t>006200248141</t>
  </si>
  <si>
    <t>148523</t>
  </si>
  <si>
    <t>147423</t>
  </si>
  <si>
    <t>Prestar servicios profesionales a la Subdirección General de Prospectiva y Desarrollo Nacional del Departamento Nacional de
Planeación por sus propios medios, con plena autonomía técnica y administrativa para identificar temas estratégicos, elaboraci</t>
  </si>
  <si>
    <t>C-0301-1000-35-0-0301014-02</t>
  </si>
  <si>
    <t>ADQUISICIÓN DE BIENES Y SERVICIOS  - DOCUMENTOS DE ANÁLISIS DE COYUNTURA Y PROSPECTIVA SECTORIAL - MODERNIZACION DE LA VISION DE LARGO PLAZO EN LA PLANEACION INTERSECTORIAL A NIVEL  NACIONAL</t>
  </si>
  <si>
    <t>189823</t>
  </si>
  <si>
    <t>12/05/2023 12:00:00 a. m.</t>
  </si>
  <si>
    <t>DNP-879-2023</t>
  </si>
  <si>
    <t>53091514</t>
  </si>
  <si>
    <t>ESPINOSA SIERRA ZULMA YOHANA</t>
  </si>
  <si>
    <t>20155895458</t>
  </si>
  <si>
    <t>C-0301-1000-37-0-0301002-02</t>
  </si>
  <si>
    <t>ADQUISICIÓN DE BIENES Y SERVICIOS  - DOCUMENTOS METODOLÓGICOS - FORTALECIMIENTO DEL SISTEMA DE GESTION DE LA INVERSION PUBLICA A NIVEL TERRITORIAL Y  NACIONAL</t>
  </si>
  <si>
    <t>112223</t>
  </si>
  <si>
    <t>111323</t>
  </si>
  <si>
    <t>Prestar servicios profesionales especializados al Departamento Nacional de Planeación - DNP por sus propios medios, con plena
autonomía técnica y administrativa, para la definición e implementación de estrategias, herramientas y procedimientos que so</t>
  </si>
  <si>
    <t>195023</t>
  </si>
  <si>
    <t>15/05/2023 12:00:00 a. m.</t>
  </si>
  <si>
    <t>DNP-945-2023</t>
  </si>
  <si>
    <t>88030985</t>
  </si>
  <si>
    <t>BLANCO LUNA CARLOS ROBERTO</t>
  </si>
  <si>
    <t>1008001444</t>
  </si>
  <si>
    <t>860034594</t>
  </si>
  <si>
    <t>SCOTIABANK COLPATRIA SA</t>
  </si>
  <si>
    <t>149623</t>
  </si>
  <si>
    <t>Prestar servicios profesionales al Departamento Nacional de Planeación (DNP)
por sus propios medios, con plena autonomía técnica y administrativa, para adelantar las actividades asociadas con la Arquitectura de TI, requerimientos de capacidad y dispo</t>
  </si>
  <si>
    <t>198523</t>
  </si>
  <si>
    <t>16/05/2023 12:00:00 a. m.</t>
  </si>
  <si>
    <t>DNP-977-2023</t>
  </si>
  <si>
    <t>79810954</t>
  </si>
  <si>
    <t>CARDENAS   YARLEY YOBANNY</t>
  </si>
  <si>
    <t>009270376990</t>
  </si>
  <si>
    <t>160423</t>
  </si>
  <si>
    <t>159223</t>
  </si>
  <si>
    <t>Prestar sus servicios profesionales al Departamento Nacional de Planeación por sus propios medios, con plena autonomía técnica y administrativa, en las actividades de
seguimiento a proyectos de inversión, planeación y seguimiento a los procesos de
co</t>
  </si>
  <si>
    <t>198723</t>
  </si>
  <si>
    <t>DNP-979-2023</t>
  </si>
  <si>
    <t>52821360</t>
  </si>
  <si>
    <t>ANGARITA CRUZ ASTRID ROCIO</t>
  </si>
  <si>
    <t>24008932974</t>
  </si>
  <si>
    <t>1220</t>
  </si>
  <si>
    <t>DIRECCIÓN DE ECONOMÍA NARANJA Y DESARROLLO DIGITAL - DENDD</t>
  </si>
  <si>
    <t>138123</t>
  </si>
  <si>
    <t>137723</t>
  </si>
  <si>
    <t>Prestar servicios profesionales a la Dirección de Economía Naranja y Desarrollo Digital del Departamento Nacional de Planeación por sus propios medios, con plena autonomía técnica y administrativa en las actividades asociadas al análisis y elaboració</t>
  </si>
  <si>
    <t>202723</t>
  </si>
  <si>
    <t>18/05/2023 12:00:00 a. m.</t>
  </si>
  <si>
    <t>DNP-1012-2023 SGR-056-2023</t>
  </si>
  <si>
    <t>800126785</t>
  </si>
  <si>
    <t>EMERMEDICA S.A. SERVICIOS DE AMBULANCIA PREPAGADOS</t>
  </si>
  <si>
    <t>04012678507</t>
  </si>
  <si>
    <t>103223</t>
  </si>
  <si>
    <t>Prestar el Servicio Médico de atención Pre Hospitalaria asistencial de Emergencias, Urgencias y Traslado asistido derivados de la atención médica, a los colaboradores de la entidad y visitantes que se encuentren en las instalaciones del Departamento</t>
  </si>
  <si>
    <t>203023</t>
  </si>
  <si>
    <t>DNP-961-2023</t>
  </si>
  <si>
    <t>1985232</t>
  </si>
  <si>
    <t>MONTERO FERREIRA RAFAEL ALFONSO</t>
  </si>
  <si>
    <t>65730768103</t>
  </si>
  <si>
    <t>116723</t>
  </si>
  <si>
    <t>115823</t>
  </si>
  <si>
    <t>203223</t>
  </si>
  <si>
    <t>DNP-1031-2023</t>
  </si>
  <si>
    <t>1140859117</t>
  </si>
  <si>
    <t>GOMEZ OÑATE CARLOS DANIEL</t>
  </si>
  <si>
    <t>972005532</t>
  </si>
  <si>
    <t>C-0399-1000-7-0-0399015-02</t>
  </si>
  <si>
    <t>ADQUISICIÓN DE BIENES Y SERVICIOS - SEDES ADQUIRIDAS - ADQUISICIÓN Y ADECUACIÓN DE ESPACIOS FÍSICOS DEL DEPARTAMENTO NACIONAL DE PLANEACIÓN   NACIONAL</t>
  </si>
  <si>
    <t>163223</t>
  </si>
  <si>
    <t>162023</t>
  </si>
  <si>
    <t>Prestar Servicios Profesionales especializados a la Subdirección Administrativa y Relacionamiento con la Ciudadanía, por sus propios medios, con plena autonomía técnica y administrativa para desarrollar actividades relacionadas con la adquisición, ad</t>
  </si>
  <si>
    <t>204623</t>
  </si>
  <si>
    <t>19/05/2023 12:00:00 a. m.</t>
  </si>
  <si>
    <t>DNP-1004-2023</t>
  </si>
  <si>
    <t>1014226425</t>
  </si>
  <si>
    <t>PINEDA CERON JOHAN ALBERTO</t>
  </si>
  <si>
    <t>720012576</t>
  </si>
  <si>
    <t>157123</t>
  </si>
  <si>
    <t>155923</t>
  </si>
  <si>
    <t>Prestar sus servicios profesionales al Departamento Nacional de Planeación (DNP) por sus propios medios, con plena autonomía técnica y administrativa en la implementación, seguimiento, ejecución y desarrollo del Sistema Integrado de Gestión (SIG), en</t>
  </si>
  <si>
    <t>205223</t>
  </si>
  <si>
    <t>DNP-1027-2023</t>
  </si>
  <si>
    <t>1019002494</t>
  </si>
  <si>
    <t>FRANCO MORALES NATALIA</t>
  </si>
  <si>
    <t>006486968172</t>
  </si>
  <si>
    <t>147723</t>
  </si>
  <si>
    <t>Prestar los servicios profesionales a la Dirección de Gobierno, Derechos Humanos y Paz del Departamento Nacional de Planeación con plena autonomía técnica y administrativa, para acompañar el seguimiento e implementación del Plan Nacional de Desarroll</t>
  </si>
  <si>
    <t>207623</t>
  </si>
  <si>
    <t>23/05/2023 12:00:00 a. m.</t>
  </si>
  <si>
    <t>DNP-1059-2023</t>
  </si>
  <si>
    <t>1032434828</t>
  </si>
  <si>
    <t>BERNAL CEPEDA ISIS CATALIANA</t>
  </si>
  <si>
    <t>23185848973</t>
  </si>
  <si>
    <t>109423</t>
  </si>
  <si>
    <t>Prestar servicios profesionales por sus propios medios, con plena autonomía técnica y administrativa al Departamento Nacional de Planeación en el análisis y elaboración de insumos de instrumentos financieros que mejoren las capacidades en la toma de</t>
  </si>
  <si>
    <t>209223</t>
  </si>
  <si>
    <t>DNP-949-2023</t>
  </si>
  <si>
    <t>1032358294</t>
  </si>
  <si>
    <t>GARCIA JIMENEZ WILMER ALEXIS</t>
  </si>
  <si>
    <t>24059475152</t>
  </si>
  <si>
    <t>164123</t>
  </si>
  <si>
    <t>162923</t>
  </si>
  <si>
    <t>Prestar servicios profesionales por sus propios medios, con plena autonomía técnica y administrativa al Departamento Nacional de
Planeación, en la definición e implementación de una hoja de ruta de la Política Pública de Asistencia Técnica Territoria</t>
  </si>
  <si>
    <t>211323</t>
  </si>
  <si>
    <t>DNP-1096-2023</t>
  </si>
  <si>
    <t>53050956</t>
  </si>
  <si>
    <t>NAVARRO ORTEGA DIANA ROSARIO</t>
  </si>
  <si>
    <t>03069427544</t>
  </si>
  <si>
    <t>147923</t>
  </si>
  <si>
    <t>Prestar servicios profesionales a la Dirección de Gobierno, Derechos Humanos y Paz del Departamento Nacional de Planeación con plena autonomía técnica y administrativa, para elaborar insumos y productos jurídicos dirigidos a la inclusión del enfoque</t>
  </si>
  <si>
    <t>211723</t>
  </si>
  <si>
    <t>DNP-964-2023</t>
  </si>
  <si>
    <t>52426974</t>
  </si>
  <si>
    <t>MONTENEGRO BERNAL ADRIANA</t>
  </si>
  <si>
    <t>60100002330</t>
  </si>
  <si>
    <t>C-0301-1000-37-0-0301025-02</t>
  </si>
  <si>
    <t>ADQUISICIÓN DE BIENES Y SERVICIOS  - SERVICIO DE INFORMACIÓN ACTUALIZADO - FORTALECIMIENTO DEL SISTEMA DE GESTION DE LA INVERSION PUBLICA A NIVEL TERRITORIAL Y  NACIONAL</t>
  </si>
  <si>
    <t>122123</t>
  </si>
  <si>
    <t>212223</t>
  </si>
  <si>
    <t>DNP-1061-2023</t>
  </si>
  <si>
    <t>52778406</t>
  </si>
  <si>
    <t>ROMERO RAMIREZ LUZ ANGIE</t>
  </si>
  <si>
    <t>33769751306</t>
  </si>
  <si>
    <t>113523</t>
  </si>
  <si>
    <t>112623</t>
  </si>
  <si>
    <t>Prestar servicios profesionales a la Dirección de Ambiente y Desarrollo Sostenible (DADS) del Departamento Nacional de Planeación, por sus propios medios, con plena autonomía técnica y administrativa en la elaboración de insumos técnicos sobre justic</t>
  </si>
  <si>
    <t>212723</t>
  </si>
  <si>
    <t>DNP-OC-002-2023</t>
  </si>
  <si>
    <t>800058607</t>
  </si>
  <si>
    <t>CONTROLES EMPRESARIALES S A S</t>
  </si>
  <si>
    <t>075120261</t>
  </si>
  <si>
    <t>104723</t>
  </si>
  <si>
    <t>103823</t>
  </si>
  <si>
    <t>PROVEER LA INFRAESTRUCTURA TECNOLÓGICA NECESARIA PARA SOPORTAR LOS SISTEMAS DE INFORMACIÓN EN LA NUBE DE CONFORMIDAD CON LO ESTABLECIDO EN EL ACUERDO MARCO DE PRECIOS DE NUBE PÚBLICA IV NO. CCE-241-AMP-2021- NUMERO DE ORDEN 109827</t>
  </si>
  <si>
    <t>215623</t>
  </si>
  <si>
    <t>24/05/2023 12:00:00 a. m.</t>
  </si>
  <si>
    <t>DNP-1087-2023</t>
  </si>
  <si>
    <t>52811531</t>
  </si>
  <si>
    <t>TELLO SALDARRIAGA ELIZABETH</t>
  </si>
  <si>
    <t>20775950249</t>
  </si>
  <si>
    <t>134623</t>
  </si>
  <si>
    <t>133723</t>
  </si>
  <si>
    <t>Prestar servicios profesionales por sus propios medios al Departamento Nacional de Planeación con plena autonomía técnica y administrativa para realizar el seguimiento a la política pública de paz, la implementación del Acuerdo Final, sus diferentes</t>
  </si>
  <si>
    <t>216223</t>
  </si>
  <si>
    <t>DNP-1104-2023</t>
  </si>
  <si>
    <t>94519895</t>
  </si>
  <si>
    <t>URIBE CAÑAS DIEGO FERNANDO</t>
  </si>
  <si>
    <t>80634825235</t>
  </si>
  <si>
    <t>166923</t>
  </si>
  <si>
    <t>165723</t>
  </si>
  <si>
    <t>Prestar servicios profesionales a la Oficina de Tecnología y Sistemas de Información (OTSI) del Departamento Nacional de Planeación (DNP) por sus propios medios, con plena autonomía técnica en la gestión y administración del servicio de nube privada</t>
  </si>
  <si>
    <t>216423</t>
  </si>
  <si>
    <t>DNP-1118-2023</t>
  </si>
  <si>
    <t>1019095238</t>
  </si>
  <si>
    <t>MEDINA ROA JAIRO JESUS</t>
  </si>
  <si>
    <t>850220419</t>
  </si>
  <si>
    <t>132723</t>
  </si>
  <si>
    <t>131823</t>
  </si>
  <si>
    <t>Prestar servicios profesionales por sus propios medios al Departamento Nacional de Planeación con plena autonomía técnica y administrativa en el proceso de seguimiento del Plan Nacional de Desarrollo y elaboración de insumos relacionados con el proce</t>
  </si>
  <si>
    <t>216623</t>
  </si>
  <si>
    <t>DNP-1117-2023</t>
  </si>
  <si>
    <t>1010167982</t>
  </si>
  <si>
    <t>SALAZAR VEGA OSCAR MAURICIO</t>
  </si>
  <si>
    <t>18656236279</t>
  </si>
  <si>
    <t>150223</t>
  </si>
  <si>
    <t>Prestar servicios profesionales por sus propios medios al Departamento Nacional de Planeación con plena autonomía técnica y administrativa en la estructuración y asistencia a la supervisión de las evaluaciones de las vigencias 2022 y 2023.</t>
  </si>
  <si>
    <t>217123</t>
  </si>
  <si>
    <t>DNP-1130-2023</t>
  </si>
  <si>
    <t>1044505900</t>
  </si>
  <si>
    <t>ARANGO CADAVID MARIANA</t>
  </si>
  <si>
    <t>91451446466</t>
  </si>
  <si>
    <t>132123</t>
  </si>
  <si>
    <t>131223</t>
  </si>
  <si>
    <t>217223</t>
  </si>
  <si>
    <t>DNP-1078-2023</t>
  </si>
  <si>
    <t>1032477103</t>
  </si>
  <si>
    <t>DIAZ MARTINEZ MARIA CAMILA</t>
  </si>
  <si>
    <t>14199643259</t>
  </si>
  <si>
    <t>165023</t>
  </si>
  <si>
    <t>163823</t>
  </si>
  <si>
    <t>Prestar servicios profesionales a la Dirección de Infraestructura y Energía Sostenible (DIES), del Departamento Nacional de Planeación (DNP) por sus propios medios, con plena autonomía técnica y administrativa, para la generación de insumos tendiente</t>
  </si>
  <si>
    <t>218523</t>
  </si>
  <si>
    <t>25/05/2023 12:00:00 a. m.</t>
  </si>
  <si>
    <t>DNP-1133-2023</t>
  </si>
  <si>
    <t>80200108</t>
  </si>
  <si>
    <t>PINILLA ZULETA MANUEL BERNARDO</t>
  </si>
  <si>
    <t>16740318920</t>
  </si>
  <si>
    <t>148623</t>
  </si>
  <si>
    <t>147523</t>
  </si>
  <si>
    <t>Prestar servicios profesionales a la Dirección de Gobierno, Derechos Humanos y Paz del Departamento Nacional de Planeación con plena autonomía técnica y administrativa, para articular y organizar los espacios de participación de grupos étnicos y el p</t>
  </si>
  <si>
    <t>220423</t>
  </si>
  <si>
    <t>DNP-1079-2023</t>
  </si>
  <si>
    <t>1014232148</t>
  </si>
  <si>
    <t>GARCIA RODRIGUEZ DAVID YASIR</t>
  </si>
  <si>
    <t>007770316045</t>
  </si>
  <si>
    <t>164823</t>
  </si>
  <si>
    <t>163623</t>
  </si>
  <si>
    <t>Prestar servicios profesionales a la Dirección de Infraestructura y Energía Sostenible (DIES), del Departamento Nacional de Planeación (DNP) por sus propios medios, con plena autonomía técnica y administrativa, en el marco de la implementación del Pl</t>
  </si>
  <si>
    <t>220823</t>
  </si>
  <si>
    <t>26/05/2023 12:00:00 a. m.</t>
  </si>
  <si>
    <t>DNP-1080-2023</t>
  </si>
  <si>
    <t>1037626326</t>
  </si>
  <si>
    <t>LONDOÑO RODRIGUEZ MARIA CAROLINA</t>
  </si>
  <si>
    <t>93523106412</t>
  </si>
  <si>
    <t>165123</t>
  </si>
  <si>
    <t>163923</t>
  </si>
  <si>
    <t>Prestar servicios profesionales a la Dirección de Infraestructura y Energía Sostenible (DIES), del Departamento Nacional de Planeación (DNP) por sus propios medios, con plena autonomía técnica y administrativa, para la elaboración de insumos técnicos</t>
  </si>
  <si>
    <t>223923</t>
  </si>
  <si>
    <t>DNP-1136-2023</t>
  </si>
  <si>
    <t>46458259</t>
  </si>
  <si>
    <t>SANDOVAL ROJAS JULY ANDREA</t>
  </si>
  <si>
    <t>290824721</t>
  </si>
  <si>
    <t>133623</t>
  </si>
  <si>
    <t>Prestar sus servicios profesionales a la Subdirección de Derechos Humanos y Paz, del Departamento Nacional de Planeación por sus propios medios, con plena autonomía técnica y administrativa en la articulación interna y la asistencia a entidades terri</t>
  </si>
  <si>
    <t>225023</t>
  </si>
  <si>
    <t>29/05/2023 12:00:00 a. m.</t>
  </si>
  <si>
    <t>DNP-924-2023</t>
  </si>
  <si>
    <t>1020779817</t>
  </si>
  <si>
    <t>BLANCO CRUZ LAURA XIMENA</t>
  </si>
  <si>
    <t>009470616047</t>
  </si>
  <si>
    <t>1213</t>
  </si>
  <si>
    <t>DIRECCIÓN DE INNOVACIÓN Y DESARROLLO EMPRESARIAL -  DIDE</t>
  </si>
  <si>
    <t>C-0301-1000-33-0-0301041-02</t>
  </si>
  <si>
    <t>ADQUISICIÓN DE BIENES Y SERVICIOS  - SERVICIO DE COORDINACIÓN Y ARTICULACIÓN EN LA FORMULACIÓN DE INSTRUMENTOS DE PLANEACIÓN - FORTALECIMIENTO DEL CICLO DE LAS POLITICAS PUBLICAS SECTORIALES E INTERSECTORIALES PARA EL DESARROLLO  NACIONAL</t>
  </si>
  <si>
    <t>167623</t>
  </si>
  <si>
    <t>166323</t>
  </si>
  <si>
    <t>Prestar servicios profesionales en la Dirección de Innovación y Desarrollo Empresarial
del Departamento Nacional de Planeación por sus propios medios con plena
autonomía técnica y administrativa, en la emisión de recomendaciones para la
formulación d</t>
  </si>
  <si>
    <t>230223</t>
  </si>
  <si>
    <t>30/05/2023 12:00:00 a. m.</t>
  </si>
  <si>
    <t>DNP-1155-2023</t>
  </si>
  <si>
    <t>7133770</t>
  </si>
  <si>
    <t>GUERRA RINCON FERNANDO FILADELFO</t>
  </si>
  <si>
    <t>74542886564</t>
  </si>
  <si>
    <t>170023</t>
  </si>
  <si>
    <t>168623</t>
  </si>
  <si>
    <t>Prestar servicios profesionales a la Subdirección General de Prospectiva y Desarrollo Nacional del Departamento Nacional de Planeación por sus propios medios, con plena autonomía técnica y administrativa brindando orientación técnica para la implemen</t>
  </si>
  <si>
    <t>233223</t>
  </si>
  <si>
    <t>31/05/2023 12:00:00 a. m.</t>
  </si>
  <si>
    <t>DNP-1170-2023</t>
  </si>
  <si>
    <t>1069731964</t>
  </si>
  <si>
    <t>LARA MORALES JUDITH MARCELA</t>
  </si>
  <si>
    <t>230033111089</t>
  </si>
  <si>
    <t>860007738</t>
  </si>
  <si>
    <t>BANCO POPULAR S. A.</t>
  </si>
  <si>
    <t>160923</t>
  </si>
  <si>
    <t>159723</t>
  </si>
  <si>
    <t>Prestar sus servicios profesionales al Departamento Nacional de Planeación por sus propios medios, con plena autonomía técnica y administrativa para articular la interoperabilidad y el uso de la información administrativa y auto declarada de los inst</t>
  </si>
  <si>
    <t>234823</t>
  </si>
  <si>
    <t>DNP-1204-2023</t>
  </si>
  <si>
    <t>1019125749</t>
  </si>
  <si>
    <t>GARCÍA HERRERA SANTIAGO NICOLÁS</t>
  </si>
  <si>
    <t>08478260009</t>
  </si>
  <si>
    <t>146023</t>
  </si>
  <si>
    <t>144923</t>
  </si>
  <si>
    <t>Prestar servicios profesionales a la Dirección de Economía Naranja y Desarrollo Digital del Departamento Nacional de Planeación con plena autonomía técnica y administrativa en las actividades relacionadas con la documentación y el desarrollo de pilot</t>
  </si>
  <si>
    <t>235123</t>
  </si>
  <si>
    <t>NOMINA</t>
  </si>
  <si>
    <t>DNP-1207-2023</t>
  </si>
  <si>
    <t>53124647</t>
  </si>
  <si>
    <t>RAMOS PAEZ LADY VIVIANA</t>
  </si>
  <si>
    <t>025600032202</t>
  </si>
  <si>
    <t>140623</t>
  </si>
  <si>
    <t>139623</t>
  </si>
  <si>
    <t>Prestar servicios profesionales por sus propios medios al Departamento Nacional de Planeación con plena autonomía técnica y
administrativa para realizar el seguimiento a la política pública de paz, a la implementación del Acuerdo Final y sus diferent</t>
  </si>
  <si>
    <t>235223</t>
  </si>
  <si>
    <t>DNP-1219-2023</t>
  </si>
  <si>
    <t>1085289643</t>
  </si>
  <si>
    <t>RUIZ GOMEZ JUAN DAVID</t>
  </si>
  <si>
    <t>602036928</t>
  </si>
  <si>
    <t>140723</t>
  </si>
  <si>
    <t>139723</t>
  </si>
  <si>
    <t>Prestar servicios profesionales por sus propios medios al Departamento Nacional de Planeación con plena autonomía técnica y administrativa para realizar el seguimiento a la política pública de paz, a la implementación del Acuerdo Final y sus diferent</t>
  </si>
  <si>
    <t>236723</t>
  </si>
  <si>
    <t>01/06/2023 12:00:00 a. m.</t>
  </si>
  <si>
    <t>DNP-1185-2023</t>
  </si>
  <si>
    <t>1032416119</t>
  </si>
  <si>
    <t>DURAN ROJAS LLISEDT CHEYLANS</t>
  </si>
  <si>
    <t>28566458278</t>
  </si>
  <si>
    <t>C-0301-1000-28-0-0301003-02</t>
  </si>
  <si>
    <t>ADQUISICIÓN DE BIENES Y SERVICIOS - DOCUMENTOS DE LINEAMIENTOS TÉCNICOS - DISENO Y ARTICULACION DE LOS INSTRUMENTOS, ESTRATEGIAS, LINEAMIENTOS Y DEMAS REQUERIMIENTOS TECNICOS PARA EL DESARROLLO Y FOCALIZACION DE LA POLITICA PUBLICA DE PROTECCION SOC</t>
  </si>
  <si>
    <t>160323</t>
  </si>
  <si>
    <t>159123</t>
  </si>
  <si>
    <t>Prestar sus servicios profesionales al Departamento Nacional de Planeación por sus propios medios, con plena autonomía técnica y administrativa en la elaboración de
documentos técnicos y herramientas que aporten a la implementación de las estrategias</t>
  </si>
  <si>
    <t>237123</t>
  </si>
  <si>
    <t>DNP-1251-2023</t>
  </si>
  <si>
    <t>52859694</t>
  </si>
  <si>
    <t>CAMACHO VARGAS ANGELA MARCELA</t>
  </si>
  <si>
    <t>20085822179</t>
  </si>
  <si>
    <t>162723</t>
  </si>
  <si>
    <t>161523</t>
  </si>
  <si>
    <t>Prestar Servicios Profesionales especializados a la Subdirección Administrativa y Relacionamiento con la Ciudadanía del Departamento Nacional de Planeación, por sus propios medios, con plena autonomía técnica y administrativa para efectuar las activi</t>
  </si>
  <si>
    <t>237223</t>
  </si>
  <si>
    <t>DNP-1233-2023</t>
  </si>
  <si>
    <t>51857015</t>
  </si>
  <si>
    <t>VERDUGO ROZO ELIZABETH</t>
  </si>
  <si>
    <t>007500809855</t>
  </si>
  <si>
    <t>174323</t>
  </si>
  <si>
    <t>172923</t>
  </si>
  <si>
    <t>Prestar servicios profesionales a la Subdirección General de Prospectiva y Desarrollo Nacional del Departamento Nacional de Planeación por sus propios medios, con plena autonomía técnica y administrativa brindando orientación técnica en actividades y</t>
  </si>
  <si>
    <t>237723</t>
  </si>
  <si>
    <t>DNP-1235-2023</t>
  </si>
  <si>
    <t>79600532</t>
  </si>
  <si>
    <t>ARBOLEDA ARJONA CARLOS AUGUSTO</t>
  </si>
  <si>
    <t>482500060264</t>
  </si>
  <si>
    <t>168523</t>
  </si>
  <si>
    <t>167123</t>
  </si>
  <si>
    <t>Prestar servicios profesionales a la Dirección de Infraestructura y Energía Sostenible (DIES) del Departamento Nacional de Planeación (DNP) por sus propios medios, con plena autonomía técnica y administrativa, para la elaboración de insumos y lineami</t>
  </si>
  <si>
    <t>238923</t>
  </si>
  <si>
    <t>02/06/2023 12:00:00 a. m.</t>
  </si>
  <si>
    <t>DNP-1226-2023</t>
  </si>
  <si>
    <t>14636398</t>
  </si>
  <si>
    <t>MICOLTA HURTADO JULIAN HERNAN</t>
  </si>
  <si>
    <t>30375414165</t>
  </si>
  <si>
    <t>C-0301-1000-34-0-0301040-02</t>
  </si>
  <si>
    <t>ADQUISICIÓN DE BIENES Y SERVICIOS  - SERVICIO DE ANALITICA Y USO DE LA INFORMACIÓN - MEJORAMIENTO DE LOS RESULTADOS DE LA GESTION PUBLICA TERRITORIAL A NIVEL   NACIONAL</t>
  </si>
  <si>
    <t>109523</t>
  </si>
  <si>
    <t>108623</t>
  </si>
  <si>
    <t>Prestar servicios profesionales por sus propios medios, con plena autonomía técnica y administrativa al Departamento Nacional de Planeación en la generación de insumos técnicos para la actualización de las soluciones tecnológicas, en el normal funcio</t>
  </si>
  <si>
    <t>240523</t>
  </si>
  <si>
    <t>DNP-1265-2023</t>
  </si>
  <si>
    <t>80097724</t>
  </si>
  <si>
    <t>ARBELAEZ MARIN EDGAR JHON</t>
  </si>
  <si>
    <t>007900716296</t>
  </si>
  <si>
    <t>C-0301-1000-28-0-0301024-02</t>
  </si>
  <si>
    <t>ADQUISICIÓN DE BIENES Y SERVICIOS - SERVICIO DE INFORMACIÓN IMPLEMENTADO - DISENO Y ARTICULACION DE LOS INSTRUMENTOS, ESTRATEGIAS, LINEAMIENTOS Y DEMAS REQUERIMIENTOS TECNICOS PARA EL DESARROLLO Y FOCALIZACION DE LA POLITICA PUBLICA DE PROTECCION SO</t>
  </si>
  <si>
    <t>173923</t>
  </si>
  <si>
    <t>172523</t>
  </si>
  <si>
    <t>Prestar sus servicios profesionales al Departamento Nacional de Planeación por sus propios medios, con plena autonomía técnica y administrativa para organizar y efectuar el seguimiento de los programas de las entidades territoriales, y promover la in</t>
  </si>
  <si>
    <t>242423</t>
  </si>
  <si>
    <t>05/06/2023 12:00:00 a. m.</t>
  </si>
  <si>
    <t>DNP-1240-2023</t>
  </si>
  <si>
    <t>1010178159</t>
  </si>
  <si>
    <t>SALAZAR VILLAMIZAR LAURA MARCELA</t>
  </si>
  <si>
    <t>126361872</t>
  </si>
  <si>
    <t>C-0301-1000-36-0-0301022-02</t>
  </si>
  <si>
    <t>ADQUISICIÓN DE BIENES Y SERVICIOS - SERVICIO DE APOYO PARA LA INTEGRACIÓN REGIONAL - FORTALECIMIENTO DE LA EFICIENCIA EN EL GASTO DE INVERSIÓN PÚBLICA TERRITORIAL Y NACIONAL</t>
  </si>
  <si>
    <t>155223</t>
  </si>
  <si>
    <t>154023</t>
  </si>
  <si>
    <t>Prestar servicios profesionales a la Dirección de Programación de Inversiones Públicas del Departamento Nacional de Planeación – DNP,
con plena autonomía técnica y administrativa, en los procesos de ejecución y monitoreo de los Pactos Territoriales a</t>
  </si>
  <si>
    <t>244123</t>
  </si>
  <si>
    <t>DNP-1229-2023</t>
  </si>
  <si>
    <t>1136887006</t>
  </si>
  <si>
    <t>CRISTO TORRADO JORGE ALEJANDRO</t>
  </si>
  <si>
    <t>067670043560</t>
  </si>
  <si>
    <t>136923</t>
  </si>
  <si>
    <t>135923</t>
  </si>
  <si>
    <t>Prestar servicios profesionales a la Subdirección General de Descentralización
y Desarrollo Territorial del Departamento Nacional de Planeación por sus propios medios, con plena autonomía técnica y administrativa para la generación de insumos a travé</t>
  </si>
  <si>
    <t>244823</t>
  </si>
  <si>
    <t>DNP-1272-2023</t>
  </si>
  <si>
    <t>7181109</t>
  </si>
  <si>
    <t>GONZALEZ CAMARGO DAVID ENRIQUE</t>
  </si>
  <si>
    <t>25824995551</t>
  </si>
  <si>
    <t>C-0399-1000-8-0-0399064-02</t>
  </si>
  <si>
    <t>ADQUISICIÓN DE BIENES Y SERVICIOS - SERVICIOS DE INFORMACION IMPLEMENTADOS - FORTALECIMIENTO DE LAS TIC PARA EL CUMPLIMIENTO DE LOS OBJETIVOS DEL DNP A NIVEL NACIONAL</t>
  </si>
  <si>
    <t>165423</t>
  </si>
  <si>
    <t>164223</t>
  </si>
  <si>
    <t>Prestar servicios profesionales a la Oficina de Tecnología y Sistemas de Información (OTSI) del Departamento Nacional de Planeación (DNP), por sus propios medios, con plena autonomía técnica y administrativa, en procesos y actividades relacionados co</t>
  </si>
  <si>
    <t>245323</t>
  </si>
  <si>
    <t>DNP-1279-2023</t>
  </si>
  <si>
    <t>1026561515</t>
  </si>
  <si>
    <t>BAEZ GOMEZ JHONATTAN GUILLERMO</t>
  </si>
  <si>
    <t>008770149196</t>
  </si>
  <si>
    <t>168423</t>
  </si>
  <si>
    <t>167023</t>
  </si>
  <si>
    <t>Prestar servicios profesionales a la Dirección de Infraestructura y Energía Sostenible (DIES), del Departamento Nacional de Planeación (DNP) por sus propios medios, con plena autonomía técnica y administrativa en el marco de la implementación del Pla</t>
  </si>
  <si>
    <t>245423</t>
  </si>
  <si>
    <t>DNP-1271-2023</t>
  </si>
  <si>
    <t>52349259</t>
  </si>
  <si>
    <t>GOMEZ HERNANDEZ NOHEMY</t>
  </si>
  <si>
    <t>032233736</t>
  </si>
  <si>
    <t>169623</t>
  </si>
  <si>
    <t>168223</t>
  </si>
  <si>
    <t>Prestar servicios profesionales al Departamento Nacional de Planeación por sus propios medios, con plena autonomía técnica y administrativa para orientar y contribuir a la preparación, análisis, seguimiento a las acciones de Inclusión, diversidad y r</t>
  </si>
  <si>
    <t>247323</t>
  </si>
  <si>
    <t>07/06/2023 12:00:00 a. m.</t>
  </si>
  <si>
    <t>DNP-1221-2023</t>
  </si>
  <si>
    <t>1013610439</t>
  </si>
  <si>
    <t>ROJAS AMAYA NATALIA ROCIO</t>
  </si>
  <si>
    <t>24086063133</t>
  </si>
  <si>
    <t>136323</t>
  </si>
  <si>
    <t>135323</t>
  </si>
  <si>
    <t>247823</t>
  </si>
  <si>
    <t>DNP-1293-2023</t>
  </si>
  <si>
    <t>80426652</t>
  </si>
  <si>
    <t>CORTES CORTES DARWIN FAURICIO</t>
  </si>
  <si>
    <t>1004277097</t>
  </si>
  <si>
    <t>136423</t>
  </si>
  <si>
    <t>135423</t>
  </si>
  <si>
    <t>Prestar servicios profesionales por sus propios medios al Departamento Nacional de Planeación con plena autonomía técnica y administrativa en la estructuración del componente cuantitativo, de evaluaciones de impacto y comportamentales de las evaluaci</t>
  </si>
  <si>
    <t>248223</t>
  </si>
  <si>
    <t>DNP-1306-2023</t>
  </si>
  <si>
    <t>80233501</t>
  </si>
  <si>
    <t>CRUZ PEREZ EDWIN ANDRES</t>
  </si>
  <si>
    <t>488400650955</t>
  </si>
  <si>
    <t>136023</t>
  </si>
  <si>
    <t>135123</t>
  </si>
  <si>
    <t>Prestar servicios profesionales por sus propios medios al Departamento Nacional de Planeación con plena autonomía técnica y
administrativa en la estructuración del componente cuantitativo y estadístico de las evaluaciones de la Agenda 2022 y 2023.</t>
  </si>
  <si>
    <t>248823</t>
  </si>
  <si>
    <t>08/06/2023 12:00:00 a. m.</t>
  </si>
  <si>
    <t>DNP-1307-2023</t>
  </si>
  <si>
    <t>1026260223</t>
  </si>
  <si>
    <t>CUELLAR CEPEDA OSCAR ALEJANDRO</t>
  </si>
  <si>
    <t>009900289126</t>
  </si>
  <si>
    <t>178323</t>
  </si>
  <si>
    <t>176923</t>
  </si>
  <si>
    <t>Prestar servicios profesionales a la Dirección de Infraestructura y Energía Sostenible (DIES), del Departamento Nacional de Planeación (DNP) por sus propios medios, con plena autonomía técnica y administrativa, para la estructuración, operación y aná</t>
  </si>
  <si>
    <t>249523</t>
  </si>
  <si>
    <t>DNP-1308-2023</t>
  </si>
  <si>
    <t>1032451996</t>
  </si>
  <si>
    <t>PALMA OLIVA CAROL JANETH</t>
  </si>
  <si>
    <t>24057890988</t>
  </si>
  <si>
    <t>177923</t>
  </si>
  <si>
    <t>176523</t>
  </si>
  <si>
    <t>254123</t>
  </si>
  <si>
    <t>13/06/2023 12:00:00 a. m.</t>
  </si>
  <si>
    <t>DNP-1321-2023</t>
  </si>
  <si>
    <t>74188390</t>
  </si>
  <si>
    <t>MEDINA AVILA YESID</t>
  </si>
  <si>
    <t>64487677670</t>
  </si>
  <si>
    <t>178423</t>
  </si>
  <si>
    <t>177023</t>
  </si>
  <si>
    <t>255323</t>
  </si>
  <si>
    <t>14/06/2023 12:00:00 a. m.</t>
  </si>
  <si>
    <t>DNP-1300-2023</t>
  </si>
  <si>
    <t>52431411</t>
  </si>
  <si>
    <t>GONZALEZ RODRIGUEZ NORMA YALILE</t>
  </si>
  <si>
    <t>451100040877</t>
  </si>
  <si>
    <t>109723</t>
  </si>
  <si>
    <t>108823</t>
  </si>
  <si>
    <t>Prestar servicios profesionales por sus propios medios, con plena autonomía técnica y administrativa al Departamento Nacional de Planeación en la proyección y análisis de insumos técnicos de las herramientas de planeación territorial que permitan mej</t>
  </si>
  <si>
    <t>255523</t>
  </si>
  <si>
    <t>DNP-1360-2023</t>
  </si>
  <si>
    <t>79278723</t>
  </si>
  <si>
    <t>ISAZA ROBLEDO ALBERTO</t>
  </si>
  <si>
    <t>20985721138</t>
  </si>
  <si>
    <t>1214</t>
  </si>
  <si>
    <t>DIRECCION DE DESARROLLO URBANO - DDU</t>
  </si>
  <si>
    <t>147823</t>
  </si>
  <si>
    <t>146723</t>
  </si>
  <si>
    <t>Prestar sus servicios profesionales al Departamento Nacional de Planeación por sus propios medios, con plena autonomía técnica y administrativa para analizar y presentar el comportamiento del mercado de vivienda nueva y usada y otros destinos y las a</t>
  </si>
  <si>
    <t>255823</t>
  </si>
  <si>
    <t>DNP-1356-2023</t>
  </si>
  <si>
    <t>79359929</t>
  </si>
  <si>
    <t>TRUJILLO CABEZAS RAUL</t>
  </si>
  <si>
    <t>007400417759</t>
  </si>
  <si>
    <t>145623</t>
  </si>
  <si>
    <t>144523</t>
  </si>
  <si>
    <t>Prestar servicios profesionales a la Dirección de Economía Naranja y Desarrollo Digital del Departamento Nacional de Planeación por sus
propios medios, con plena autonomía técnica y administrativa en el diseño de un sistema de alertas tempranas para</t>
  </si>
  <si>
    <t>257823</t>
  </si>
  <si>
    <t>DNP-1361-2023</t>
  </si>
  <si>
    <t>1022346537</t>
  </si>
  <si>
    <t>BAUTISTA MENDEZ LUIS JAVIER</t>
  </si>
  <si>
    <t>20544050020</t>
  </si>
  <si>
    <t>146623</t>
  </si>
  <si>
    <t>Prestar sus servicios profesionales al Departamento Nacional de Planeación por sus propios medios, con plena autonomía técnica y administrativa en las actividades relacionadas y requeridas para aplicar Big Data, analítica de datos e Inteligencia Arti</t>
  </si>
  <si>
    <t>258423</t>
  </si>
  <si>
    <t>15/06/2023 12:00:00 a. m.</t>
  </si>
  <si>
    <t>DNP-1342-2023</t>
  </si>
  <si>
    <t>1065630683</t>
  </si>
  <si>
    <t>CASTRO GONZALEZ JOSEFINA</t>
  </si>
  <si>
    <t>52351801654</t>
  </si>
  <si>
    <t>C-0301-1003-4-0-0301014-02</t>
  </si>
  <si>
    <t>ADQUISICIÓN DE BIENES Y SERVICIOS - DOCUMENTOS DE ANÁLISIS DE COYUNTURA Y PROSPECTIVA SECTORIAL - INCORPORACION DE EVIDENCIA, BUENAS PRACTICAS E INNOVACION PUBLICA EN LA ADMINISTRACION PUBLICA A NIVEL  NACIONAL</t>
  </si>
  <si>
    <t>146923</t>
  </si>
  <si>
    <t>145823</t>
  </si>
  <si>
    <t>Prestar servicios profesionales con plena autonomía técnica y administrativa a la Subdirección de Gobierno y Asuntos Internacionales Departamento Nacional de Planeación (DNP), para la preparación de insumos dirigidos a la formulación y seguimiento de</t>
  </si>
  <si>
    <t>259723</t>
  </si>
  <si>
    <t>DNP-1384-2023</t>
  </si>
  <si>
    <t>79782687</t>
  </si>
  <si>
    <t>LIZCANO ORTIZ CRISTHIAN OMAR</t>
  </si>
  <si>
    <t>90030605190</t>
  </si>
  <si>
    <t>860050750</t>
  </si>
  <si>
    <t>BANCO GNB SUDAMERIS S A</t>
  </si>
  <si>
    <t>145323</t>
  </si>
  <si>
    <t>144223</t>
  </si>
  <si>
    <t>Prestar servicios profesionales a la Dirección de Economía Naranja y Desarrollo Digital del Departamento Nacional de Planeación por sus
propios medios, con plena autonomía técnica y administrativa en las actividades asociadas a la elaboración de docu</t>
  </si>
  <si>
    <t>260423</t>
  </si>
  <si>
    <t>DNP-1336-2023</t>
  </si>
  <si>
    <t>79949511</t>
  </si>
  <si>
    <t>AMADOR AREVALO JOSE MANUEL</t>
  </si>
  <si>
    <t>32899210696</t>
  </si>
  <si>
    <t>C-0399-1000-6-0-0399063-02</t>
  </si>
  <si>
    <t>ADQUISICIÓN DE BIENES Y SERVICIOS - SERVICIOS DE INFORMACIÓN ACTUALIZADOS - FORTALECIMIENTO DE LA PLANEACIÓN Y LA GESTIÓN INSTITUCIONAL DEL DNP A NIVEL  NACIONAL</t>
  </si>
  <si>
    <t>176123</t>
  </si>
  <si>
    <t>174723</t>
  </si>
  <si>
    <t>Prestar sus servicios profesionales al Departamento Nacional de Planeación (DNP) por sus propios medios, con plena autonomía técnica y administrativa, en actividades relacionadas con el aseguramiento de calidad de software en pruebas funcionales y no</t>
  </si>
  <si>
    <t>261023</t>
  </si>
  <si>
    <t>DNP-1331-2023</t>
  </si>
  <si>
    <t>11233164</t>
  </si>
  <si>
    <t>RUEDA BASTO JOSE FERNANDO</t>
  </si>
  <si>
    <t>001770106118</t>
  </si>
  <si>
    <t>C-0399-1000-8-0-0399065-02</t>
  </si>
  <si>
    <t>ADQUISICIÓN DE BIENES Y SERVICIOS - DOCUMENTO PARA LA PLANEACION ESTRATEGICA EN TI - FORTALECIMIENTO DE LAS TIC PARA EL CUMPLIMIENTO DE LOS OBJETIVOS DEL DNP A NIVEL NACIONAL</t>
  </si>
  <si>
    <t>165623</t>
  </si>
  <si>
    <t>164423</t>
  </si>
  <si>
    <t>Prestar servicios profesionales a la Oficina de Tecnología y Sistemas de Información del Departamento Nacional de Planeación (DNP), por sus propios medios, con plena autonomía técnica y administrativa en los procesos y
actividades relacionados con la</t>
  </si>
  <si>
    <t>261423</t>
  </si>
  <si>
    <t>16/06/2023 12:00:00 a. m.</t>
  </si>
  <si>
    <t>DNP-1362-2023</t>
  </si>
  <si>
    <t>80244842</t>
  </si>
  <si>
    <t>ENRIQUEZ SIERRA HERNAN DARIO</t>
  </si>
  <si>
    <t>451500015388</t>
  </si>
  <si>
    <t>147623</t>
  </si>
  <si>
    <t>146523</t>
  </si>
  <si>
    <t>Prestar sus servicios profesionales al Departamento Nacional de Planeación por sus propios medios, con plena autonomía técnica y administrativa en las actividades relacionadas con la construcción de documentos de política pública, especialmente en la</t>
  </si>
  <si>
    <t>262023</t>
  </si>
  <si>
    <t>DNP-1383-2023</t>
  </si>
  <si>
    <t>1032388218</t>
  </si>
  <si>
    <t>LAITON LINARES LADY SORANY</t>
  </si>
  <si>
    <t>032225609</t>
  </si>
  <si>
    <t>134423</t>
  </si>
  <si>
    <t>Prestar sus servicios profesionales a la Subdirección de Derechos Humanos y Paz, del Departamento Nacional de Planeación por sus propios medios, con plena autonomía técnica y administrativa para realizar actividades que contribuyan a la formulación,</t>
  </si>
  <si>
    <t>262523</t>
  </si>
  <si>
    <t>DNP-1366-2023</t>
  </si>
  <si>
    <t>1018425943</t>
  </si>
  <si>
    <t>PATIÑO PATARROYO OSCAR ANDRES</t>
  </si>
  <si>
    <t>009900298234</t>
  </si>
  <si>
    <t>177823</t>
  </si>
  <si>
    <t>176423</t>
  </si>
  <si>
    <t>Prestar servicios profesionales a la Dirección de Infraestructura y Energía Sostenible (DIES), del Departamento Nacional de Planeación (DNP) por sus propios medios, con plena autonomía técnica y administrativa, para la identificación, desarrollo y an</t>
  </si>
  <si>
    <t>263923</t>
  </si>
  <si>
    <t>DNP-1399-2023</t>
  </si>
  <si>
    <t>1017183102</t>
  </si>
  <si>
    <t>VALENCIA YEPES YESSICA YESENIA</t>
  </si>
  <si>
    <t>35194284347</t>
  </si>
  <si>
    <t>143223</t>
  </si>
  <si>
    <t>142223</t>
  </si>
  <si>
    <t>Prestar servicios profesionales por sus propios medios al Departamento Nacional de Planeación con plena autonomía técnica y
administrativa en aplicar nuevas metodologías para la generación de evidencia para intervenciones públicas.</t>
  </si>
  <si>
    <t>264123</t>
  </si>
  <si>
    <t>DNP-1404-2023</t>
  </si>
  <si>
    <t>79839256</t>
  </si>
  <si>
    <t>URIBE PARRA NELSON</t>
  </si>
  <si>
    <t>073166829</t>
  </si>
  <si>
    <t>175723</t>
  </si>
  <si>
    <t>Prestar sus servicios profesionales al Departamento Nacional de Planeación (DNP) por sus propios medios, con plena autonomía
técnica y administrativa, en actividades relacionadas con el desarrollo de software para el Sistema de Información de la Gest</t>
  </si>
  <si>
    <t>268623</t>
  </si>
  <si>
    <t>20/06/2023 12:00:00 a. m.</t>
  </si>
  <si>
    <t>DNP-1417-2023</t>
  </si>
  <si>
    <t>22548501</t>
  </si>
  <si>
    <t>RODRIGUEZ CASTRO SANDRA MILENA</t>
  </si>
  <si>
    <t>488430210598</t>
  </si>
  <si>
    <t>160823</t>
  </si>
  <si>
    <t>Prestar sus servicios profesionales al Departamento Nacional de Planeación por sus propios medios, con plena autonomía técnica y administrativa en las actividades relacionadas con la revisión integral de los proyectos de inversión de agua potable y s</t>
  </si>
  <si>
    <t>270523</t>
  </si>
  <si>
    <t>21/06/2023 12:00:00 a. m.</t>
  </si>
  <si>
    <t>DNP-969-2023</t>
  </si>
  <si>
    <t>1015458988</t>
  </si>
  <si>
    <t>RODRIGUEZ RODRÍGUEZ ERNESTO ALBERTO</t>
  </si>
  <si>
    <t>458200121671</t>
  </si>
  <si>
    <t>157423</t>
  </si>
  <si>
    <t>156223</t>
  </si>
  <si>
    <t>Prestar servicios profesionales al Departamento Nacional de Planeación (DNP)
por sus propios medios, con plena autonomía técnica y administrativa en el rediseño del modelo de gestión del conocimiento e innovación de la Entidad desde el enfoque de apr</t>
  </si>
  <si>
    <t>270623</t>
  </si>
  <si>
    <t>DNP-1415-2023</t>
  </si>
  <si>
    <t>1020725796</t>
  </si>
  <si>
    <t>MOWERMAN OCAMPO INGRID</t>
  </si>
  <si>
    <t>69098081305</t>
  </si>
  <si>
    <t>141523</t>
  </si>
  <si>
    <t>140523</t>
  </si>
  <si>
    <t>Prestar sus servicios profesionales a la Subdirección de Derechos Humanos y Paz del Departamento Nacional de Planeación por sus propios medios, con plena autonomía técnica y administrativa en la realización de actividades para el desarrollo, implemen</t>
  </si>
  <si>
    <t>273823</t>
  </si>
  <si>
    <t>22/06/2023 12:00:00 a. m.</t>
  </si>
  <si>
    <t>DNP-1408-2023</t>
  </si>
  <si>
    <t>1026584020</t>
  </si>
  <si>
    <t>MARTINEZ AGUILERA HEIDY LIZETH</t>
  </si>
  <si>
    <t>4742015447</t>
  </si>
  <si>
    <t>171723</t>
  </si>
  <si>
    <t>170323</t>
  </si>
  <si>
    <t>Prestar sus servicios profesionales al Departamento Nacional de Planeación por sus propios medios, con plena autonomía técnica y administrativa en el análisis de
información a través de documentos y bases de datos que permitan la elaboración de estim</t>
  </si>
  <si>
    <t>273923</t>
  </si>
  <si>
    <t>DNP-1439-2023</t>
  </si>
  <si>
    <t>1233894561</t>
  </si>
  <si>
    <t>AMAYA MUÑOZ KAREN ANDREA</t>
  </si>
  <si>
    <t>13828962005</t>
  </si>
  <si>
    <t>121923</t>
  </si>
  <si>
    <t>120423</t>
  </si>
  <si>
    <t>Prestar servicios de apoyo a la gestión, con plena autonomía técnica y administrativa
a la Subdirección de Gobierno y Asuntos Internacionales Departamento Nacional de
Planeación (DNP), para la elaboración de insumos relacionados con temas de particip</t>
  </si>
  <si>
    <t>281323</t>
  </si>
  <si>
    <t>26/06/2023 12:00:00 a. m.</t>
  </si>
  <si>
    <t>DNP-1462-2023</t>
  </si>
  <si>
    <t>1070751391</t>
  </si>
  <si>
    <t>ZAMORA ACOSTA ANGELICA MARIA</t>
  </si>
  <si>
    <t>04089074652</t>
  </si>
  <si>
    <t>C-0301-1003-4-0-0301003-02</t>
  </si>
  <si>
    <t>ADQUISICIÓN DE BIENES Y SERVICIOS - DOCUMENTOS DE LINEAMIENTOS TÉCNICOS - INCORPORACION DE EVIDENCIA, BUENAS PRACTICAS E INNOVACION PUBLICA EN LA ADMINISTRACION PUBLICA A NIVEL  NACIONAL</t>
  </si>
  <si>
    <t>124523</t>
  </si>
  <si>
    <t>123623</t>
  </si>
  <si>
    <t>Prestar servicios profesionales con plena autonomía técnica y administrativa a la Subdirección de Gobierno y Asuntos Internacionales Departamento Nacional de Planeación (DNP), en la ejecución de actividades de seguimiento, evaluación, generación de e</t>
  </si>
  <si>
    <t>284223</t>
  </si>
  <si>
    <t>28/06/2023 12:00:00 a. m.</t>
  </si>
  <si>
    <t>DNP-1457-2023</t>
  </si>
  <si>
    <t>1067912589</t>
  </si>
  <si>
    <t>MARTINEZ HERNANDEZ JUAN FERNANDO</t>
  </si>
  <si>
    <t>26545895608</t>
  </si>
  <si>
    <t>138923</t>
  </si>
  <si>
    <t>137923</t>
  </si>
  <si>
    <t>Prestar servicios profesionales a la Dirección de Ambiente y Desarrollo Sostenible (DADS) del Departamento Nacional de Planeación, con plena autonomía técnica y administrativa en la generación de insumos técnicos para el seguimiento e implementación</t>
  </si>
  <si>
    <t>286823</t>
  </si>
  <si>
    <t>29/06/2023 12:00:00 a. m.</t>
  </si>
  <si>
    <t>DNP-1490-2023</t>
  </si>
  <si>
    <t>46673996</t>
  </si>
  <si>
    <t>RINCON ESTUPIÑAN LIZ ORIOLA</t>
  </si>
  <si>
    <t>054123639</t>
  </si>
  <si>
    <t>117623</t>
  </si>
  <si>
    <t>Prestar servicios profesionales al Departamento Nacional de Planeación - DNP por sus propios medios, con plena autonomía técnica y administrativa, para la definición e implementación de estrategias, herramientas y procedimientos que soportan la gesti</t>
  </si>
  <si>
    <t>287123</t>
  </si>
  <si>
    <t>30/06/2023 12:00:00 a. m.</t>
  </si>
  <si>
    <t>DNP-1528-2023</t>
  </si>
  <si>
    <t>30405140</t>
  </si>
  <si>
    <t>ALZATE TORRES XIMENA</t>
  </si>
  <si>
    <t>94457777811</t>
  </si>
  <si>
    <t>164523</t>
  </si>
  <si>
    <t>163323</t>
  </si>
  <si>
    <t>Prestar servicios profesionales a la Dirección de Ambiente y Desarrollo Sostenible (DADS) del Departamento Nacional de Planeación, con plena autonomía técnica y administrativa en el desarrollo de actividades técnicas encaminadas a la formulación de p</t>
  </si>
  <si>
    <t>289523</t>
  </si>
  <si>
    <t>04/07/2023 12:00:00 a. m.</t>
  </si>
  <si>
    <t>DNP-1522-2023</t>
  </si>
  <si>
    <t>8312590</t>
  </si>
  <si>
    <t>JARAMILLO SALAZAR HERNAN DE JESUS</t>
  </si>
  <si>
    <t>5037881017</t>
  </si>
  <si>
    <t>184823</t>
  </si>
  <si>
    <t>183323</t>
  </si>
  <si>
    <t>Prestar servicios profesionales a la Subdirección General de Prospectiva y 
 Desarrollo Nacional del Departamento Nacional de Planeación por sus propios medios, con plena autonomía técnica y administrativa brindando orientación técnica para la constr</t>
  </si>
  <si>
    <t>290723</t>
  </si>
  <si>
    <t>DNP-1525-2023</t>
  </si>
  <si>
    <t>1018461160</t>
  </si>
  <si>
    <t>VELASQUEZ RODRIGUEZ DANIEL</t>
  </si>
  <si>
    <t>4522011724</t>
  </si>
  <si>
    <t>162123</t>
  </si>
  <si>
    <t>Prestar sus servicios profesionales al Departamento Nacional de Planeación por sus propios medios, con plena autonomía técnica y administrativa en las actividades relacionadas con la implementación de la Ley del Plan Nacional de Desarrollo 2022-2026,</t>
  </si>
  <si>
    <t>291823</t>
  </si>
  <si>
    <t>DNP-1524-2023</t>
  </si>
  <si>
    <t>1110455147</t>
  </si>
  <si>
    <t>VARGAS MACHADO RICHARD JAVIER</t>
  </si>
  <si>
    <t>007316326</t>
  </si>
  <si>
    <t>183223</t>
  </si>
  <si>
    <t>Prestar servicios profesionales a la Dirección de Infraestructura y Energía Sostenible (DIES), del Departamento Nacional de Planeación (DNP) por sus propios medios, con plena autonomía técnica y administrativa, para la construcción de insumos económi</t>
  </si>
  <si>
    <t>291923</t>
  </si>
  <si>
    <t>DNP-1507-2023</t>
  </si>
  <si>
    <t>11259192</t>
  </si>
  <si>
    <t>PIÑEROS PINTO JONATHAN</t>
  </si>
  <si>
    <t>583501986</t>
  </si>
  <si>
    <t>174823</t>
  </si>
  <si>
    <t>173423</t>
  </si>
  <si>
    <t>Prestar sus servicios profesionales al Departamento Nacional de Planeación por sus propios medios, con plena autonomía técnica y administrativa, en la elaboración de las herramientas necesarias para las estrategias de análisis territorial y el uso de</t>
  </si>
  <si>
    <t>294123</t>
  </si>
  <si>
    <t>05/07/2023 12:00:00 a. m.</t>
  </si>
  <si>
    <t>DNP-1535-2023</t>
  </si>
  <si>
    <t>74372880</t>
  </si>
  <si>
    <t>OCHOA AYALA JUAN CARLOS</t>
  </si>
  <si>
    <t>000655670</t>
  </si>
  <si>
    <t>82623</t>
  </si>
  <si>
    <t>Prestar servicios profesionales a la Dirección de Economía Naranja y Desarrollo Digital del Departamento Nacional de Planeación por sus propios medios, con plena autonomía técnica y administrativa en la elaboración de análisis y recomendaciones para</t>
  </si>
  <si>
    <t>297023</t>
  </si>
  <si>
    <t>06/07/2023 12:00:00 a. m.</t>
  </si>
  <si>
    <t>DNP-1546-2023</t>
  </si>
  <si>
    <t>5206563</t>
  </si>
  <si>
    <t>CAICEDO NAVAS MIGUEL ERNESTO</t>
  </si>
  <si>
    <t>005100070183</t>
  </si>
  <si>
    <t>1103</t>
  </si>
  <si>
    <t>OFICINA ASESORA JURIDICA - OAJ</t>
  </si>
  <si>
    <t>A-02-02-02-008-002</t>
  </si>
  <si>
    <t>SERVICIOS JURÍDICOS Y CONTABLES</t>
  </si>
  <si>
    <t>184523</t>
  </si>
  <si>
    <t>183023</t>
  </si>
  <si>
    <t>Prestar servicios profesionales al Departamento Nacional de Planeación por sus propios medios, con plena autonomía técnica y administrativa, para el estudio y análisis de asuntos jurídicos que sean puestos a su consideración, así como en la elaboraci</t>
  </si>
  <si>
    <t>297223</t>
  </si>
  <si>
    <t>DNP-1553-2023</t>
  </si>
  <si>
    <t>1018423636</t>
  </si>
  <si>
    <t>PARRA PULIDO ROGER ALEJANDRO</t>
  </si>
  <si>
    <t>729009784944</t>
  </si>
  <si>
    <t>901383474</t>
  </si>
  <si>
    <t>LULO BANK  S.A</t>
  </si>
  <si>
    <t>C-0301-1000-34-0-0301041-02</t>
  </si>
  <si>
    <t>ADQUISICIÓN DE BIENES Y SERVICIOS  - SERVICIO DE COORDINACIÓN Y ARTICULACIÓN EN LA FORMULACIÓN DE INSTRUMENTOS DE PLANEACIÓN - MEJORAMIENTO DE LOS RESULTADOS DE LA GESTION PUBLICA TERRITORIAL A NIVEL   NACIONAL</t>
  </si>
  <si>
    <t>110923</t>
  </si>
  <si>
    <t>110023</t>
  </si>
  <si>
    <t>Prestar servicios profesionales por sus propios medios, con plena autonomía técnica y administrativa al Departamento Nacional de
Planeación para realizar insumos técnicos relacionados con la analítica de datos territoriales y sistemas de información</t>
  </si>
  <si>
    <t>297823</t>
  </si>
  <si>
    <t>07/07/2023 12:00:00 a. m.</t>
  </si>
  <si>
    <t>DNP-1561-2023</t>
  </si>
  <si>
    <t>52959998</t>
  </si>
  <si>
    <t>SENIOR CASTAÑO SARA</t>
  </si>
  <si>
    <t>24099270704</t>
  </si>
  <si>
    <t>170923</t>
  </si>
  <si>
    <t>169523</t>
  </si>
  <si>
    <t>Prestar sus servicios profesionales al Departamento Nacional de Planeación por sus
propios medios, con plena autonomía técnica y administrativa en la definición conceptual y demás funcionalidades y requerimientos de alto nivel, seguimiento y definici</t>
  </si>
  <si>
    <t>299723</t>
  </si>
  <si>
    <t>08/07/2023 12:00:00 a. m.</t>
  </si>
  <si>
    <t>DNP-1571-2023</t>
  </si>
  <si>
    <t>52703112</t>
  </si>
  <si>
    <t>JULIO AYALA MARCELA</t>
  </si>
  <si>
    <t>19809938665</t>
  </si>
  <si>
    <t>149223</t>
  </si>
  <si>
    <t>148123</t>
  </si>
  <si>
    <t>Prestar servicios profesionales al Departamento Nacional de Planeación (DNP) por sus propios medios, con plena autonomía técnica y administrativa en lo relacionado
con la planeación estratégica, la revisión y seguimiento de los compromisos contractua</t>
  </si>
  <si>
    <t>301523</t>
  </si>
  <si>
    <t>11/07/2023 12:00:00 a. m.</t>
  </si>
  <si>
    <t>DNP-1585-2023</t>
  </si>
  <si>
    <t>1026550643</t>
  </si>
  <si>
    <t>CAICEDO GORDILLO DIEGO ANDRES</t>
  </si>
  <si>
    <t>202139930</t>
  </si>
  <si>
    <t>184623</t>
  </si>
  <si>
    <t>Prestar servicios profesionales al Departamento Nacional de Planeación por sus propios medios, con plena autonomía técnica y administrativa, para brindar acompañamiento en el seguimiento y control a todas las etapas de los contratos y de los compromi</t>
  </si>
  <si>
    <t>302823</t>
  </si>
  <si>
    <t>12/07/2023 12:00:00 a. m.</t>
  </si>
  <si>
    <t>DNP-1584-2023</t>
  </si>
  <si>
    <t>89007821</t>
  </si>
  <si>
    <t>GUTIERREZ PEDRAZA RICAURTE</t>
  </si>
  <si>
    <t>9582026772</t>
  </si>
  <si>
    <t>Prestar servicios profesionales con plena autonomía técnica y administrativa a la Dirección de Gobierno, Derechos Humanos y Paz del Departamento Nacional de Planeación (DNP), en la realización de actividades relacionadas con el mantenimiento, actuali</t>
  </si>
  <si>
    <t>304123</t>
  </si>
  <si>
    <t>DNP-988-2022</t>
  </si>
  <si>
    <t>800250589</t>
  </si>
  <si>
    <t>CENTRO CAR 19 LIMITADA</t>
  </si>
  <si>
    <t>478069999520</t>
  </si>
  <si>
    <t>523</t>
  </si>
  <si>
    <t>VF Prestación del servicio de mantenimiento preventivo y correctivo para el parque automotor del DNP</t>
  </si>
  <si>
    <t>304823</t>
  </si>
  <si>
    <t>DNP-1480-2023</t>
  </si>
  <si>
    <t>79247234</t>
  </si>
  <si>
    <t>ACUÑA RODRIGUEZ NEFTALI</t>
  </si>
  <si>
    <t>05412409398</t>
  </si>
  <si>
    <t>180923</t>
  </si>
  <si>
    <t>179423</t>
  </si>
  <si>
    <t>Prestar servicios profesionales al Departamento Nacional de Planeación por sus propios medios, con plena autonomía técnica y administrativa en actividades asociadas con el análisis y registro contable de las operaciones derivadas de los activos de la</t>
  </si>
  <si>
    <t>306223</t>
  </si>
  <si>
    <t>13/07/2023 12:00:00 a. m.</t>
  </si>
  <si>
    <t>DNP-1565-2023</t>
  </si>
  <si>
    <t>80156115</t>
  </si>
  <si>
    <t>GARCIA ORDOÑEZ DIEGO FERNANDO</t>
  </si>
  <si>
    <t>473170009756</t>
  </si>
  <si>
    <t>186223</t>
  </si>
  <si>
    <t>Prestar servicios profesionales a la Oficina de Tecnología y Sistemas de Información (OTSI) del Departamento Nacional de Planeación (DNP) por sus propios medios, con plena autonomía técnica y administrativa en el desarrollo de actividades de soporte</t>
  </si>
  <si>
    <t>306923</t>
  </si>
  <si>
    <t>14/07/2023 12:00:00 a. m.</t>
  </si>
  <si>
    <t>DNP-1619-2023</t>
  </si>
  <si>
    <t>52410361</t>
  </si>
  <si>
    <t>RAMON ARIAS DIANA MARCELA</t>
  </si>
  <si>
    <t>007960013477</t>
  </si>
  <si>
    <t>195723</t>
  </si>
  <si>
    <t>194123</t>
  </si>
  <si>
    <t>Prestar servicios profesionales a la Dirección de Gobierno, Derechos Humanos y Paz del Departamento Nacional de Planeación (DNP), con plena autonomía técnica y administrativa, relacionados con la producción de insumos y asistencia técnica a entidades</t>
  </si>
  <si>
    <t>312823</t>
  </si>
  <si>
    <t>17/07/2023 12:00:00 a. m.</t>
  </si>
  <si>
    <t>DNP-990-2023 CESION</t>
  </si>
  <si>
    <t>1018405223</t>
  </si>
  <si>
    <t>CARDONA LOPEZ ANDRES FELIPE</t>
  </si>
  <si>
    <t>482500017355</t>
  </si>
  <si>
    <t>157923</t>
  </si>
  <si>
    <t>312923</t>
  </si>
  <si>
    <t>18/07/2023 12:00:00 a. m.</t>
  </si>
  <si>
    <t>DNP-1624-2023</t>
  </si>
  <si>
    <t>1032484679</t>
  </si>
  <si>
    <t>GALLEGOS VARGAS GERMAN ANDRES</t>
  </si>
  <si>
    <t>20338970201</t>
  </si>
  <si>
    <t>105223</t>
  </si>
  <si>
    <t>104323</t>
  </si>
  <si>
    <t>Prestar servicios profesionales por sus propios medios, con plena autonomía técnica y administrativa al Departamento Nacional de
Planeación para la generación de insumos técnicos basados en la información contenida en las herramientas de planeación t</t>
  </si>
  <si>
    <t>313623</t>
  </si>
  <si>
    <t>DNP-1646-2023</t>
  </si>
  <si>
    <t>8063566</t>
  </si>
  <si>
    <t>GARCIA SUAZA ANDRES FELIPE</t>
  </si>
  <si>
    <t>005000320977</t>
  </si>
  <si>
    <t>196923</t>
  </si>
  <si>
    <t>195223</t>
  </si>
  <si>
    <t>Prestar servicios profesionales a la Subdirección General de Prospectiva y Desarrollo Nacional del Departamento Nacional de Planeación por sus propios medios, con plena autonomía técnica y administrativa brindando orientación técnica para la construc</t>
  </si>
  <si>
    <t>315623</t>
  </si>
  <si>
    <t>19/07/2023 12:00:00 a. m.</t>
  </si>
  <si>
    <t>DNP-1653-2023</t>
  </si>
  <si>
    <t>79711386</t>
  </si>
  <si>
    <t>VILLABONA PARRA LUIS CARLOS</t>
  </si>
  <si>
    <t>293829289</t>
  </si>
  <si>
    <t>189923</t>
  </si>
  <si>
    <t>188423</t>
  </si>
  <si>
    <t>Prestar servicios profesionales a la Dirección de Programación de Inversiones Públicas del Departamento Nacional de Planeación - DNP
por sus propios medios, con plena autonomía técnica y administrativa, en la distribución y seguimiento de las inversi</t>
  </si>
  <si>
    <t>315923</t>
  </si>
  <si>
    <t>100823</t>
  </si>
  <si>
    <t>99923</t>
  </si>
  <si>
    <t>326823</t>
  </si>
  <si>
    <t>26/07/2023 12:00:00 a. m.</t>
  </si>
  <si>
    <t>DNP-1672-2023</t>
  </si>
  <si>
    <t>900973859</t>
  </si>
  <si>
    <t>GRUPO HISCA SAS</t>
  </si>
  <si>
    <t>108900106965</t>
  </si>
  <si>
    <t>117723</t>
  </si>
  <si>
    <t>116823</t>
  </si>
  <si>
    <t>Prestar los servicios de vigilancia, seguimiento y control de los procesos que cursen en los despachos judiciales del territorio nacional, en los cuales se encuentre vinculado, se llegue a vincular o tenga interés el Departamento Nacional de Planeaci</t>
  </si>
  <si>
    <t>328223</t>
  </si>
  <si>
    <t>DNP-1422-2023 CESION</t>
  </si>
  <si>
    <t>1018470936</t>
  </si>
  <si>
    <t>LOPEZ VERA DIANA CAROLINA</t>
  </si>
  <si>
    <t>17440175503</t>
  </si>
  <si>
    <t>158723</t>
  </si>
  <si>
    <t>157523</t>
  </si>
  <si>
    <t>Prestar servicios profesionales al Departamento Nacional de Planeación por sus propios medios, con plena autonomía técnica y administrativa en la programación, orientación y ejecución de las actividades técnicas requeridas durante los procesos de ela</t>
  </si>
  <si>
    <t>334023</t>
  </si>
  <si>
    <t>01/08/2023 12:00:00 a. m.</t>
  </si>
  <si>
    <t>DNP-1711-2023</t>
  </si>
  <si>
    <t>1128056084</t>
  </si>
  <si>
    <t>DE LA HOZ AGUILAR FABIO JOSE</t>
  </si>
  <si>
    <t>78856145335</t>
  </si>
  <si>
    <t>158823</t>
  </si>
  <si>
    <t>157623</t>
  </si>
  <si>
    <t>Prestar servicios profesionales al Departamento Nacional de Planeación por sus
propios medios, con plena autonomía técnica y administrativa para realizar las actividades técnicas y de gestión asociadas a los procesos de elaboración de los Planes de A</t>
  </si>
  <si>
    <t>337223</t>
  </si>
  <si>
    <t>02/08/2023 12:00:00 a. m.</t>
  </si>
  <si>
    <t>DNP-1715-2023</t>
  </si>
  <si>
    <t>1069719681</t>
  </si>
  <si>
    <t>SERRANO MARTINEZ SIMON RICARDO</t>
  </si>
  <si>
    <t>451942010</t>
  </si>
  <si>
    <t>860035827</t>
  </si>
  <si>
    <t>BANCO COMERCIAL AV VILLAS S.A.</t>
  </si>
  <si>
    <t>196623</t>
  </si>
  <si>
    <t>194923</t>
  </si>
  <si>
    <t>338623</t>
  </si>
  <si>
    <t>04/08/2023 12:00:00 a. m.</t>
  </si>
  <si>
    <t>DNP-1720-2023</t>
  </si>
  <si>
    <t>52111935</t>
  </si>
  <si>
    <t>HENAO REYES SANDRA PATRICIA</t>
  </si>
  <si>
    <t>009900285967</t>
  </si>
  <si>
    <t>202323</t>
  </si>
  <si>
    <t>200523</t>
  </si>
  <si>
    <t>Prestar servicios profesionales especializados a la Subdirección Administrativa y Relacionamiento con la Ciudadanía, por sus propios medios, con plena autonomía técnica y administrativa para efectuar actividades y acciones relacionadas con la formula</t>
  </si>
  <si>
    <t>347623</t>
  </si>
  <si>
    <t>11/08/2023 12:00:00 a. m.</t>
  </si>
  <si>
    <t>DNP-1748-2023</t>
  </si>
  <si>
    <t>51853282</t>
  </si>
  <si>
    <t>BELTRAN GOMEZ DIANA MARGARITA</t>
  </si>
  <si>
    <t>19354605590</t>
  </si>
  <si>
    <t>205323</t>
  </si>
  <si>
    <t>203523</t>
  </si>
  <si>
    <t>Prestar sus servicios profesionales al Departamento Nacional de Planeación por sus propios medios, con plena autonomía técnica y administrativa, para el estudio y análisis de asuntos jurídicos que sean puestos a su consideración, así como en la elabo</t>
  </si>
  <si>
    <t>354023</t>
  </si>
  <si>
    <t>16/08/2023 12:00:00 a. m.</t>
  </si>
  <si>
    <t>20236530128433</t>
  </si>
  <si>
    <t>1110602663</t>
  </si>
  <si>
    <t>RODRIGUEZ RIVAS EDWIN ANTONIO</t>
  </si>
  <si>
    <t>111180425372</t>
  </si>
  <si>
    <t>900047981</t>
  </si>
  <si>
    <t>BANCO FALABELLA S A</t>
  </si>
  <si>
    <t>A-02-02-02-006-003</t>
  </si>
  <si>
    <t>ALOJAMIENTO; SERVICIOS DE SUMINISTROS DE COMIDAS Y BEBIDAS</t>
  </si>
  <si>
    <t>96923</t>
  </si>
  <si>
    <t>96023</t>
  </si>
  <si>
    <t>POR LA CUAL SE HACE UNA VINCULACIÓN FORMATIVA DE PRÁCTICAS LABÓRALES EN EL DEPARTAMENTO NACIONAL DE PLANEACIÓN, PAGO POR EL RECONOCIMIENTO DE SUBSIDIO DE ALIMENTACIÓN Y TRANSPORTE, PARA EL SEGUNDO SEMESTRE DEL 2023, RESOLUCION NO 1761-2023</t>
  </si>
  <si>
    <t>354623</t>
  </si>
  <si>
    <t>1193428774</t>
  </si>
  <si>
    <t>SOLORZANO ARDILA GABRIELA</t>
  </si>
  <si>
    <t>91239226073</t>
  </si>
  <si>
    <t>POR LA CUAL SE HACE UNA VINCULACIÓN FORMATIVA DE PRÁCTICAS LABÓRALES EN EL DEPARTAMENTO NACIONAL DE PLANEACIÓN, PAGO POR EL RECONOCIMIENTO DE SUBSIDIO DE ALIMENTACIÓN Y TRANSPORTE, PARA EL SEGUNDO SEMESTRE DEL 2023, RESOLUCION NO 1771-2023</t>
  </si>
  <si>
    <t>354723</t>
  </si>
  <si>
    <t>1003661587</t>
  </si>
  <si>
    <t>UÑATE DOMINGUEZ DAVID SANTIAGO</t>
  </si>
  <si>
    <t>338371156</t>
  </si>
  <si>
    <t>POR LA CUAL SE HACE UNA VINCULACIÓN FORMATIVA DE PRÁCTICAS LABÓRALES EN EL DEPARTAMENTO NACIONAL DE PLANEACIÓN, PAGO POR EL RECONOCIMIENTO DE SUBSIDIO DE ALIMENTACIÓN Y TRANSPORTE, PARA EL SEGUNDO SEMESTRE DEL 2023, RESOLUCION NO 1772-2023</t>
  </si>
  <si>
    <t>356723</t>
  </si>
  <si>
    <t>17/08/2023 12:00:00 a. m.</t>
  </si>
  <si>
    <t>DNP-988-2023 CESION</t>
  </si>
  <si>
    <t>1075674788</t>
  </si>
  <si>
    <t>VILLAMIL MORENO JEISON ALEJANDRO</t>
  </si>
  <si>
    <t>03419240515</t>
  </si>
  <si>
    <t>151423</t>
  </si>
  <si>
    <t>150323</t>
  </si>
  <si>
    <t>Prestar servicios profesionales a la Dirección de Infraestructura y Energía Sostenible (DIES) del Departamento Nacional de Planeación (DNP) por sus propios medios, con plena autonomía técnica y administrativa, para
acompañar las actividades relaciona</t>
  </si>
  <si>
    <t>359723</t>
  </si>
  <si>
    <t>22/08/2023 12:00:00 a. m.</t>
  </si>
  <si>
    <t>DNP-1766-2023</t>
  </si>
  <si>
    <t>1118547485</t>
  </si>
  <si>
    <t>ORTIZ COGOLLO CRISTINA ISABEL</t>
  </si>
  <si>
    <t>187000396</t>
  </si>
  <si>
    <t>185123</t>
  </si>
  <si>
    <t>183623</t>
  </si>
  <si>
    <t>Prestar sus servicios profesionales al Departamento Nacional de Planeación por sus propios medios, con plena autonomía técnica y administrativa, en la gestión y seguimiento contractual y la atención a todas las solicitudes jurídicas que le sean reque</t>
  </si>
  <si>
    <t>362623</t>
  </si>
  <si>
    <t>DNP-1758-2023</t>
  </si>
  <si>
    <t>830081460</t>
  </si>
  <si>
    <t>FENIX MEDIA GROUP SAS</t>
  </si>
  <si>
    <t>52500015536</t>
  </si>
  <si>
    <t>202623</t>
  </si>
  <si>
    <t>200823</t>
  </si>
  <si>
    <t>Realizar la renovación y/o suscripción a periódicos nacionales y regionales, revistas y publicaciones internacionales en medios electrónicos y/o digitales e impresos, para contar con información requerida para el cumplimiento del objeto misional de l</t>
  </si>
  <si>
    <t>363423</t>
  </si>
  <si>
    <t>DNP-1178-2023 CESION</t>
  </si>
  <si>
    <t>1022961306</t>
  </si>
  <si>
    <t>SARMIENTO GUZMAN LEIDY VIVIANA</t>
  </si>
  <si>
    <t>24527993379</t>
  </si>
  <si>
    <t>149923</t>
  </si>
  <si>
    <t>Prestar sus servicios profesionales al Departamento Nacional de Planeación, por sus propios medios, con plena autonomía técnica y administrativa en el desarrollo de actividades relacionadas con la revisión de
normatividad y documentos técnicos, elabo</t>
  </si>
  <si>
    <t>365223</t>
  </si>
  <si>
    <t>23/08/2023 12:00:00 a. m.</t>
  </si>
  <si>
    <t>DNP-1768-2023</t>
  </si>
  <si>
    <t>52052472</t>
  </si>
  <si>
    <t>MEDINA VELANDIA LINDA JAZMINE</t>
  </si>
  <si>
    <t>20762700450</t>
  </si>
  <si>
    <t>1210</t>
  </si>
  <si>
    <t>DIRECCION DE DESARROLLO RURAL SOSTENIBLE - DDRS</t>
  </si>
  <si>
    <t>208523</t>
  </si>
  <si>
    <t>206723</t>
  </si>
  <si>
    <t>Prestar servicios profesionales a la Dirección de Desarrollo Rural Sostenible del Departamento Nacional de Planeación por sus propios medios con plena autonomía técnica y administrativa en las actividades relacionadas con la medición de la eficiencia</t>
  </si>
  <si>
    <t>371923</t>
  </si>
  <si>
    <t>28/08/2023 12:00:00 a. m.</t>
  </si>
  <si>
    <t>DNP-1781-2023</t>
  </si>
  <si>
    <t>79988469</t>
  </si>
  <si>
    <t>FORERO CARRILLO GUSTAVO ADOLFO</t>
  </si>
  <si>
    <t>457800067490</t>
  </si>
  <si>
    <t>208823</t>
  </si>
  <si>
    <t>207023</t>
  </si>
  <si>
    <t>Prestar Servicios Profesionales a la Subdirección Administrativa y Relacionamiento con la Ciudadanía por sus propios medios, con plena autonomía técnica y administrativa para la construcción de las memorias institucionales de los fondos documentales</t>
  </si>
  <si>
    <t>372023</t>
  </si>
  <si>
    <t>DNP-1782-2023</t>
  </si>
  <si>
    <t>52715359</t>
  </si>
  <si>
    <t>CLARO LAZARO JOHANA EUGENIA</t>
  </si>
  <si>
    <t>008800190160</t>
  </si>
  <si>
    <t>208723</t>
  </si>
  <si>
    <t>206923</t>
  </si>
  <si>
    <t>Prestar Servicios Profesionales a la Subdirección Administrativa y Relacionamiento con la Ciudadanía del Departamento Nacional de Planeación, por sus propios medios, con plena autonomía técnica y administrativa para llevar a cabo la actualización e i</t>
  </si>
  <si>
    <t>372123</t>
  </si>
  <si>
    <t>DNP-1773-2023</t>
  </si>
  <si>
    <t>1136881217</t>
  </si>
  <si>
    <t>MEDINA   JUAN  CAMILO</t>
  </si>
  <si>
    <t>1006666325</t>
  </si>
  <si>
    <t>156423</t>
  </si>
  <si>
    <t>Prestar servicios profesionales al Departamento Nacional de Planeación por sus propios medios, con plena autonomía técnica y administrativa en el desarrollo de actividades técnicas y de gestión asociadas a los procesos de elaboración y seguimiento a</t>
  </si>
  <si>
    <t>373823</t>
  </si>
  <si>
    <t>30/08/2023 12:00:00 a. m.</t>
  </si>
  <si>
    <t>DNP-1767-2023</t>
  </si>
  <si>
    <t>1069715524</t>
  </si>
  <si>
    <t>MEDINA VELASQUEZ ANDREA</t>
  </si>
  <si>
    <t>000021702238</t>
  </si>
  <si>
    <t>208423</t>
  </si>
  <si>
    <t>206623</t>
  </si>
  <si>
    <t>Prestar servicios profesionales al Departamento Nacional de Planeación por sus propios medios con plena autonomía técnica y administrativa, para generar insumos técnicos sobre alternativas de
reducción en el uso de fertilizantes primarios y elaborar</t>
  </si>
  <si>
    <t>374623</t>
  </si>
  <si>
    <t>DNP-1722-2023</t>
  </si>
  <si>
    <t>117323</t>
  </si>
  <si>
    <t>116423</t>
  </si>
  <si>
    <t>Prestar el servicio de mantenimiento, soporte técnico y actualización del Sistema Integrado
de Información denominado KACTUS-HCM y SEVEN-ERP, de conformidad con el anexo técnico</t>
  </si>
  <si>
    <t>374823</t>
  </si>
  <si>
    <t>20236610131323</t>
  </si>
  <si>
    <t>901391005</t>
  </si>
  <si>
    <t>UNION TEMPORAL MOTORYSA-CASATORO 2020</t>
  </si>
  <si>
    <t>12617300529</t>
  </si>
  <si>
    <t>A-02-01-01-004-009</t>
  </si>
  <si>
    <t>EQUIPO DE TRANSPORTE</t>
  </si>
  <si>
    <t>197223</t>
  </si>
  <si>
    <t>195523</t>
  </si>
  <si>
    <t>Orden de compra 114388 - Adquirir vehículos con mantenimiento preventivo para la renovación parcial del parque automotor del Departamento Nacional de Planeación (DNP), a través del Acuerdo Marco para la adquisición de vehículos III No CCE-163-III-AMP</t>
  </si>
  <si>
    <t>377023</t>
  </si>
  <si>
    <t>01/09/2023 12:00:00 a. m.</t>
  </si>
  <si>
    <t>DNP-1793-2023</t>
  </si>
  <si>
    <t>80810127</t>
  </si>
  <si>
    <t>OLIVARES BAREÑO WILMER ARLEY</t>
  </si>
  <si>
    <t>457070098084</t>
  </si>
  <si>
    <t>210123</t>
  </si>
  <si>
    <t>208323</t>
  </si>
  <si>
    <t>Prestar servicios profesionales al Departamento Nacional de Planeación por sus propios medios con plena autonomía técnica y administrativa, para realizar actividades tendientes a generar insumos técnicos que permitan la toma de decisiones para la for</t>
  </si>
  <si>
    <t>380523</t>
  </si>
  <si>
    <t>02/09/2023 12:00:00 a. m.</t>
  </si>
  <si>
    <t>20236530137563</t>
  </si>
  <si>
    <t>80254920</t>
  </si>
  <si>
    <t>SANCHEZ RODRIGUEZ ELKIN YAIR</t>
  </si>
  <si>
    <t>4802028795</t>
  </si>
  <si>
    <t>POR LA CUAL SE HACE UNA VINCULACIÓN FORMATIVA DE PRÁCTICAS LABÓRALES EN EL DEPARTAMENTO NACIONAL DE PLANEACIÓN, PAGO POR EL RECONOCIMIENTO DE SUBSIDIO DE ALIMENTACIÓN Y TRANSPORTE, PARA EL SEGUNDO SEMESTRE DEL 2023, RESOLUCION NO 1999-2023</t>
  </si>
  <si>
    <t>380623</t>
  </si>
  <si>
    <t>1032506340</t>
  </si>
  <si>
    <t>RUIZ BECERRA DAVID NICOLAS</t>
  </si>
  <si>
    <t>488400874415</t>
  </si>
  <si>
    <t>POR LA CUAL SE HACE UNA VINCULACIÓN FORMATIVA DE PRÁCTICAS LABÓRALES EN EL DEPARTAMENTO NACIONAL DE PLANEACIÓN, PAGO POR EL RECONOCIMIENTO DE SUBSIDIO DE ALIMENTACIÓN Y TRANSPORTE, PARA EL SEGUNDO SEMESTRE DEL 2023, RESOLUCION NO 2000-2023</t>
  </si>
  <si>
    <t>380923</t>
  </si>
  <si>
    <t>04/09/2023 12:00:00 a. m.</t>
  </si>
  <si>
    <t>DNP-1784-2023</t>
  </si>
  <si>
    <t>1020759799</t>
  </si>
  <si>
    <t>MONTENEGRO ZARAMA MARTIN</t>
  </si>
  <si>
    <t>457300079151</t>
  </si>
  <si>
    <t>1904</t>
  </si>
  <si>
    <t>DIRECCION DE ESTUDIOS ECONOMICOS - DEE</t>
  </si>
  <si>
    <t>209023</t>
  </si>
  <si>
    <t>207223</t>
  </si>
  <si>
    <t>restar servicios profesionales a la Dirección de Estudios Económicos del Departamento Nacional de Planeación, con plena autonomía técnica y administrativa, en la construcción de bases de datos para el seguimiento a las variables del sector financiero</t>
  </si>
  <si>
    <t>381223</t>
  </si>
  <si>
    <t>DNP-1798-2023</t>
  </si>
  <si>
    <t>1018415735</t>
  </si>
  <si>
    <t>CAYCEDO TORRES CRISTHIAN ALEJANDRO</t>
  </si>
  <si>
    <t>073606469</t>
  </si>
  <si>
    <t>207723</t>
  </si>
  <si>
    <t>205923</t>
  </si>
  <si>
    <t>Prestar servicios profesionales especializados al Departamento Nacional de Planeación - DNP, con plena autonomía técnica y administrativa, en las actividades de planteamiento, mantenimiento y operación de los sistemas de información administrados por</t>
  </si>
  <si>
    <t>386323</t>
  </si>
  <si>
    <t>05/09/2023 12:00:00 a. m.</t>
  </si>
  <si>
    <t>DNP-1799-2023</t>
  </si>
  <si>
    <t>1007401187</t>
  </si>
  <si>
    <t>VARGAS CORTES KAREN DANIELLA</t>
  </si>
  <si>
    <t>092068220</t>
  </si>
  <si>
    <t>207523</t>
  </si>
  <si>
    <t>205723</t>
  </si>
  <si>
    <t>391123</t>
  </si>
  <si>
    <t>11/09/2023 12:00:00 a. m.</t>
  </si>
  <si>
    <t>DNP-1811-2023</t>
  </si>
  <si>
    <t>1055226395</t>
  </si>
  <si>
    <t>CASTELLANOS MONTAÑA NELSON ANDRES</t>
  </si>
  <si>
    <t>05312728577</t>
  </si>
  <si>
    <t>211623</t>
  </si>
  <si>
    <t>209823</t>
  </si>
  <si>
    <t>Prestar servicios profesionales en la Subdirección Administrativa y Relacionamiento con la Ciudadanía por sus propios medios, con plena autonomía técnica y administrativa en la estructuración y revisión de procesos contractuales a cargo de la Subdire</t>
  </si>
  <si>
    <t>391623</t>
  </si>
  <si>
    <t>12/09/2023 12:00:00 a. m.</t>
  </si>
  <si>
    <t>DNP-1166-2023 CESION</t>
  </si>
  <si>
    <t>1010246289</t>
  </si>
  <si>
    <t>DIAZ GAMBOA SEBASTIAN ANDRES</t>
  </si>
  <si>
    <t>24104306000</t>
  </si>
  <si>
    <t>138723</t>
  </si>
  <si>
    <t>137423</t>
  </si>
  <si>
    <t>Prestar servicios profesionales a la Dirección de Economía Naranja y Desarrollo Digital del Departamento Nacional de Planeación con plena autonomía técnica y administrativa en la generación de insumos y
acompañamiento en la elaboración de metodología</t>
  </si>
  <si>
    <t>391723</t>
  </si>
  <si>
    <t>DNP-1465-2023 CESION</t>
  </si>
  <si>
    <t>1140865939</t>
  </si>
  <si>
    <t>DIAZGRANADOS DELGADO ARTURO NICOLAS</t>
  </si>
  <si>
    <t>8742035609</t>
  </si>
  <si>
    <t>182523</t>
  </si>
  <si>
    <t>181023</t>
  </si>
  <si>
    <t>Prestar servicios profesionales por sus propios medios, con plena autonomía técnica y administrativa al Departamento Nacional de Planeación en el análisis y procesamiento de la información de las variables de gestión territorial, para el mejoramiento</t>
  </si>
  <si>
    <t>393523</t>
  </si>
  <si>
    <t>DNP-1813-2023</t>
  </si>
  <si>
    <t>900588498</t>
  </si>
  <si>
    <t>CARDINN SOCIEDAD POR ACCIONES SIMPLIFICADA</t>
  </si>
  <si>
    <t>23300001687</t>
  </si>
  <si>
    <t>A-02-02-01-002-008</t>
  </si>
  <si>
    <t>DOTACIÓN (PRENDAS DE VESTIR Y CALZADO)</t>
  </si>
  <si>
    <t>209723</t>
  </si>
  <si>
    <t>207923</t>
  </si>
  <si>
    <t>Adquirir a través de bonos redimibles el suministro de dotaciones de calzado y
vestidos de labor para los empleados públicos que tienen derecho en el
Departamento Nacional de Planeación (DNP), durante la vigencia 2023,Lote # 2: Calzado de labor a los</t>
  </si>
  <si>
    <t>393723</t>
  </si>
  <si>
    <t>14/09/2023 12:00:00 a. m.</t>
  </si>
  <si>
    <t>DNP-1814-2023</t>
  </si>
  <si>
    <t>900475452</t>
  </si>
  <si>
    <t>D  GERARD  M  G   S A S</t>
  </si>
  <si>
    <t>0005629159</t>
  </si>
  <si>
    <t>Adquirir a través de bonos redimibles el suministro de dotaciones de calzado y vestidos de labor para los empleados públicos que tienen derecho en el Departamento Nacional de Planeación (DNP), durante la vigencia 2023 - Mínima Cuantía DNP- MC-021-202</t>
  </si>
  <si>
    <t>407423</t>
  </si>
  <si>
    <t>24/09/2023 12:00:00 a. m.</t>
  </si>
  <si>
    <t>DNP-1827-2023</t>
  </si>
  <si>
    <t>1125680283</t>
  </si>
  <si>
    <t>PERDOMO DURAN MIGUEL DAVID</t>
  </si>
  <si>
    <t>66279959699</t>
  </si>
  <si>
    <t>214223</t>
  </si>
  <si>
    <t>212423</t>
  </si>
  <si>
    <t>Prestar servicios profesionales al Departamento Nacional de Planeación (DNP) por sus propios medios, con plena autonomía técnica y administrativa, para la realización de actividades jurídicas y la revisión de iniciativas legislativas que hagan trámit</t>
  </si>
  <si>
    <t>409723</t>
  </si>
  <si>
    <t>25/09/2023 12:00:00 a. m.</t>
  </si>
  <si>
    <t>DNP-1835-2023</t>
  </si>
  <si>
    <t>79614686</t>
  </si>
  <si>
    <t>GALLARDO ERASO LUIS ALVARO</t>
  </si>
  <si>
    <t>009270351712</t>
  </si>
  <si>
    <t>210623</t>
  </si>
  <si>
    <t>Prestar servicios profesionales por sus propios medios, con plena autonomía técnica
y administrativa a la Dirección de Ordenamiento y Desarrollo Territorial del
Departamento Nacional de Planeación para elaborar los documentos técnicos
relacionados co</t>
  </si>
  <si>
    <t>412323</t>
  </si>
  <si>
    <t>116275</t>
  </si>
  <si>
    <t>210523</t>
  </si>
  <si>
    <t>DNP-OC-009-2023 - Adquisición y renovación del licenciamiento Microsoft Office 365 y software Assurance, bajo el Instrumento de Agregación de Demanda para la adquisición de Software por
Catálogo n.º CCE-139-IAD-2020, para el Departamento Nacional de</t>
  </si>
  <si>
    <t>413523</t>
  </si>
  <si>
    <t>26/09/2023 12:00:00 a. m.</t>
  </si>
  <si>
    <t>DNP-1836-2023</t>
  </si>
  <si>
    <t>80052947</t>
  </si>
  <si>
    <t>ORTIZ WILCHEZ ILICH LEON</t>
  </si>
  <si>
    <t>20565972717</t>
  </si>
  <si>
    <t>212323</t>
  </si>
  <si>
    <t>Prestar servicios profesionales por sus propios medios, con plena autonomía técnica
y administrativa a la Dirección de Ordenamiento y Desarrollo Territorial del
Departamento Nacional de Planeación para elaborar y analizar los documentos técnicos rela</t>
  </si>
  <si>
    <t>416623</t>
  </si>
  <si>
    <t>28/09/2023 12:00:00 a. m.</t>
  </si>
  <si>
    <t>DNP-1840-2023</t>
  </si>
  <si>
    <t>79624844</t>
  </si>
  <si>
    <t>RIOS VEGA JOSE ANDRES</t>
  </si>
  <si>
    <t>1003813394</t>
  </si>
  <si>
    <t>216023</t>
  </si>
  <si>
    <t>Prestar servicios profesionales por sus propios medios y con plena autonomía técnica y administrativa al Departamento Nacional de Planeación, en el desarrollo de las actividades que permitan identificar y organizar los instrumentos legales, en el mar</t>
  </si>
  <si>
    <t>424523</t>
  </si>
  <si>
    <t>04/10/2023 12:00:00 a. m.</t>
  </si>
  <si>
    <t>DNP-1104-2023 CESION</t>
  </si>
  <si>
    <t>86052921</t>
  </si>
  <si>
    <t>NIÑO AVELLA MAURICIO</t>
  </si>
  <si>
    <t>009460021224</t>
  </si>
  <si>
    <t>425523</t>
  </si>
  <si>
    <t>DNP-1848-2023</t>
  </si>
  <si>
    <t>901449365</t>
  </si>
  <si>
    <t>CORTES ASOCIADOS, INVESTIGACIONES ECONÓMICAS S.A.S</t>
  </si>
  <si>
    <t>21004102152</t>
  </si>
  <si>
    <t>C-0301-1000-38-0-0301009-02</t>
  </si>
  <si>
    <t>ADQUISICIÓN DE BIENES Y SERVICIOS - SERVICIO DE EVALUACIÓN A LA POLÍTICA PÚBLICA - APROVECHAMIENTO DE LA INFORMACIÓN DEL SEGUIMIENTO Y LA EVALUACIÓN DE POLÍTICAS PÚBLICAS PARA LA TOMA DE DECISIONES BASADAS EN EVIDENCIA, A NIVEL NACIONAL</t>
  </si>
  <si>
    <t>210723</t>
  </si>
  <si>
    <t>208923</t>
  </si>
  <si>
    <t>Realizar un estudio de eficiencia del Sistema General de Participaciones (SGP) con perspectiva territorial. Mínima Cuantía DNP- MC-022-2023</t>
  </si>
  <si>
    <t>425623</t>
  </si>
  <si>
    <t>DNP-1852-2023</t>
  </si>
  <si>
    <t>900103559</t>
  </si>
  <si>
    <t>ECONOMIA URBANA SAS</t>
  </si>
  <si>
    <t>288076946</t>
  </si>
  <si>
    <t>210823</t>
  </si>
  <si>
    <t>Realizar un estudio de los efectos de los cuerdos comerciales suscritos por Colombia sobre variables macroeconómicas proceso de Mínima Cuantía DNP- MC-024-2023</t>
  </si>
  <si>
    <t>426223</t>
  </si>
  <si>
    <t>05/10/2023 12:00:00 a. m.</t>
  </si>
  <si>
    <t>DNP-1843-2023</t>
  </si>
  <si>
    <t>73168670</t>
  </si>
  <si>
    <t>LADINO PAREDES HOLLMAN</t>
  </si>
  <si>
    <t>20165767587</t>
  </si>
  <si>
    <t>215523</t>
  </si>
  <si>
    <t>213723</t>
  </si>
  <si>
    <t>Prestar Servicios Profesionales especializados a la Subdirección Administrativa y Relacionamiento con la Ciudadanía del Departamento Nacional de Planeación, por sus propios medios, con plena autonomía técnica y administrativa para efectuar actividade</t>
  </si>
  <si>
    <t>427723</t>
  </si>
  <si>
    <t>06/10/2023 12:00:00 a. m.</t>
  </si>
  <si>
    <t>DNP-1854-2023</t>
  </si>
  <si>
    <t>1013657487</t>
  </si>
  <si>
    <t>GARAVITO CARRASCAL ALEJANDRO</t>
  </si>
  <si>
    <t>66760547230</t>
  </si>
  <si>
    <t>214823</t>
  </si>
  <si>
    <t>Prestar servicios profesionales por sus propios medios al Departamento Nacional de Planeación con plena autonomía técnica y administrativa en el desarrollo de evaluaciones internas para generar evidencia para intervenciones públicas.</t>
  </si>
  <si>
    <t>427823</t>
  </si>
  <si>
    <t>09/10/2023 12:00:00 a. m.</t>
  </si>
  <si>
    <t>DNP-1846-2023</t>
  </si>
  <si>
    <t>860521808</t>
  </si>
  <si>
    <t>ORGANIZACION NACIONAL INDIGENA DE COLOMBIA O N I C</t>
  </si>
  <si>
    <t>051297422</t>
  </si>
  <si>
    <t>216123</t>
  </si>
  <si>
    <t>214323</t>
  </si>
  <si>
    <t>Aunar esfuerzos entre el Departamento Nacional de Planeación y la Organización Nacional Indígena de Colombia (ONIC) para realizar los insumos que contengan las recomendaciones de ajuste normativo en temas de ordenamiento territorial, planeación y la</t>
  </si>
  <si>
    <t>431823</t>
  </si>
  <si>
    <t>10/10/2023 12:00:00 a. m.</t>
  </si>
  <si>
    <t>DNP-1867-2023</t>
  </si>
  <si>
    <t>1018471233</t>
  </si>
  <si>
    <t>MOYANO ARENAS CAMILO ANDRES</t>
  </si>
  <si>
    <t>11373516173</t>
  </si>
  <si>
    <t>212823</t>
  </si>
  <si>
    <t>211023</t>
  </si>
  <si>
    <t>Prestar servicios profesionales al Departamento Nacional de Planeación por sus propios medios, con plena autonomía técnica y administrativa en las actividades
relacionadas con el manejo de información alfanumérica y geográfica de ámbitos urbanos, la</t>
  </si>
  <si>
    <t>431923</t>
  </si>
  <si>
    <t>DNP-1866-2023</t>
  </si>
  <si>
    <t>52314200</t>
  </si>
  <si>
    <t>VARGAS BOLIVAR FRANCIA HELENA</t>
  </si>
  <si>
    <t>001670072980</t>
  </si>
  <si>
    <t>212923</t>
  </si>
  <si>
    <t>211123</t>
  </si>
  <si>
    <t>Prestar servicios profesionales al Departamento Nacional de Planeación por sus propios medios, con plena autonomía técnica y administrativa en las actividades relacionadas con la generación y análisis de información e indicadores urbanos y del sector</t>
  </si>
  <si>
    <t>432823</t>
  </si>
  <si>
    <t>12/10/2023 12:00:00 a. m.</t>
  </si>
  <si>
    <t>DNP-1862-2023</t>
  </si>
  <si>
    <t>1032439037</t>
  </si>
  <si>
    <t>CORTES RAMIREZ HERNAN ALEJANDRO</t>
  </si>
  <si>
    <t>05476398322</t>
  </si>
  <si>
    <t>214523</t>
  </si>
  <si>
    <t>Prestar servicios profesionales con plena autonomía técnica y administrativa a la Subdirección de Gobierno y Asuntos Internacionales Departamento Nacional de Planeación (DNP), en la elaboración de insumos que permitan evaluar la implementación de la</t>
  </si>
  <si>
    <t>433723</t>
  </si>
  <si>
    <t>13/10/2023 12:00:00 a. m.</t>
  </si>
  <si>
    <t>DNP-1859-2023 SGR-077-2023</t>
  </si>
  <si>
    <t>900034347</t>
  </si>
  <si>
    <t>PROXEL COLOMBIA SAS</t>
  </si>
  <si>
    <t>24727672232</t>
  </si>
  <si>
    <t>C-0399-1000-7-0-0399011-02</t>
  </si>
  <si>
    <t>ADQUISICIÓN DE BIENES Y SERVICIOS - SEDES ADECUADAS - ADQUISICIÓN Y ADECUACIÓN DE ESPACIOS FÍSICOS DEL DEPARTAMENTO NACIONAL DE PLANEACIÓN   NACIONAL</t>
  </si>
  <si>
    <t>207423</t>
  </si>
  <si>
    <t>205623</t>
  </si>
  <si>
    <t>ADQUISICIÓN, INSTALACIÓN, CONFIGURACIÓN Y PUESTA EN FUNCIONAMIENTO DE UN SISTEMA DE CONTROL DE ACCESO BIOMÉTRICO PARA EL DEPARTAMENTO NACIONAL DE PLANEACIÓN -DNP-</t>
  </si>
  <si>
    <t>434123</t>
  </si>
  <si>
    <t>17/10/2023 12:00:00 a. m.</t>
  </si>
  <si>
    <t>DNP-1875-2023</t>
  </si>
  <si>
    <t>860012336</t>
  </si>
  <si>
    <t>INSTITUTO COLOMBIANO DE NORMAS TECNICAS Y CERTIFICACION ICONTEC</t>
  </si>
  <si>
    <t>04701233609</t>
  </si>
  <si>
    <t>A-02-02-02-009-002</t>
  </si>
  <si>
    <t>SERVICIOS DE EDUCACIÓN</t>
  </si>
  <si>
    <t>208023</t>
  </si>
  <si>
    <t>Prestar el servicio de capacitación a los empleados públicos de Departamento Nacional de Planeación para el programa de Formación de Auditores Internos en Sistemas de Gestión Integrados bajo la NTC ISO 9001:2015, NTC ISO 14001:2015, NTC ISO 45001:201</t>
  </si>
  <si>
    <t>435223</t>
  </si>
  <si>
    <t>DNP-1882-2023</t>
  </si>
  <si>
    <t>79690691</t>
  </si>
  <si>
    <t>MONTAÑA PRIETO RICARDO ALBERTO</t>
  </si>
  <si>
    <t>000870634</t>
  </si>
  <si>
    <t>C-0301-1000-34-0-0301024-02</t>
  </si>
  <si>
    <t>ADQUISICIÓN DE BIENES Y SERVICIOS  - SERVICIO DE INFORMACIÓN IMPLEMENTADO - MEJORAMIENTO DE LOS RESULTADOS DE LA GESTION PUBLICA TERRITORIAL A NIVEL   NACIONAL</t>
  </si>
  <si>
    <t>217623</t>
  </si>
  <si>
    <t>215823</t>
  </si>
  <si>
    <t>Prestar servicios profesionales con plena autonomía técnica y administrativa al Departamento Nacional de Planeación en las actividades asociadas a los procesos necesarios para el Sistema de Consolidación de Información Fiscal y Financiera en la Subdi</t>
  </si>
  <si>
    <t>435423</t>
  </si>
  <si>
    <t>18/10/2023 12:00:00 a. m.</t>
  </si>
  <si>
    <t>DNP-940-2023 CESION</t>
  </si>
  <si>
    <t>30393177</t>
  </si>
  <si>
    <t>OSPINA ARIAS LILIANA MARIA</t>
  </si>
  <si>
    <t>008600421526</t>
  </si>
  <si>
    <t>147223</t>
  </si>
  <si>
    <t>146123</t>
  </si>
  <si>
    <t>Prestar sus servicios profesionales al Departamento Nacional de Planeación por sus propios medios, con plena autonomía técnica y administrativa en el desarrollo de actividades relacionadas con la revisión de normatividad y documentos técnicos, elabor</t>
  </si>
  <si>
    <t>436623</t>
  </si>
  <si>
    <t>19/10/2023 12:00:00 a. m.</t>
  </si>
  <si>
    <t>DNP-1878-2023</t>
  </si>
  <si>
    <t>52861373</t>
  </si>
  <si>
    <t>MONTERO CUBIDES EDNA MAGDOLLY</t>
  </si>
  <si>
    <t>66274464853</t>
  </si>
  <si>
    <t>219923</t>
  </si>
  <si>
    <t>218023</t>
  </si>
  <si>
    <t>Prestar sus servicios profesionales al Departamento Nacional de Planeación por sus propios medios, con plena autonomía técnica y administrativa en la ejecución de actividades relacionadas con la generación de insumos dirigidos a la implementación de</t>
  </si>
  <si>
    <t>441023</t>
  </si>
  <si>
    <t>20/10/2023 12:00:00 a. m.</t>
  </si>
  <si>
    <t>DNP-1877-2023</t>
  </si>
  <si>
    <t>84086959</t>
  </si>
  <si>
    <t>SIERRA BRITO RAFAEL EMILIO</t>
  </si>
  <si>
    <t>29134465644</t>
  </si>
  <si>
    <t>219323</t>
  </si>
  <si>
    <t>217423</t>
  </si>
  <si>
    <t>Prestar servicios profesionales a la Oficina de Tecnología y Sistemas de Información del Departamento Nacional de Planeación (DNP), por sus propios medios, con plena autonomía técnica y administrativa en el desarrollo de actividades relacionadas con</t>
  </si>
  <si>
    <t>441123</t>
  </si>
  <si>
    <t>DNP-1886-2023</t>
  </si>
  <si>
    <t>79645888</t>
  </si>
  <si>
    <t>CORENA GUTIERREZ CAMILO FERNANDO</t>
  </si>
  <si>
    <t>007070358978</t>
  </si>
  <si>
    <t>216723</t>
  </si>
  <si>
    <t>214923</t>
  </si>
  <si>
    <t>Prestar servicios profesionales a la Dirección de Estrategia Regional del Departamento Nacional de Planeación por sus propios medios, con plena autonomía técnica y administrativa en el seguimiento y monitoreo a la implementación y el cumplimiento de</t>
  </si>
  <si>
    <t>442123</t>
  </si>
  <si>
    <t>23/10/2023 12:00:00 a. m.</t>
  </si>
  <si>
    <t>DNP-OC-011-2023</t>
  </si>
  <si>
    <t>830133470</t>
  </si>
  <si>
    <t>ALFA AM S.A.S</t>
  </si>
  <si>
    <t>032005779</t>
  </si>
  <si>
    <t>214623</t>
  </si>
  <si>
    <t>Aquirir un vehículo con mantenimiento preventivo para la renovación parcial del parque automotor del Departamento Nacional de Planeación (DNP), a través del Acuerdo Marco para la adquisición de vehículos III No CCE- 163-III-AMP-2020-Número de Orden 1</t>
  </si>
  <si>
    <t>446623</t>
  </si>
  <si>
    <t>25/10/2023 12:00:00 a. m.</t>
  </si>
  <si>
    <t>CONTRATO DE CONSULTORIA</t>
  </si>
  <si>
    <t>DNP-1893-2023</t>
  </si>
  <si>
    <t>901764490</t>
  </si>
  <si>
    <t>CONSORCIO NC SUBPRODUCTOS APR</t>
  </si>
  <si>
    <t>18000012085</t>
  </si>
  <si>
    <t>200123</t>
  </si>
  <si>
    <t>198323</t>
  </si>
  <si>
    <t>Elaborar un estudio que Identifique los diferentes residuos y subproductos generados en los procesos de
tratamiento de agua potable y residual, así como su potencial incorporación en los ciclos productivos.</t>
  </si>
  <si>
    <t>448823</t>
  </si>
  <si>
    <t>26/10/2023 12:00:00 a. m.</t>
  </si>
  <si>
    <t>DNP-1894-2023</t>
  </si>
  <si>
    <t>1130670896</t>
  </si>
  <si>
    <t>PORTILLA CORREA GEOVANNI ALEXANDER</t>
  </si>
  <si>
    <t>305058583</t>
  </si>
  <si>
    <t>220123</t>
  </si>
  <si>
    <t>218223</t>
  </si>
  <si>
    <t>Prestar sus servicios profesionales al Departamento Nacional de Planeación por sus propios medios, con plena autonomía técnica y administrativa brindando acompañamiento en las actividades correspondientes al seguimiento a las condiciones de “trabajo</t>
  </si>
  <si>
    <t>454023</t>
  </si>
  <si>
    <t>30/10/2023 12:00:00 a. m.</t>
  </si>
  <si>
    <t>DNP-1897-2023</t>
  </si>
  <si>
    <t>901314596</t>
  </si>
  <si>
    <t>DELTA SOLUTIONS SAS</t>
  </si>
  <si>
    <t>641013347</t>
  </si>
  <si>
    <t>A-02-02-01-003-008</t>
  </si>
  <si>
    <t>OTROS BIENES TRANSPORTABLES N.C.P.</t>
  </si>
  <si>
    <t>201223</t>
  </si>
  <si>
    <t>199423</t>
  </si>
  <si>
    <t>Adquirir y prestar los servicios de mantenimiento y calibración de equipos de
medición y pesaje para residuos sólidos del Departamento Nacional de Planeación - proceso de Mínima Cuantía DNP- MC-025-2023</t>
  </si>
  <si>
    <t>454223</t>
  </si>
  <si>
    <t>31/10/2023 12:00:00 a. m.</t>
  </si>
  <si>
    <t>DNP-1900-2023</t>
  </si>
  <si>
    <t>80768039</t>
  </si>
  <si>
    <t>BARRERA SEGURA GUSTAVO ANDRES</t>
  </si>
  <si>
    <t>01329153483</t>
  </si>
  <si>
    <t>221523</t>
  </si>
  <si>
    <t>219623</t>
  </si>
  <si>
    <t>Prestar sus servicios profesionales al Departamento Nacional de Planeación por sus propios medios, con plena autonomía técnica y administrativa, para adelantar las actividades relacionadas con la arquitectura web de la página del Observatorio del Sis</t>
  </si>
  <si>
    <t>455823</t>
  </si>
  <si>
    <t>DNP-1083-2023 CESION</t>
  </si>
  <si>
    <t>1015408844</t>
  </si>
  <si>
    <t>CALDERON GOMEZ NATHALIA</t>
  </si>
  <si>
    <t>90140440450</t>
  </si>
  <si>
    <t>134923</t>
  </si>
  <si>
    <t>134023</t>
  </si>
  <si>
    <t>Prestar servicios profesionales por sus propios medios al Departamento Nacional de Planeación con plena autonomía técnica y administrativa para desarrollar la estrategia para la implementación de los Objetivos de
Desarrollo Sostenible (ODS), realizar</t>
  </si>
  <si>
    <t>455923</t>
  </si>
  <si>
    <t>DNP-897-2023 CESION</t>
  </si>
  <si>
    <t>53105053</t>
  </si>
  <si>
    <t>LOZANO ORTIZ DIANA MARSELLA</t>
  </si>
  <si>
    <t>006080252346</t>
  </si>
  <si>
    <t>109323</t>
  </si>
  <si>
    <t>108423</t>
  </si>
  <si>
    <t>Prestar servicios profesionales especializados a la Secretaría General del Departamento Nacional de Planeación por sus propios medios, con plena autonomía técnica y administrativa en actividades relacionadas
con análisis, elaboración y revisión de lo</t>
  </si>
  <si>
    <t>456123</t>
  </si>
  <si>
    <t>01/11/2023 12:00:00 a. m.</t>
  </si>
  <si>
    <t>DNP-1901-2023</t>
  </si>
  <si>
    <t>52516873</t>
  </si>
  <si>
    <t>LOPEZ RAMOS CAROLINA</t>
  </si>
  <si>
    <t>20415891933</t>
  </si>
  <si>
    <t>221123</t>
  </si>
  <si>
    <t>219223</t>
  </si>
  <si>
    <t>Prestar servicios profesionales, por sus propios medios, con plena autonomía técnica y administrativa al Departamento Nacional de
Planeación en la generación de insumos técnicos en Ordenamiento Territorial con enfoque en urbanismo e infraestructuras</t>
  </si>
  <si>
    <t>456223</t>
  </si>
  <si>
    <t>DNP-1898-2023</t>
  </si>
  <si>
    <t>9732623</t>
  </si>
  <si>
    <t>BEDOYA DELGADO CRISTIAN ERLIDES</t>
  </si>
  <si>
    <t>06953469012</t>
  </si>
  <si>
    <t>221223</t>
  </si>
  <si>
    <t>Prestar servicios profesionales, por sus propios medios, con plena autonomía técnica y administrativa al Departamento Nacional de
Planeación en la generación de insumos técnicos en Ordenamiento Territorial con enfoque en urbanismo regional para la fo</t>
  </si>
  <si>
    <t>456823</t>
  </si>
  <si>
    <t>03/11/2023 12:00:00 a. m.</t>
  </si>
  <si>
    <t>DNP-1908-2023</t>
  </si>
  <si>
    <t>1018479080</t>
  </si>
  <si>
    <t>RUEDA SANCHEZ CAMILO ERNESTO</t>
  </si>
  <si>
    <t>810095720</t>
  </si>
  <si>
    <t>222123</t>
  </si>
  <si>
    <t>220223</t>
  </si>
  <si>
    <t>Prestar servicios profesionales por sus propios medios, con plena autonomía técnica y administrativa al Departamento Nacional de
Planeación para el procesamiento, análisis y elaboración de insumos técnicos basados en la información de fuentes externa</t>
  </si>
  <si>
    <t>457323</t>
  </si>
  <si>
    <t>RESOLUCION</t>
  </si>
  <si>
    <t>2532</t>
  </si>
  <si>
    <t>79591282</t>
  </si>
  <si>
    <t>GONZALEZ PARADA JUAN CARLOS</t>
  </si>
  <si>
    <t>6342063508</t>
  </si>
  <si>
    <t>POR LA CUAL SE HACE UNA VINCULACIÓN FORMATIVA DE PRÁCTICAS LABÓRALES EN EL DEPARTAMENTO NACIONAL DE PLANEACIÓN, PAGO POR EL RECONOCIMIENTO DE SUBSIDIO DE ALIMENTACIÓN Y TRANSPORTE, PARA EL SEGUNDO SEMESTRE DEL 2023, RESOLUCION NO 2532-2023</t>
  </si>
  <si>
    <t>461023</t>
  </si>
  <si>
    <t>07/11/2023 12:00:00 a. m.</t>
  </si>
  <si>
    <t>DNP-OC-012-2023</t>
  </si>
  <si>
    <t>900571849</t>
  </si>
  <si>
    <t>GREEN SERVICES AND SOLUTIONS S.A.S.</t>
  </si>
  <si>
    <t>69391016518</t>
  </si>
  <si>
    <t>216923</t>
  </si>
  <si>
    <t>215123</t>
  </si>
  <si>
    <t>Adquisición, instalación, configuración y puesta en funcionamiento de equipos de cómputo, con destino al Departamento
Nacional de Planeación (DNP), a través del Acuerdo Marco de Precios
para la Compra o Alquiler de Computadores y Periféricos ETP III</t>
  </si>
  <si>
    <t>461223</t>
  </si>
  <si>
    <t>DNP-1916-2023</t>
  </si>
  <si>
    <t>19305181</t>
  </si>
  <si>
    <t>BONILLA MUÑOZ MANUEL GUILLERMO</t>
  </si>
  <si>
    <t>006500188773</t>
  </si>
  <si>
    <t>218923</t>
  </si>
  <si>
    <t>Prestar sus servicios profesionales al Departamento Nacional de Planeación por sus propios medios, con plena autonomía técnica y administrativa para realizar actividades tendientes a generar insumos técnicos sectorial y social de la política pública</t>
  </si>
  <si>
    <t>462323</t>
  </si>
  <si>
    <t>09/11/2023 12:00:00 a. m.</t>
  </si>
  <si>
    <t>DNP-1911-2023</t>
  </si>
  <si>
    <t>1031123048</t>
  </si>
  <si>
    <t>RODRIGUEZ RODRIGUEZ ANDREA PATRICIA</t>
  </si>
  <si>
    <t>16822394616</t>
  </si>
  <si>
    <t>222323</t>
  </si>
  <si>
    <t>Prestar el servicio integral de control de plagas para las sedes administrativas
del Departamento Nacional de Planeación -DNP</t>
  </si>
  <si>
    <t>464423</t>
  </si>
  <si>
    <t>10/11/2023 12:00:00 a. m.</t>
  </si>
  <si>
    <t>DNP-1922-2023</t>
  </si>
  <si>
    <t>80911843</t>
  </si>
  <si>
    <t>RODRIGUEZ MARQUEZ ANGEL RICARDO</t>
  </si>
  <si>
    <t>007770295793</t>
  </si>
  <si>
    <t>222823</t>
  </si>
  <si>
    <t>220923</t>
  </si>
  <si>
    <t>Prestar sus servicios profesionales alDepa rtamento Nacional de Planeación por sus propios medios, con plena autonomía técnica y administrativa en las actividades relacionadas con el ajuste y actualización de herramienta de medición de la circularida</t>
  </si>
  <si>
    <t>465023</t>
  </si>
  <si>
    <t>DNP-1914-2023</t>
  </si>
  <si>
    <t>52487823</t>
  </si>
  <si>
    <t>SERRANO ROZO IVONNE CONSTANZA</t>
  </si>
  <si>
    <t>008480261844</t>
  </si>
  <si>
    <t>189623</t>
  </si>
  <si>
    <t>188123</t>
  </si>
  <si>
    <t>Prestar Servicios Profesionales a la Dirección de Programación de Inversiones
Públicas del Departamento Nacional de Planeación - DNP por sus propios medios,
con plena autonomía técnica y administrativa, en los procesos asociados al ciclo de
los proye</t>
  </si>
  <si>
    <t>465123</t>
  </si>
  <si>
    <t>11/11/2023 12:00:00 a. m.</t>
  </si>
  <si>
    <t>DNP-1906-2023</t>
  </si>
  <si>
    <t>80026807</t>
  </si>
  <si>
    <t>LARA RODRIGUEZ RAMIRO ANDRES</t>
  </si>
  <si>
    <t>14164404481</t>
  </si>
  <si>
    <t>219523</t>
  </si>
  <si>
    <t>Prestar los servicios profesionales a la Dirección de Gobierno, Derechos Humanos y
Paz del Departamento Nacional de Planeación con plena autonomía técnica y administrativa, para efectuar las actividades orientadas al seguimiento e implementación de</t>
  </si>
  <si>
    <t>467023</t>
  </si>
  <si>
    <t>XXXXXX</t>
  </si>
  <si>
    <t>87713030</t>
  </si>
  <si>
    <t>ROSERO VERA ALFREDO JAVIER</t>
  </si>
  <si>
    <t>008600440708</t>
  </si>
  <si>
    <t>4323</t>
  </si>
  <si>
    <t>COMISIÓN DE SERVICIO A LA CIUDAD DE PASTO-CHACHAGUI  / DEL 12 AL 18 DE NOVIEMBRE DEL 2023, ACOMPAÑAR TÉCNICAMENTE AL GOBERNADOR ELECTO DEL DEPARTAMENTO DE NARIÑO, LUIS ALFONSO ESCOBAR JARAMILLO, EN LA ORGANIZACIÓN, COORDINACIÓN Y DESARROLLO DEL PROCE</t>
  </si>
  <si>
    <t>468523</t>
  </si>
  <si>
    <t>ORDEN ADMINISTRATIVA</t>
  </si>
  <si>
    <t>1152</t>
  </si>
  <si>
    <t>1015427627</t>
  </si>
  <si>
    <t>GARI FONSECA JOHANNA</t>
  </si>
  <si>
    <t>68376674430</t>
  </si>
  <si>
    <t>COMISIÓN DE SERVICIO A LA CIUDAD DE CALI / DEL 29 NOVIEMBRE AL 01 DE DICIEMBRE DEL 2023, ACOMPAÑAR Y LIDERAR EL DESARROLLO DEL EVENTO DE INNOVACIÓN PÚBLICA INTERRUPTOR EN SU VERSIÓN 2023 EN LA CIUDAD DE SANTIAGO DE CALI</t>
  </si>
  <si>
    <t>470523</t>
  </si>
  <si>
    <t>15/11/2023 12:00:00 a. m.</t>
  </si>
  <si>
    <t>DNP-993-2023 CESION</t>
  </si>
  <si>
    <t>1019021104</t>
  </si>
  <si>
    <t>MOSQUERA LINARES LUIS JAVIER</t>
  </si>
  <si>
    <t>006486935221</t>
  </si>
  <si>
    <t>160523</t>
  </si>
  <si>
    <t>159423</t>
  </si>
  <si>
    <t>Prestar servicios profesionales a la Dirección de Infraestructura y Energía Sostenible (DIES), del Departamento Nacional de Planeación (DNP) por sus propios medios, con plena autonomía técnica y administrativa, para acompañar las actividades relacio</t>
  </si>
  <si>
    <t>470623</t>
  </si>
  <si>
    <t>DNP-1488-2023 CESION</t>
  </si>
  <si>
    <t>80756665</t>
  </si>
  <si>
    <t>PAEZ PINZON FABIAN CAMILO</t>
  </si>
  <si>
    <t>24075980632</t>
  </si>
  <si>
    <t>139323</t>
  </si>
  <si>
    <t>138323</t>
  </si>
  <si>
    <t>Prestar servicios profesionales con plena autonomía técnica y administrativa a la Subdirección de Derechos Humanos y Paz del Departamento Nacional de Planeación, en lo relacionado con la generación de insumos tendientes al diseño de metodologías de m</t>
  </si>
  <si>
    <t>470723</t>
  </si>
  <si>
    <t>DNP-1925-2023</t>
  </si>
  <si>
    <t>80060611</t>
  </si>
  <si>
    <t>ANGULO SALAZAR ROBERTO CARLOS</t>
  </si>
  <si>
    <t>005070380687</t>
  </si>
  <si>
    <t>224023</t>
  </si>
  <si>
    <t>Prestar sus servicios profesionales a la Dirección General del Departamento Nacional
de Planeación, por sus propios medios, con plena autonomía técnica y administrativa, para el desarrollo, redacción, elaboración y estructuración de un documento en e</t>
  </si>
  <si>
    <t>472323</t>
  </si>
  <si>
    <t>16/11/2023 12:00:00 a. m.</t>
  </si>
  <si>
    <t>1167</t>
  </si>
  <si>
    <t>52863097</t>
  </si>
  <si>
    <t>CHACON POVEDA DIANA PAOLA</t>
  </si>
  <si>
    <t>450800122803</t>
  </si>
  <si>
    <t>COMISIÓN DE SERVICIO A LA CIUDAD DE BARRANQUILLA / DEL 20 AL 25 DE NOVIEMBRE DEL 2023, ASISTIR AL SEMINARIO DE INDUCCIÓN A NUEVOS MANDATARIOS DIRIGIDO A ALCALDES DE LOS MUNICIPIOS CATEGORÍA 4, 5 Y 6 QUE SE REALIZARÁ EN LA CIUDAD DE BARRANQUILLA COMO</t>
  </si>
  <si>
    <t>472823</t>
  </si>
  <si>
    <t>DNP-1165-2023 CESION</t>
  </si>
  <si>
    <t>1015443760</t>
  </si>
  <si>
    <t>RAMIREZ PEREZ NATALIA ANDREA</t>
  </si>
  <si>
    <t>1932032846</t>
  </si>
  <si>
    <t>138423</t>
  </si>
  <si>
    <t>136723</t>
  </si>
  <si>
    <t>Prestar servicios profesionales a la Dirección de Economía Naranja y Desarrollo Digital del Departamento Nacional de Planeación con plena autonomía técnica y administrativa en la planificación, diseño, gestión, desarrollo y puesta en marcha de proyec</t>
  </si>
  <si>
    <t>472923</t>
  </si>
  <si>
    <t>DNP-983-2023 CESION</t>
  </si>
  <si>
    <t>1067861704</t>
  </si>
  <si>
    <t>RUIZ SAENZ JAIRO ANDRES</t>
  </si>
  <si>
    <t>17755876275</t>
  </si>
  <si>
    <t>137323</t>
  </si>
  <si>
    <t>Prestar servicios profesionales a la Dirección de Economía Naranja y Desarrollo Digital del Departamento Nacional de Planeación con plena autonomía técnica y administrativa en la identificación, planteamiento, desarrollo y seguimiento de proyectos</t>
  </si>
  <si>
    <t>473823</t>
  </si>
  <si>
    <t>17/11/2023 12:00:00 a. m.</t>
  </si>
  <si>
    <t>DNP-1932-2023</t>
  </si>
  <si>
    <t>94295998</t>
  </si>
  <si>
    <t>PIEDRAHITA URIBE ESTEBAN</t>
  </si>
  <si>
    <t>668001100</t>
  </si>
  <si>
    <t>221823</t>
  </si>
  <si>
    <t>Prestar sus servicios profesionales a la Dirección General del Departamento Nacional de Planeación, por sus propios medios, con plena autonomía técnica y administrativa, para el desarrollo, redacción, elaboración y estructuración de un documento en</t>
  </si>
  <si>
    <t>474023</t>
  </si>
  <si>
    <t>DNP-1920-2023</t>
  </si>
  <si>
    <t>1020797027</t>
  </si>
  <si>
    <t>LARA RODRIGUEZ MARIA ALEJANDRA</t>
  </si>
  <si>
    <t>65033777552</t>
  </si>
  <si>
    <t>224323</t>
  </si>
  <si>
    <t>222423</t>
  </si>
  <si>
    <t>Prestar sus servicios profesionales al Departamento Nacional de Planeación por sus propios medios, con plena autonomía técnica y administrativa en la consolidación de información que le sean requeridos para el diagnóstico, análisis cuantitativo y cua</t>
  </si>
  <si>
    <t>474423</t>
  </si>
  <si>
    <t>DNP-1910-2023</t>
  </si>
  <si>
    <t>830001113</t>
  </si>
  <si>
    <t>IMPRENTA NACIONAL DE COLOMBIA</t>
  </si>
  <si>
    <t>001969999539</t>
  </si>
  <si>
    <t>A-02-02-02-008-009</t>
  </si>
  <si>
    <t>OTROS SERVICIOS DE FABRICACIÓN; SERVICIOS DE EDICIÓN, IMPRESIÓN Y REPRODUCCIÓN; SERVICIOS DE RECUPERACIÓN DE MATERIALES</t>
  </si>
  <si>
    <t>210323</t>
  </si>
  <si>
    <t>Prestar al Departamento Nacional de Planeación (DNP) los servicios de edición, impresión y demás actividades conexas de documentos, publicaciones y elementos de comunicación gráfica de la Entidad.</t>
  </si>
  <si>
    <t>474523</t>
  </si>
  <si>
    <t>DNP-1929-2023</t>
  </si>
  <si>
    <t>811021363</t>
  </si>
  <si>
    <t>UNIPLES S.A.S.</t>
  </si>
  <si>
    <t>61703955407</t>
  </si>
  <si>
    <t>A-02-02-01-003-002</t>
  </si>
  <si>
    <t>PASTA O PULPA, PAPEL Y PRODUCTOS DE PAPEL; IMPRESOS Y ARTÍCULOS SIMILARES</t>
  </si>
  <si>
    <t>222223</t>
  </si>
  <si>
    <t>220323</t>
  </si>
  <si>
    <t>Suministrar consumibles de impresión, elementos de papelería y útiles de oficina para atender las
necesidades básicas de las diferentes dependencias del Departamento Nacional de Planeación.- Lote 1 – Consumibles de impresiòn - MC-028-2023.</t>
  </si>
  <si>
    <t>476223</t>
  </si>
  <si>
    <t>DNP-1931-2023</t>
  </si>
  <si>
    <t>830021842</t>
  </si>
  <si>
    <t>PURIFICADORES Y FILTROS INTERNACIONAL S.A.S</t>
  </si>
  <si>
    <t>068042498</t>
  </si>
  <si>
    <t>212523</t>
  </si>
  <si>
    <t>Adquisición de purificadores de aire de tipo industrial con filtro HEPA para el Departamento Nacional de Planeación. MC-026-2023.</t>
  </si>
  <si>
    <t>478623</t>
  </si>
  <si>
    <t>20/11/2023 12:00:00 a. m.</t>
  </si>
  <si>
    <t>2443</t>
  </si>
  <si>
    <t>98574078</t>
  </si>
  <si>
    <t>CANO BLANDON RODOLFO LEON</t>
  </si>
  <si>
    <t>150777621</t>
  </si>
  <si>
    <t>COMISIÓN DE SERVICIO A LA CIUDAD DE BARRANQUILLA / DEL 21 AL 22 DE NOVIEMBRE DEL 2023, ASISTIR COMO ASESOR DEL DIRECTOR GENERAL DEL DNP A LOS EVENTOS DE CAPACITACIÓN A LOS NUEVOS MANDATARIOS DEPARTAMENTALES Y MUNICIPALES DEL PAÍS PARA EL PERÍODO 2024</t>
  </si>
  <si>
    <t>479723</t>
  </si>
  <si>
    <t>2713</t>
  </si>
  <si>
    <t>53113598</t>
  </si>
  <si>
    <t>ESCOBAR VELASQUEZ DIANA CAROLINA</t>
  </si>
  <si>
    <t>19228259295</t>
  </si>
  <si>
    <t>COMISIÓN DE SERVICIO A LA CIUDAD DE BARRANQUILLA / DEL 21 AL 22 DE NOVIEMBRE DEL 2023, SEMINARIO DE INDUCCIÓN A NUEVOS MANDATARIOS, ESPECIALMENTE LIDERANDO EL TALLER PARA LA TERRITORIALIZACIÓN DEL PLAN NACIONAL DE DESARROLLO.</t>
  </si>
  <si>
    <t>480423</t>
  </si>
  <si>
    <t>DNP-1899-2023</t>
  </si>
  <si>
    <t>1031136054</t>
  </si>
  <si>
    <t>BARAJAS PRIETO LUIS EDUARDO</t>
  </si>
  <si>
    <t>008870505859</t>
  </si>
  <si>
    <t>220023</t>
  </si>
  <si>
    <t>218123</t>
  </si>
  <si>
    <t>Prestar sus servicios profesionales a la Dirección de Desarrollo Social del Departamento Nacional de Planeación por sus propios medios, con plena autonomía técnica y administrativa en la elaboración y análisis de instrumentos de política pública en</t>
  </si>
  <si>
    <t>481023</t>
  </si>
  <si>
    <t>2715</t>
  </si>
  <si>
    <t>COMISIÓN DE SERVICIO A LA CIUDAD DE BARRANQUILLA / EL 24 DE NOVIEMBRE DEL 2023, SEMINARIO DE INDUCCIÓN A NUEVOS MANDATARIOS, ESPECIALMENTE LIDERANDO EL TALLER PARA LA TERRITORIALIZACIÓN DEL PLAN NACIONAL DE DESARROLLO.</t>
  </si>
  <si>
    <t>484923</t>
  </si>
  <si>
    <t>22/11/2023 12:00:00 a. m.</t>
  </si>
  <si>
    <t>DNP-1934-2023</t>
  </si>
  <si>
    <t>1030611049</t>
  </si>
  <si>
    <t>RODRIGUEZ MORENO ANDRES RAUL</t>
  </si>
  <si>
    <t>4542007506</t>
  </si>
  <si>
    <t>222723</t>
  </si>
  <si>
    <t>Prestar servicios profesionales a la Dirección de Infraestructura y Energía Sostenible (DIES), del Departamento Nacional de Planeación (DNP) por sus propios medios, con plena autonomía técnica y administrativa para la generación de insumos tendientes</t>
  </si>
  <si>
    <t>489523</t>
  </si>
  <si>
    <t>23/11/2023 12:00:00 a. m.</t>
  </si>
  <si>
    <t>1254</t>
  </si>
  <si>
    <t>COMISIÓN DE SERVICIO A LA CIUDAD DE FLORENCA/ EL 23 DE NOVIEMBRE DEL 2023, SUBDIRECCIÓN GENERAL DE PROSPECTIVA Y DESARROLLO NACIONAL - DIRECCIÓN DE INNOVACIÓN Y DESARROLLO EMPRESARIAL.</t>
  </si>
  <si>
    <t>491723</t>
  </si>
  <si>
    <t>DNP-1937-2023</t>
  </si>
  <si>
    <t>900427477</t>
  </si>
  <si>
    <t>MICRONANONICS TECHNOLOGIES SAS</t>
  </si>
  <si>
    <t>004369995198</t>
  </si>
  <si>
    <t>212623</t>
  </si>
  <si>
    <t>Adquirir equipos datalogger con sensores integrados de temperatura, humedad
relativa e iluminación en lux y UV para el Departamento Nacional de Planeación - MC-030-2023.</t>
  </si>
  <si>
    <t>492323</t>
  </si>
  <si>
    <t>24/11/2023 12:00:00 a. m.</t>
  </si>
  <si>
    <t>2885</t>
  </si>
  <si>
    <t>1014196768</t>
  </si>
  <si>
    <t>CORAL DIAZ HORACIO</t>
  </si>
  <si>
    <t>001900160647</t>
  </si>
  <si>
    <t>COMISIÓN DE SERVICIO A LA CIUDAD DE MONTERIA / EL 24 DE NOVIEMBRE DEL 2023, ACOMPAÑAR LA RENDICIÓN DE CUENTAS DEL DEPARTAMENTO NACIONAL DE PLANEACIÓN</t>
  </si>
  <si>
    <t>493123</t>
  </si>
  <si>
    <t>2879</t>
  </si>
  <si>
    <t>52844835</t>
  </si>
  <si>
    <t>MEJIA LONDOÑO SANDRA JULIANA</t>
  </si>
  <si>
    <t>009970433661</t>
  </si>
  <si>
    <t>COMISIÓN DE SERVICIO A LA CIUDAD DE MUNICIPIOS DE MEDELLIN / EL 29 AL 30 DE OCTUBRE DEL 2023, PARTICIPAR EN LA ESTRATEGIA DE JUNTOS POR EL TERRITORIO DE LOS NUEVOS MANDATARIOS EN COORDINACIÓN CON LA ESAP</t>
  </si>
  <si>
    <t>497123</t>
  </si>
  <si>
    <t>27/11/2023 12:00:00 a. m.</t>
  </si>
  <si>
    <t>DNP-846-2023/SGR-052-2023 ADIC</t>
  </si>
  <si>
    <t>224423</t>
  </si>
  <si>
    <t>222523</t>
  </si>
  <si>
    <t>497523</t>
  </si>
  <si>
    <t>2907</t>
  </si>
  <si>
    <t>75063410</t>
  </si>
  <si>
    <t>OLIVAR QUINTERO EDUARDO ALBERTO</t>
  </si>
  <si>
    <t>488422560588</t>
  </si>
  <si>
    <t>COMISIÓN DE SERVICIO A LA CIUDAD DE MUNICIPIOS DE CARTAGENA / EL 28 AL 29 DE OCTUBRE DEL 2023 REALIZAR VISITAS DE OBRA A LOS PROYECTOS EN EJECUCIÓN DEL DEPARTAMENTO DE BOLÍVAR (CARMEN DE BOLIVAR Y SAN ESTANISLAO) Y LA REALIZACIÓN DEL COMITÉ TÉCNICO Y</t>
  </si>
  <si>
    <t>498323</t>
  </si>
  <si>
    <t>28/11/2023 12:00:00 a. m.</t>
  </si>
  <si>
    <t>DNP-1787-2023 CESION</t>
  </si>
  <si>
    <t>80720132</t>
  </si>
  <si>
    <t>RODRIGUEZ CORREDOR RONALD JAVIER</t>
  </si>
  <si>
    <t>004400178622</t>
  </si>
  <si>
    <t>209423</t>
  </si>
  <si>
    <t>Prestar sus servicios profesionales al Departamento Nacional de Planeación por sus propios medios, con plena autonomía técnica y administrativa para formular y articular las acciones normativas y jurídicas requeridas que faciliten la implementación</t>
  </si>
  <si>
    <t>499623</t>
  </si>
  <si>
    <t>1325</t>
  </si>
  <si>
    <t>1098677067</t>
  </si>
  <si>
    <t>PULIDO DIAZ JORGE JULIAN</t>
  </si>
  <si>
    <t>067804943</t>
  </si>
  <si>
    <t>COMISIÓN DE SERVICIO A LA CIUDAD DE BOGOTA-MANIZALES-MEDELLIN-BOGOTA / DEL 28 AL 30 DE NOVIEMRE DE 2023, REALIZAR EL ACOMPAÑAMIENTO FOTOGRÁFICO Y AUDIOVISUAL AL COMITÉ DIRECTIVO DEL DNP EN LA PARTICIPACIÓN EN EL FORO DE RELACIONES INTERORGANIZACIONAL</t>
  </si>
  <si>
    <t>499923</t>
  </si>
  <si>
    <t>1322</t>
  </si>
  <si>
    <t>80492522</t>
  </si>
  <si>
    <t>RINCON PRADA JESUS MANUEL</t>
  </si>
  <si>
    <t>456370066502</t>
  </si>
  <si>
    <t>COMISIÓN DE SERVICIO A LA CIUDAD DE CUCUTA / EL 28 DE NOVIEMBRE 2023, HACER CUBRIMIENTO PERIODÍSTICO DEL EVENTO INTERRUPTOR A LLEVARSE A CABO EL 28 DE NOVIEMBRE EN LA CIUDAD DE CÚCUTA DONDE PARTICIPARÁN VOCEROS DE LA ENTIDAD Y EL TEMA CENTRAL SERÁ EL</t>
  </si>
  <si>
    <t>501523</t>
  </si>
  <si>
    <t>1321</t>
  </si>
  <si>
    <t>1056929882</t>
  </si>
  <si>
    <t>AVILA JIMENEZ DIANA MILENA</t>
  </si>
  <si>
    <t>914452461</t>
  </si>
  <si>
    <t>COMISIÓN DE SERVICIO A LA CIUDAD DE QUIBDO / EL 30 DE NOVIEMBRE 2023, BRINDAR APOYO A LA SECRETARÍA TÉCNICA DE LA CIDIF MEDIANTE LA ASISTENCIA A LAS COMISIONES REGIONALES PARA EL DESARROLLO DE LA FRONTERA, CUMPLIENDO CON LA ACTIVIDAD ESPECÍFICA DEL C</t>
  </si>
  <si>
    <t>505023</t>
  </si>
  <si>
    <t>04/12/2023 12:00:00 a. m.</t>
  </si>
  <si>
    <t>DNP-1939-2023</t>
  </si>
  <si>
    <t>901044822</t>
  </si>
  <si>
    <t>GRUPO EMPRESARIAL LCS SAS</t>
  </si>
  <si>
    <t>005300543781</t>
  </si>
  <si>
    <t>182823</t>
  </si>
  <si>
    <t>Suministrar los materiales, repuestos e insumos requeridos para el mantenimiento de los bienes muebles e inmuebles del Departamento Nacional de Planeación, ubicados en sus respectivas sedes o en cualquier inmueble que ocupe el DNP DNP- MC-033-202</t>
  </si>
  <si>
    <t>505123</t>
  </si>
  <si>
    <t>05/12/2023 12:00:00 a. m.</t>
  </si>
  <si>
    <t>DNP-1543-2023 CESION</t>
  </si>
  <si>
    <t>1032366432</t>
  </si>
  <si>
    <t>GARZON QUINTERO OSCAR EDUARDO</t>
  </si>
  <si>
    <t>013562795511</t>
  </si>
  <si>
    <t>1308</t>
  </si>
  <si>
    <t>SUBDIRECCIÓN DE CONTRATACIÓN - SCT</t>
  </si>
  <si>
    <t>186323</t>
  </si>
  <si>
    <t>El contratista se obliga con la subdirección de contratación del departamento nacional de planeación (DNP) a prestar con plena autonomía técnica y administrativa sus servicios como profesional especializado en derecho a fin de apoyar en la oportuna</t>
  </si>
  <si>
    <t>506523</t>
  </si>
  <si>
    <t>DNP-OC-016-2023</t>
  </si>
  <si>
    <t>830122566</t>
  </si>
  <si>
    <t>COLOMBIA TELECOMUNICACIONES S.A. E.S.P. BIC</t>
  </si>
  <si>
    <t>062781273</t>
  </si>
  <si>
    <t>223323</t>
  </si>
  <si>
    <t>221423</t>
  </si>
  <si>
    <t>Prestar el servicio de Collocation, para el Centro de Datos del Departamento Nacional
de Planeación (DNP), que permita mantener la alta disponibilidad, contingencia y recuperación de los servicios TIC, DNP-OC-016-2023</t>
  </si>
  <si>
    <t>506623</t>
  </si>
  <si>
    <t>DNP-1904-2023</t>
  </si>
  <si>
    <t>79461194</t>
  </si>
  <si>
    <t>SILVA SALAMANCA JULIO MIGUEL</t>
  </si>
  <si>
    <t>479400009680</t>
  </si>
  <si>
    <t>225723</t>
  </si>
  <si>
    <t>223823</t>
  </si>
  <si>
    <t>Prestar sus servicios profesionales al Departamento Nacional de Planeación por sus propios medios, con plena autonomía técnica y administrativa para realizar actividades relacionadas con el análisis del aspecto económico y social de la política públi</t>
  </si>
  <si>
    <t>506723</t>
  </si>
  <si>
    <t>06/12/2023 12:00:00 a. m.</t>
  </si>
  <si>
    <t>DNP-1938-2023</t>
  </si>
  <si>
    <t>1032406723</t>
  </si>
  <si>
    <t>CUERVO PEÑA MARIA FERNANDA</t>
  </si>
  <si>
    <t>61866564298</t>
  </si>
  <si>
    <t>224723</t>
  </si>
  <si>
    <t>Prestar los servicios profesionales a la Dirección de Gobierno, Derechos Humanos y Paz del Departamento Nacional de Planeación con plena autonomía técnica y administrativa, para la generación de insumos que permitan la elaboración de documentos con</t>
  </si>
  <si>
    <t>507023</t>
  </si>
  <si>
    <t>3012</t>
  </si>
  <si>
    <t>1020828226</t>
  </si>
  <si>
    <t>CARDONA QUINTERO MATEO</t>
  </si>
  <si>
    <t>72817964754</t>
  </si>
  <si>
    <t>COMISIÓN DE SERVICIO A LA CIUDAD DE MEDELLIN / EL 06 DE DICIEMBRE DE 2023, ASISTIR JUNTO CON EL DIRECTOR GENERAL, EL SUBDIRECTOR GENERAL Y EL EQUIPO DEL DNP A UNA VISITA AL PROYECTO ITUANGO</t>
  </si>
  <si>
    <t>507723</t>
  </si>
  <si>
    <t>07/12/2023 12:00:00 a. m.</t>
  </si>
  <si>
    <t>DNP-1948-2023</t>
  </si>
  <si>
    <t>171395</t>
  </si>
  <si>
    <t>CARRIZOSA UMAÑA JULIO</t>
  </si>
  <si>
    <t>500232665</t>
  </si>
  <si>
    <t>225223</t>
  </si>
  <si>
    <t>Prestar sus servicios profesionales a la Dirección General del Departamento Nacional de Planeación, por sus propios medios, con plena autonomía técnica y administrativa, para el desarrollo, redacción, elaboración y estructuración de un documento rela</t>
  </si>
  <si>
    <t>508023</t>
  </si>
  <si>
    <t>11/12/2023 12:00:00 a. m.</t>
  </si>
  <si>
    <t>DNP-1915-2023</t>
  </si>
  <si>
    <t>1020754029</t>
  </si>
  <si>
    <t>LOPEZ ARANGO JUAN MANUEL</t>
  </si>
  <si>
    <t>049297013</t>
  </si>
  <si>
    <t>225823</t>
  </si>
  <si>
    <t>Prestar sus servicios profesionales al Departamento Nacional de Planeación por sus propios medios, con plena autonomía técnica y administrativa para realizar actividades tendientes a generar insumos técnicos que permitan la toma de decisiones
de la</t>
  </si>
  <si>
    <t>508423</t>
  </si>
  <si>
    <t>DNP-1933-2023</t>
  </si>
  <si>
    <t>52226975</t>
  </si>
  <si>
    <t>RUIZ TRUJILLO VIVIANA ANDREA</t>
  </si>
  <si>
    <t>21903273264</t>
  </si>
  <si>
    <t>225923</t>
  </si>
  <si>
    <t>Prestar sus servicios profesionales a la Dirección de Desarrollo Social del Departamento Nacional de Planeación por sus propios medios, con plena autonomía técnica y administrativa para realizar el seguimiento a la ejecución de la política de educaci</t>
  </si>
  <si>
    <t>508723</t>
  </si>
  <si>
    <t>1376</t>
  </si>
  <si>
    <t>1110453428</t>
  </si>
  <si>
    <t>LINARES VANEGAS ADRIANA ISABEL</t>
  </si>
  <si>
    <t>61951890196</t>
  </si>
  <si>
    <t>COMISIÓN DE SERVICIO A LA CIUDAD DE SANTA MARTA Y ALGARROBO (MAGDALENA) / EL 11 DE DICIEMBRE DEL 2023, PARTICIPAR EN EL COMITÉ TÉCNICO Y CONSEJO DIRECTIVO DEL PACTO MAGDALENA, A DESARROLLARSE EN LA CIUDAD DE SANTA MARTA Y REALIZAR VISITA DE OBRA AL P</t>
  </si>
  <si>
    <t>508823</t>
  </si>
  <si>
    <t>19262280</t>
  </si>
  <si>
    <t>RODRIGUEZ GONZALEZ CARLOS HERNANDO</t>
  </si>
  <si>
    <t>626026348</t>
  </si>
  <si>
    <t>COMISIÓN DE SERVICIO A LA CIUDAD DE CARTAGENA / EL 11 AL 15 DE OCTUBRE DEL 2023, ASISTIR A LA SEGUNDA SESIÓN ORDINARIA DEL CONSEJO NACIONAL DE CULTURA 2023, CON EL OBJETIVO DE DIALOGAR EN TORNO A LOS AVANCES EN LAS ESTRATEGIAS, PROGRAMAS Y PROCESOS L</t>
  </si>
  <si>
    <t>509023</t>
  </si>
  <si>
    <t>DNP-OC-017-2023</t>
  </si>
  <si>
    <t>800071819</t>
  </si>
  <si>
    <t>SELCOMP INGENIERIA S.A.S. (SISTEMAS Y ELECTRONICA DE COMPUTADORES)</t>
  </si>
  <si>
    <t>04307181902</t>
  </si>
  <si>
    <t>197723</t>
  </si>
  <si>
    <t>196023</t>
  </si>
  <si>
    <t>509323</t>
  </si>
  <si>
    <t>12/12/2023 12:00:00 a. m.</t>
  </si>
  <si>
    <t>3067</t>
  </si>
  <si>
    <t>80219485</t>
  </si>
  <si>
    <t>GUERRA URREGO HUGO FERNANDO</t>
  </si>
  <si>
    <t>000800052870</t>
  </si>
  <si>
    <t>COMISIÓN DE SERVICIO A LA CIUDAD DE CALI / DEL 12 AL 14 DE DICIEMBRE 2023, PARTICIPAR EN EL EVENTO DE CIERRE GOBERNADORES Y ALCALDES, “ENCUENTRO NACIONAL DE INDUCCIÓN”, Y “FERIA DE SERVICIOS INSTITUCIONALES”, QUE SE REALIZARÁN LA ESAP LOS DÍAS 13 Y 1</t>
  </si>
  <si>
    <t>509623</t>
  </si>
  <si>
    <t>1388</t>
  </si>
  <si>
    <t>1110540195</t>
  </si>
  <si>
    <t>CAMPOS FRANCO LILIANA PATRICIA</t>
  </si>
  <si>
    <t>43566331340</t>
  </si>
  <si>
    <t>COMISIÓN DE SERVICIO A LA CIUDAD DE MEDELLIN / EL 12 DE DICIEMBRE DE 2023, PARTICIPAR DE PARTE DE LA SUBDIRECCIÓN DE AGUA Y SANEAMIENTO EN EL TALLER DE INNOVACIÓN PARA SECTOR DE AGUA POTABLE Y SANEAMIENTO BÁSICO</t>
  </si>
  <si>
    <t>510723</t>
  </si>
  <si>
    <t>1386</t>
  </si>
  <si>
    <t>79959404</t>
  </si>
  <si>
    <t>LADINO BOLIVAR JUAN PABLO</t>
  </si>
  <si>
    <t>602056319</t>
  </si>
  <si>
    <t>COMISIÓN DE SERVICIO A LA CIUDAD DE CALI - / EL 14 DE DICIEMBRE DE 2023, PARTICIPAR EN LAS SESIONES 7 DEL COMITÉ TÉCNICO Y 8 DEL CONSEJO DIRECTIVO DEL PACTO GOLFO DE MORROSQUILLO.</t>
  </si>
  <si>
    <t>510823</t>
  </si>
  <si>
    <t>3075</t>
  </si>
  <si>
    <t>510923</t>
  </si>
  <si>
    <t>1377</t>
  </si>
  <si>
    <t>COMISIÓN DE SERVICIO A LA CIUDAD DE YOPAL Y AGUAZUL (CASANARE) - / EL 15 DE DICIEMBRE DE 2023, PARTICIPAR EN REUNIÓN DE SEGUIMIENTO A PROYECTOS DEL PACTO CASANARE, REVISIÓN DE PROYECTOS NO INICIADOS Y PARTICIPAR EN VISITAS DE OBRA QUE SE DESARROLLAN</t>
  </si>
  <si>
    <t>511023</t>
  </si>
  <si>
    <t>3076</t>
  </si>
  <si>
    <t>511123</t>
  </si>
  <si>
    <t>1391</t>
  </si>
  <si>
    <t>80162882</t>
  </si>
  <si>
    <t>TERNERA URBINA JUAN CARLOS</t>
  </si>
  <si>
    <t>455000086864</t>
  </si>
  <si>
    <t>COMISIÓN DE SERVICIO A LA CIUDAD DE CALI / DEL 12 AL 14 DE DICIEMBRE 2023, PARTICIPAR EN LA ORGANIZACIÓN DEL EVENTO DE CLAUSURA NACIONAL DE INDUCCIÓN DE NUEVOS MANDATARIOS A REALIZARSE EN LA CIUDAD DE CALI, EN EL MARCO DE LA TERRITORIALIZACIÓN DEL PL</t>
  </si>
  <si>
    <t>511223</t>
  </si>
  <si>
    <t>1392</t>
  </si>
  <si>
    <t>COMISIÓN DE SERVICIO A LA CIUDAD DE CALI / DEL 12 AL 14 DE DICIEMBRE 2023, APOYAR LA COORDINACIÓN LOGÍSTICA Y METODOLÓGICA DE LA FERIA DE SERVICIO EN LA QUE PARTICIPARÁ EL DNP EN EL MARCO DEL EVENTO DE CIERRE DEL SEMINARIO DE INDUCCIÓN A NUEVOS MANDA</t>
  </si>
  <si>
    <t>512023</t>
  </si>
  <si>
    <t>3074</t>
  </si>
  <si>
    <t>1032412951</t>
  </si>
  <si>
    <t>BRICEÑO VILLALOBOS GERMAN DAVID</t>
  </si>
  <si>
    <t>03077298737</t>
  </si>
  <si>
    <t>COMISIÓN DE SERVICIO A LA CIUDAD DE RIOHACHA - / EL 14 DE DICIEMBRE DE 2023, PARTICIPAR EN REUNIÓN CON LA GOBERNACIÓN DE LA GUAJIRA  Y MUNICIPIO DE RIOHACHA CON EL FIN DE AVANZAR EN EL PILOTO DE VENTANILLA ÚNICA Y HACER SEGUIMIENTO A LOS HITOS DEFINI</t>
  </si>
  <si>
    <t>512123</t>
  </si>
  <si>
    <t>1378</t>
  </si>
  <si>
    <t>1032459859</t>
  </si>
  <si>
    <t>CHAVES CHIA LAURA JUDITH</t>
  </si>
  <si>
    <t>19218157419</t>
  </si>
  <si>
    <t>COMISIÓN DE SERVICIO A LA CIUDAD DE RIOHACHA / DEL 14 AL 15 DE DICIEMBRE 2023, PARTICIPAR EN REUNIÓN CON LA GOBERNACIÓN DE LA GUAJIRA  Y MUNICIPIO DE RIOHACHA CON EL FIN DE AVANZAR EN EL PILOTO DE VENTANILLA ÚNICA Y HACER SEGUIMIENTO A LOS HITOS DEFI</t>
  </si>
  <si>
    <t>512223</t>
  </si>
  <si>
    <t>1379</t>
  </si>
  <si>
    <t>512523</t>
  </si>
  <si>
    <t>1407</t>
  </si>
  <si>
    <t>80354071</t>
  </si>
  <si>
    <t>SERRANO VILLAREAL ANTONIO JOSE</t>
  </si>
  <si>
    <t>463300000668</t>
  </si>
  <si>
    <t>COMISIÓN DE SERVICIO A LA CIUDAD DE RIOHACHA / DEL 14 AL 15 DE DICIEMBRE 2023, PARTICIPAR EN REUNIÓN CON  LA GOBERNACIÓN DE LA GUAJIRA  Y MUNICIPIO DE RIOHACHA CON EL FIN DE AVANZAR EN EL PILOTO DE VENTANILLA ÚNICA Y HACER SEGUIMIENTO A LOS HITOS DEF</t>
  </si>
  <si>
    <t>512723</t>
  </si>
  <si>
    <t>1393</t>
  </si>
  <si>
    <t>79391611</t>
  </si>
  <si>
    <t>LINARES GUZMAN MAURICIO</t>
  </si>
  <si>
    <t>03158262222</t>
  </si>
  <si>
    <t>COMISIÓN DE SERVICIO A LA CIUDAD DE NEIVA / DEL 18 AL 21 DE DICIEMBRE 2023, REALIZAR VISITA DE MONITOREO AL MUNICIPIO DE NEIVA PARA IDENTIFICAR EN TERRENO LAS IRREGULARIDADES MANIFESTADAS POR LA COORDINADORA DEPARTAMENTAL DEL SISBÉN DEL HUILA Y POR L</t>
  </si>
  <si>
    <t>512823</t>
  </si>
  <si>
    <t>1395</t>
  </si>
  <si>
    <t>79610337</t>
  </si>
  <si>
    <t>SIERRA LARROTA JAIRO ENRIQUE</t>
  </si>
  <si>
    <t>20565989601</t>
  </si>
  <si>
    <t>COMISIÓN DE SERVICIO A LA CIUDAD DE VALLEDUPAR / DEL 18 AL 22 DE DICIEMBRE 2023, REALIZAR VISITA DE MONITOREO Y MESA DE TRABAJO CON EL ADMINISTRADOR DEL SISBÉN DE VALLEDUPAR, CON EL FIN DE IDENTIFICAR Y VERIFICAR SUPUESTAS IRREGULARIDADES EN LA ADMIN</t>
  </si>
  <si>
    <t>513523</t>
  </si>
  <si>
    <t>13/12/2023 12:00:00 a. m.</t>
  </si>
  <si>
    <t>DNP-1943-2023</t>
  </si>
  <si>
    <t>901385545</t>
  </si>
  <si>
    <t>COMERCIALIZADORA DE PRODUCTOS Y SERVICIOS PAWEL SAS</t>
  </si>
  <si>
    <t>4662043831</t>
  </si>
  <si>
    <t>A-02-01-01-006-002</t>
  </si>
  <si>
    <t>PRODUCTOS DE LA PROPIEDAD INTELECTUAL</t>
  </si>
  <si>
    <t>224623</t>
  </si>
  <si>
    <t>Adquisición de suscripciones a las herramientas tecnológicas Ticker tape y Semrush para la optimización de la divulgación de información y contenido a cargo de la Oficina Asesora de Comunicaciones del Departamento Nacional de DNP- MC-031-2023</t>
  </si>
  <si>
    <t>514023</t>
  </si>
  <si>
    <t>14/12/2023 12:00:00 a. m.</t>
  </si>
  <si>
    <t>1411</t>
  </si>
  <si>
    <t>38143299</t>
  </si>
  <si>
    <t>CAMACHO NOSSA ANGELA MARCELA</t>
  </si>
  <si>
    <t>19254040293</t>
  </si>
  <si>
    <t>COMISIÓN DE SERVICIO A LA CIUDAD DE SAN ANDRES ISLAS / DEL 17 AL 20 DE DICIEMBRE 2023, ACOMPAÑAR EL PROCESO DE PARTICIPACIÓN PARA HACER RECOMENDACIONES, EN EL MARCO DE LA ELABORACIÓN DEL DOCUMENTO CONPES DE DISCAPACIDAD.</t>
  </si>
  <si>
    <t>514223</t>
  </si>
  <si>
    <t>1412</t>
  </si>
  <si>
    <t>80031927</t>
  </si>
  <si>
    <t>ALVARADO GOMEZ JORGE ANDRES</t>
  </si>
  <si>
    <t>20620021552</t>
  </si>
  <si>
    <t>514723</t>
  </si>
  <si>
    <t>DNP-OC-018-2023</t>
  </si>
  <si>
    <t>901677831</t>
  </si>
  <si>
    <t>UNION TEMPORAL SERVIASEAMOS</t>
  </si>
  <si>
    <t>06100003802</t>
  </si>
  <si>
    <t>183523</t>
  </si>
  <si>
    <t>182023</t>
  </si>
  <si>
    <t>Contratar la prestación del servicio integral de aseo y cafetería, para las instalaciones del Departamento Nacional de Planeación, de conformidad con lo establecido en el Acuerdo Marco de Precios No. CCE-126-2023.</t>
  </si>
  <si>
    <t>515223</t>
  </si>
  <si>
    <t>15/12/2023 12:00:00 a. m.</t>
  </si>
  <si>
    <t>DNP-1953-2023</t>
  </si>
  <si>
    <t>860065102</t>
  </si>
  <si>
    <t>ECONOMETRIA S.A.</t>
  </si>
  <si>
    <t>16706510202</t>
  </si>
  <si>
    <t>211923</t>
  </si>
  <si>
    <t>Realizar una evaluación de operaciones y resultados de los fondos FAZNI, FAER y PRONE.</t>
  </si>
  <si>
    <t>515323</t>
  </si>
  <si>
    <t>20236530189193</t>
  </si>
  <si>
    <t>860027862</t>
  </si>
  <si>
    <t>VCH TRAVEL-VIAJES CHAPINERO S.A.S.</t>
  </si>
  <si>
    <t>20085697560</t>
  </si>
  <si>
    <t>225523</t>
  </si>
  <si>
    <t>223623</t>
  </si>
  <si>
    <t>PAGO DE INCENTIVOS NO PECUNIARIOS ESCOGIDOS POR LOS FUNCIONARIOS PROCLAMADOS DENTRO DEL PLAN INSTITUCIONAL DE INCENTIVOS RESOLUCIÓN 2945 DEL 29 DE NOVIEMBRE 2023</t>
  </si>
  <si>
    <t>515423</t>
  </si>
  <si>
    <t>515523</t>
  </si>
  <si>
    <t>515623</t>
  </si>
  <si>
    <t>860000018</t>
  </si>
  <si>
    <t>AGENCIA DE VIAJES Y TURISMO AVIATUR S.A.S</t>
  </si>
  <si>
    <t>035053404</t>
  </si>
  <si>
    <t>515723</t>
  </si>
  <si>
    <t>79366357</t>
  </si>
  <si>
    <t>NIÑO LEAL HERMES</t>
  </si>
  <si>
    <t>150753713</t>
  </si>
  <si>
    <t>515823</t>
  </si>
  <si>
    <t>79564770</t>
  </si>
  <si>
    <t>NUPIA REY SESAR AUGUSTO</t>
  </si>
  <si>
    <t>150753051</t>
  </si>
  <si>
    <t>515923</t>
  </si>
  <si>
    <t>DNP-1951-2023</t>
  </si>
  <si>
    <t>17129620</t>
  </si>
  <si>
    <t>FORERO PINEDA CLEMENTE</t>
  </si>
  <si>
    <t>007770183510</t>
  </si>
  <si>
    <t>226123</t>
  </si>
  <si>
    <t>224223</t>
  </si>
  <si>
    <t>Prestar sus servicios profesionales a la Dirección General del Departamento Nacional
de Planeación, por sus propios medios, con plena autonomía técnica y administrativa, para el desarrollo, redacción, elaboración y estructuración de un documento rela</t>
  </si>
  <si>
    <t>516023</t>
  </si>
  <si>
    <t>18/12/2023 12:00:00 a. m.</t>
  </si>
  <si>
    <t>1413</t>
  </si>
  <si>
    <t>COMISIÓN DE SERVICIO A LA CIUDAD DE BARRANQUILLA / EL 19 DE DICIEMBRE DE 2023, PARTICIPAR EN EL COMITÉ TÉCNICO Y CONSEJO DIRECTIVO DEL PACTO ATLÁNTICO, A DESARROLLARSE EN LA CIUDAD DE BARRANQUILLA Y REALIZAR VISITA DE OBRA A LOS PROYECTOS CAÑO LA AUY</t>
  </si>
  <si>
    <t>516523</t>
  </si>
  <si>
    <t>DNP-1954-2023</t>
  </si>
  <si>
    <t>901781216</t>
  </si>
  <si>
    <t>U-ANDES CNC SEMILLERO</t>
  </si>
  <si>
    <t>106328776</t>
  </si>
  <si>
    <t>213123</t>
  </si>
  <si>
    <t>Realizar una evaluación de impacto del Programa Semillero de Propietarios en sus dos modalidades: Arriendo y Ahorro</t>
  </si>
  <si>
    <t>516623</t>
  </si>
  <si>
    <t>DNP-1919-2023 SGR-086-2023</t>
  </si>
  <si>
    <t>800075003</t>
  </si>
  <si>
    <t>SUBATOURS  SAS</t>
  </si>
  <si>
    <t>288061690</t>
  </si>
  <si>
    <t>97523</t>
  </si>
  <si>
    <t>SUMINISTRO DE PASAJES AÉREOS Y DEMÁS SERVICIOS NECESARIOS PARA EL DESPLAZAMIENTO DE LOS FUNCIONARIOS Y CONTRATISTAS DEL DEPARTAMENTO NACIONAL DE PLANEACIÓN, CONSEJEROS DEL CONSEJO NACIONAL DE PLANEACIÓN Y ESCOLTAS DE LOS ESQUEMAS DE SEGURIDAD, EN RUT</t>
  </si>
  <si>
    <t>517523</t>
  </si>
  <si>
    <t>204123</t>
  </si>
  <si>
    <t>518123</t>
  </si>
  <si>
    <t>XXXXX</t>
  </si>
  <si>
    <t>71759400</t>
  </si>
  <si>
    <t>GALLEGO ACEVEDO JUAN MIGUEL</t>
  </si>
  <si>
    <t>058736708</t>
  </si>
  <si>
    <t>COMISIÓN DE SERVICIO A LA CIUDAD DE CALI / EL 18 AL 20 DE DICIEMBRE DEL 2023, REUNIÓN EN LA GOBERNACIÓN DEL VALLE</t>
  </si>
  <si>
    <t>518323</t>
  </si>
  <si>
    <t>19/12/2023 12:00:00 a. m.</t>
  </si>
  <si>
    <t>XXXX</t>
  </si>
  <si>
    <t>COMISIÓN DE SERVICIO A LA BARRANQUILLA / EL 19 DE DICIEMBRE DE 2023, PARTICIPAR EN EL COMITÉ TÉCNICO Y CONSEJO DIRECTIVO DEL PACTO ATLÁNTICO, A DESARROLLARSE EN LA CIUDAD DE BARRANQUILLA Y REALIZAR VISITA DE OBRA A LOS PROYECTOS CAÑO LA AUYAMA Y CIÉN</t>
  </si>
  <si>
    <t>519123</t>
  </si>
  <si>
    <t>20236610190553</t>
  </si>
  <si>
    <t>1030527335</t>
  </si>
  <si>
    <t>QUEVEDO VIZCAINO JASSON HAIR</t>
  </si>
  <si>
    <t>712080558</t>
  </si>
  <si>
    <t>49923</t>
  </si>
  <si>
    <t>PAGO DEL SERVICIO DE GARAJE Y/O PARQUEADERO PARA LOS VEHÍCULOS DEL DEPARTAMENTO NACIONAL DE PLANEACIÓN RESOLUCIÓN NO 3100 DEL 14 DE DICIEMBRE DE 2023, PARA EL MES DE NOVIEMBRE.</t>
  </si>
  <si>
    <t>519823</t>
  </si>
  <si>
    <t>79425947</t>
  </si>
  <si>
    <t>ROMERO GOMEZ NELSON</t>
  </si>
  <si>
    <t>488433964092</t>
  </si>
  <si>
    <t>520023</t>
  </si>
  <si>
    <t>79466516</t>
  </si>
  <si>
    <t>SANDOVAL GUZMAN RICHARD</t>
  </si>
  <si>
    <t>500804024459</t>
  </si>
  <si>
    <t>PAGO DEL SERVICIO DE GARAJE Y/O PARQUEADERO PARA LOS VEHÍCULOS DEL DEPARTAMENTO NACIONAL DE PLANEACIÓN RESOLUCIÓN NO 3100 DEL 14 DE DICIEMBRE DE 2023, PARA EL MES DE NOVIEMBRE</t>
  </si>
  <si>
    <t>520423</t>
  </si>
  <si>
    <t>DNP-1942-2023</t>
  </si>
  <si>
    <t>901238371</t>
  </si>
  <si>
    <t>GRUPO CAF TECNOLOGIA SAS</t>
  </si>
  <si>
    <t>005054510</t>
  </si>
  <si>
    <t>A-02-01-01-004-007</t>
  </si>
  <si>
    <t>EQUIPO Y APARATOS DE RADIO, TELEVISIÓN Y COMUNICACIONES</t>
  </si>
  <si>
    <t>Adquisición de equipos audiovisuales y de Fotografía, ° para la optimización de la divulgación de
información y contenido a cargo de la Oficina Asesora de Comunicaciones del Departamento Nacional
de Planeación (DNP). Lote 1 - MC-031-2023</t>
  </si>
  <si>
    <t>520523</t>
  </si>
  <si>
    <t>20/12/2023 12:00:00 a. m.</t>
  </si>
  <si>
    <t>DNP-1956-2023</t>
  </si>
  <si>
    <t>890319494</t>
  </si>
  <si>
    <t>IPSOS NAPOLEON FRANCO &amp; CIA S A S</t>
  </si>
  <si>
    <t>20220136374</t>
  </si>
  <si>
    <t>Realizar una evaluación de operaciones y resultados de las relaciones económicas en
el transporte de carga pesada por carretera</t>
  </si>
  <si>
    <t>520623</t>
  </si>
  <si>
    <t>20236530192223</t>
  </si>
  <si>
    <t>79434859</t>
  </si>
  <si>
    <t>MORALES CASTRO CESAR AUGUSTO</t>
  </si>
  <si>
    <t>000700022643</t>
  </si>
  <si>
    <t>520723</t>
  </si>
  <si>
    <t>901227941</t>
  </si>
  <si>
    <t>FEST HUNTERS S.A.S</t>
  </si>
  <si>
    <t>66700020739</t>
  </si>
  <si>
    <t>521023</t>
  </si>
  <si>
    <t>21/12/2023 12:00:00 a. m.</t>
  </si>
  <si>
    <t>DNP-1955-2023</t>
  </si>
  <si>
    <t>900030374</t>
  </si>
  <si>
    <t>INMOBILIARIA INDUSTRIAL DE COLOMBIA S.A.S</t>
  </si>
  <si>
    <t>081539397</t>
  </si>
  <si>
    <t>216323</t>
  </si>
  <si>
    <t>Arrendamiento del predio identificado con la dirección Calle 18 # 28ª – 21 de la ciudad de Bogotá, para el funcionamiento de una bodega para la custodia de los bienes muebles y enseres de propiedad del DNP.</t>
  </si>
  <si>
    <t>521223</t>
  </si>
  <si>
    <t>1032446211</t>
  </si>
  <si>
    <t>RODRIGUEZ MORENO LORENA CATALINA</t>
  </si>
  <si>
    <t>225195285</t>
  </si>
  <si>
    <t>COMISIÓN DE SERVICIO A LA MEDELLIN / EL 22 DE DICIEMBRE DE 2023, PARTICIPAR Y ACOMPAÑAR A LA PRESIDENCIA DE LA REPÚBLICA Y A LA VICEPRESIDENCIA EN EL LANZAMIENTO DEL PROGRAMA JÓVENES EN PAZ EN LA CIUDAD DE MEDELLÍN.</t>
  </si>
  <si>
    <t>523023</t>
  </si>
  <si>
    <t>22/12/2023 12:00:00 a. m.</t>
  </si>
  <si>
    <t>DNP-994-2022 SGR-086-2022</t>
  </si>
  <si>
    <t>Prestar los servicios de “Centro de Servicios”, que permita la gestión, mantenimiento, administración, soporte técnico y monitoreo de la infraestructura tecnológica que provee servicios de tecnologías de la información de las comunicaciones (TIC)</t>
  </si>
  <si>
    <t>523623</t>
  </si>
  <si>
    <t>26/12/2023 12:00:00 a. m.</t>
  </si>
  <si>
    <t>DNP-OC-026-2023</t>
  </si>
  <si>
    <t>901540193</t>
  </si>
  <si>
    <t>UNION TEMPORAL CLOUD ETB &amp; TIVIT</t>
  </si>
  <si>
    <t>009260159</t>
  </si>
  <si>
    <t>224823</t>
  </si>
  <si>
    <t>222923</t>
  </si>
  <si>
    <t>Disponer la infraestructura tecnológica necesaria para soportar los sistemas de información en la nube, destinado a la mejora del portal SISBEN, la consulta SISBEN e incorporación del Chatbot, conforme a las condiciones establecidas en el Acuerdo Mar</t>
  </si>
  <si>
    <t>523723</t>
  </si>
  <si>
    <t>225623</t>
  </si>
  <si>
    <t>223723</t>
  </si>
  <si>
    <t>524223</t>
  </si>
  <si>
    <t>20236530192953</t>
  </si>
  <si>
    <t>901282489</t>
  </si>
  <si>
    <t>HOGAR VENECIA MUEBLES S.A.S</t>
  </si>
  <si>
    <t>176069995056</t>
  </si>
  <si>
    <t>PAGO DE INCENTIVOS NO PECUNIARIOS ESCOGIDOS POR LOS FUNCIONARIOS PROCLAMADOS DENTRO DEL PLAN INSTITUCIONAL DE INCENTIVOS COMO MEJORES FUNCIONARIOS DE LOS DIFERENTES NIVELES DE ACUERDO CON LA RESOLUCIÓN 2945 DE 2023</t>
  </si>
  <si>
    <t>524323</t>
  </si>
  <si>
    <t>900017447</t>
  </si>
  <si>
    <t>FALABELLA DE COLOMBIA S A</t>
  </si>
  <si>
    <t>30428721530</t>
  </si>
  <si>
    <t>527123</t>
  </si>
  <si>
    <t>27/12/2023 12:00:00 a. m.</t>
  </si>
  <si>
    <t>20236610193723</t>
  </si>
  <si>
    <t>11309928</t>
  </si>
  <si>
    <t>ORTIZ CULMA ANGEL NEDI</t>
  </si>
  <si>
    <t>150752905</t>
  </si>
  <si>
    <t>PAGO DEL SERVICIO DE GARAJE Y/O PARQUEADERO PARA LOS VEHÍCULOS DEL DEPARTAMENTO NACIONAL DE PLANEACIÓN RESOLUCIÓN NO 3148 DEL 21 DE DICIEMBRE DE 2023, PARA EL MES DE DICIEMBRE</t>
  </si>
  <si>
    <t>527223</t>
  </si>
  <si>
    <t>80217998</t>
  </si>
  <si>
    <t>MENDEZ PRIETO ALEXANDER</t>
  </si>
  <si>
    <t>488425045827</t>
  </si>
  <si>
    <t>527323</t>
  </si>
  <si>
    <t>19449694</t>
  </si>
  <si>
    <t>NIETO MARQUEZ CARLOS ALBERTO</t>
  </si>
  <si>
    <t>150753408</t>
  </si>
  <si>
    <t>527423</t>
  </si>
  <si>
    <t>79310369</t>
  </si>
  <si>
    <t>NIETO MARQUEZ CESAR AUGUSTO</t>
  </si>
  <si>
    <t>150753358</t>
  </si>
  <si>
    <t>527523</t>
  </si>
  <si>
    <t>16930601</t>
  </si>
  <si>
    <t>URREA MAHECHA DAVID LEONARDO</t>
  </si>
  <si>
    <t>20205746976</t>
  </si>
  <si>
    <t>527623</t>
  </si>
  <si>
    <t>1020744464</t>
  </si>
  <si>
    <t>CASTIBLANCO AUNTA EDERSON STEVEN</t>
  </si>
  <si>
    <t>007770330202</t>
  </si>
  <si>
    <t>527723</t>
  </si>
  <si>
    <t>79316951</t>
  </si>
  <si>
    <t>VIEDA VALDERRAMA HUGO</t>
  </si>
  <si>
    <t>457400151975</t>
  </si>
  <si>
    <t>527823</t>
  </si>
  <si>
    <t>527923</t>
  </si>
  <si>
    <t>79574667</t>
  </si>
  <si>
    <t>MARIN CANO JAVIER EDUARDO</t>
  </si>
  <si>
    <t>150141596</t>
  </si>
  <si>
    <t>528023</t>
  </si>
  <si>
    <t>79969545</t>
  </si>
  <si>
    <t>PALACIOS HERNANDEZ JORGE ENRIQUE</t>
  </si>
  <si>
    <t>000970123618</t>
  </si>
  <si>
    <t>528223</t>
  </si>
  <si>
    <t>1032372167</t>
  </si>
  <si>
    <t>BERNAL RODRIGUEZ JUAN GABRIEL</t>
  </si>
  <si>
    <t>488401849119</t>
  </si>
  <si>
    <t>528323</t>
  </si>
  <si>
    <t>79124083</t>
  </si>
  <si>
    <t>PEÑA CUITIVA JUAN JOSE</t>
  </si>
  <si>
    <t>223526567</t>
  </si>
  <si>
    <t>528423</t>
  </si>
  <si>
    <t>79856323</t>
  </si>
  <si>
    <t>ARENAS MUÑOZ LUIS MIGUEL</t>
  </si>
  <si>
    <t>150135747</t>
  </si>
  <si>
    <t>528523</t>
  </si>
  <si>
    <t>79611301</t>
  </si>
  <si>
    <t>DIAZ RUIZ MAURICIO</t>
  </si>
  <si>
    <t>302074224</t>
  </si>
  <si>
    <t>528623</t>
  </si>
  <si>
    <t>528723</t>
  </si>
  <si>
    <t>79418424</t>
  </si>
  <si>
    <t>CASTRO BELTRAN OSWALD ERNESTO</t>
  </si>
  <si>
    <t>150753689</t>
  </si>
  <si>
    <t>528823</t>
  </si>
  <si>
    <t>528923</t>
  </si>
  <si>
    <t>79362436</t>
  </si>
  <si>
    <t>SANABRIA SALINAS SALOMON</t>
  </si>
  <si>
    <t>150753283</t>
  </si>
  <si>
    <t>529023</t>
  </si>
  <si>
    <t>79666233</t>
  </si>
  <si>
    <t>LOSADA RIOS WILLIAM ERNESTO</t>
  </si>
  <si>
    <t>150105500</t>
  </si>
  <si>
    <t>529723</t>
  </si>
  <si>
    <t>29/12/2023 12:00:00 a. m.</t>
  </si>
  <si>
    <t>CONVENIO</t>
  </si>
  <si>
    <t>DNP-ENTERRITORIO-ICETEX</t>
  </si>
  <si>
    <t>899999035</t>
  </si>
  <si>
    <t>INSTITUTO COLOMBIANO DE CREDITO EDUCATIVO Y ESTUDIOS TECNICOS EN EL EXTERIOR MARIANO OSPINA PEREZ ICETEX</t>
  </si>
  <si>
    <t>220040007023</t>
  </si>
  <si>
    <t>226223</t>
  </si>
  <si>
    <t>Constituir en el ICETEX un fondo que se denominará "Fondo DNP-FONADE-ICETEX", para el otorgamiento de becas y complemento de becas a funcionarios del DNP y FONADE que realicen estudios en el exterior en áreas de interés del gobierno nacional</t>
  </si>
  <si>
    <t>529823</t>
  </si>
  <si>
    <t>31/12/2023 12:00:00 a. m.</t>
  </si>
  <si>
    <t>31-12-2023</t>
  </si>
  <si>
    <t>899999011</t>
  </si>
  <si>
    <t>DEPARTAMENTO NACIONAL DE PLANEACION</t>
  </si>
  <si>
    <t>Giro</t>
  </si>
  <si>
    <t>A-01-01-01-001-008</t>
  </si>
  <si>
    <t>HORAS EXTRAS, DOMINICALES, FESTIVOS Y RECARGOS</t>
  </si>
  <si>
    <t>4223</t>
  </si>
  <si>
    <t>NÓMINA COMPENSATORIOS DICIEMBRE 2023 - PAGO HORAS EXTRAS</t>
  </si>
  <si>
    <t>03-01-01-054</t>
  </si>
  <si>
    <t>DNP CATASTRO MULTIPROPOSITO</t>
  </si>
  <si>
    <t>C-0301-1000-22-0-0301027-02-04011</t>
  </si>
  <si>
    <t>GESTIÓN Y COORDINACIÓN DEL PROYECTO DNP  - BID</t>
  </si>
  <si>
    <t>14</t>
  </si>
  <si>
    <t>PRESTAMOS DESTINACIÓN ESPECIFICA</t>
  </si>
  <si>
    <t>13923</t>
  </si>
  <si>
    <t>14/11/2023 12:00:00 a. m.</t>
  </si>
  <si>
    <t>1165</t>
  </si>
  <si>
    <t>69596335411</t>
  </si>
  <si>
    <t>C-0301-1000-22-0-0301027-02-04012</t>
  </si>
  <si>
    <t>GESTIÓN Y COORDINACIÓN DEL PROYECTO DNP  - BM</t>
  </si>
  <si>
    <t>COMISIÓN DE SERVICIO A LA CIUDAD DE PEREIRA / DEL 14 AL 16 DE NOVIEMBRE DEL 2023, ASISTIR AL EVENTO: 2° ENCUENTRO INTERNACIONAL DEL SISTEMA ADMINISTRACIÓN DEL TERRITORIO Y CATASTRO MULTIPROPÓSITO</t>
  </si>
  <si>
    <t>14023</t>
  </si>
  <si>
    <t>1176</t>
  </si>
  <si>
    <t>52843992</t>
  </si>
  <si>
    <t>BELTRAN MORENO NYDIA CAROLINA</t>
  </si>
  <si>
    <t>69094942373</t>
  </si>
  <si>
    <t>COMISIÓN DE SERVICIO A LA CIUDAD DE PEREIRA / DEL 14 AL 16 DE NOVIEMBRE DEL 2023, APOYAR LA ORGANIZACIÓN Y DESARROLLO DEL 2° ENCUENTRO INTERNACIONAL DE CATASTRO MULTIPROPÓSITO Y ADMINISTRACIÓN DEL TERRITORIO, QUE SE LLEVARÁ A CABO EN PEREIRA EL 15 Y</t>
  </si>
  <si>
    <t>14223</t>
  </si>
  <si>
    <t>1222</t>
  </si>
  <si>
    <t>87719692</t>
  </si>
  <si>
    <t>PEREZ CEBALLOS JAIRO YOBANY</t>
  </si>
  <si>
    <t>470160077504</t>
  </si>
  <si>
    <t>COMISIÓN DE SERVICIO A LA CIUDAD DE MONTERIA / DEL 19 AL 21 DE NOVIEMBRE DEL 2023, ASISTIR COMO PARTICIPANTE AL "EVENTO DE SOCIALIZACIÓN SENTENCIA SU288 DE 2022 REGIÓN CARIBE" EN DONDE LA DIRECCIÓN DE ORDENAMIENTO DEL DNP EN CABEZA DE SU DIRECTOR TIE</t>
  </si>
  <si>
    <t>15423</t>
  </si>
  <si>
    <t>01/12/2023 12:00:00 a. m.</t>
  </si>
  <si>
    <t>1354</t>
  </si>
  <si>
    <t>51797500</t>
  </si>
  <si>
    <t>GARZON VERANO EIDA STELLA</t>
  </si>
  <si>
    <t>009870083095</t>
  </si>
  <si>
    <t>COMISIÓN DE SERVICIO A LA CIUDAD DE AGUACHICA-TAMALAMEQUE-EL BANCO-EL PEÑON-EL BANCO-ASTREA-EL PASO-VALLEDUPAR / DEL 03 AL 06 DE DICIEMBRE DEL 2023, REPRESENTAR AL DNP EN LA SECRETARÍA TÉCNICA DE TERCERA</t>
  </si>
  <si>
    <t>15623</t>
  </si>
  <si>
    <t>1346</t>
  </si>
  <si>
    <t>53063538</t>
  </si>
  <si>
    <t>MATEUS MORENO VIVIANA</t>
  </si>
  <si>
    <t>009170422084</t>
  </si>
  <si>
    <t>COMISIÓN DE SERVICIO A LA CIUDAD DE MONTERÍA (CÓRDOBA) , MONTECRISTO (BOLÍVAR) , SINCELEJO (SUCRE), TOLU VIEJO (SUCRE), SAN ONOFRE (SUCRE) Y CARTAGENA (BOLÍVAR)  / DEL 04 AL 07 DE DICIEMBRE DEL 2023, REALIZAR ACOMPAÑAMIENTO A LAS SESIONES DE COMITÉ O</t>
  </si>
  <si>
    <t>16123</t>
  </si>
  <si>
    <t>1373</t>
  </si>
  <si>
    <t>COMISIÓN DE SERVICIO A LA CIUDAD DE SAN JOSE DEL GUAVIARE / DEL 11 AL 13 DE DICIEMBRE 2023, PARTICIPAR EN LA INTERLOCUCIÓN NIVEL 1 QUE TENDRA LUGAR EN EL MUNICIPIO DE SAN JOSÉ DEL GUAVIARE CON ACTORES COMUNITARIOS E INSTITUCIONALES.</t>
  </si>
  <si>
    <t>16623</t>
  </si>
  <si>
    <t>3923</t>
  </si>
  <si>
    <t>3823</t>
  </si>
  <si>
    <t>16823</t>
  </si>
  <si>
    <t>1420</t>
  </si>
  <si>
    <t>COMISIÓN DE SERVICIO A LA CIUDAD DE CALI / DEL 21 AL 22 DE DICIEMBRE 2023, PARTICIPAR EN LA TERCERA REUNIÓN DE COMISIÓN – PREPARATORIA AL PROCESO DE PROTOCOLIZACIÓN CONVOCADA  POR MINISTERIO DEL INTERIOR,  EL IGAC Y LA COMISIÓN V DEL ESPACIO NACIONAL</t>
  </si>
  <si>
    <t>03-01-01-055</t>
  </si>
  <si>
    <t>DNP NUEVA POLÍTICA DE LOGÍSTICA NACIONAL</t>
  </si>
  <si>
    <t>C-0301-1000-29-0-0301027-024</t>
  </si>
  <si>
    <t>FORTALECIMIENTO Y ARTICULACIÓN INSTITUCIONAL</t>
  </si>
  <si>
    <t>20/07/2023 12:00:00 a. m.</t>
  </si>
  <si>
    <t>DNP-OR-061-2023</t>
  </si>
  <si>
    <t>1018438357</t>
  </si>
  <si>
    <t>MEDINA CEDIEL JOHANNA FERNANDA</t>
  </si>
  <si>
    <t>03428615556</t>
  </si>
  <si>
    <t>C-0301-1000-29-0-0301027-023</t>
  </si>
  <si>
    <t>COMPETITIVIDAD LOGÍSTICA Y FACILITACIÓN COMERCIAL</t>
  </si>
  <si>
    <t>2223</t>
  </si>
  <si>
    <t>Prestar servicios de consultoría individual a la Dirección de Infraestructura y Energía Sostenible (DIES) del Departamento Nacional de Planeación (DNP) en el desarrollo de acciones relacionadas con la formulación, elaboración, análisis y seguimiento</t>
  </si>
  <si>
    <t>3523</t>
  </si>
  <si>
    <t>DNP-OR-077-2023</t>
  </si>
  <si>
    <t>1022368971</t>
  </si>
  <si>
    <t>CASTAÑEDA BERNAL LEIDY BIBIANA</t>
  </si>
  <si>
    <t>7492003730</t>
  </si>
  <si>
    <t>3623</t>
  </si>
  <si>
    <t>Prestar servicios de consultoría individual a la Dirección de Infraestructura y Energía Sostenible (DIES) del Departamento Nacional de Planeación (DNP), en la ejecución de actividades asociadas al desarrollo de los procesos de formulación y elaboraci</t>
  </si>
  <si>
    <t>4423</t>
  </si>
  <si>
    <t>02/11/2023 12:00:00 a. m.</t>
  </si>
  <si>
    <t>DNP-OR-088-2023</t>
  </si>
  <si>
    <t>1032474868</t>
  </si>
  <si>
    <t>OSPINA SERRANO MIGUEL ANGEL</t>
  </si>
  <si>
    <t>462970022390</t>
  </si>
  <si>
    <t>C-0301-1000-29-0-0301027-021</t>
  </si>
  <si>
    <t>EFICIENCIA LOGÍSTICA SOPORTADA EN EL TRANSPORTE</t>
  </si>
  <si>
    <t>3723</t>
  </si>
  <si>
    <t>5723</t>
  </si>
  <si>
    <t>1416</t>
  </si>
  <si>
    <t>1031161074</t>
  </si>
  <si>
    <t>DUARTE ZAMBRANO IVAN SANTIAGO</t>
  </si>
  <si>
    <t>15449445241</t>
  </si>
  <si>
    <t>1923</t>
  </si>
  <si>
    <t>COMISIÓN DE SERVICIO A LA CIUDAD DE CUCUTA / EL 19 DE DICIEMBRE DE 2023, ACOMPAÑAR A LA FIRMA CONSULTORA QUE DESARROLLA EL ESTUDIO DE PREFACTIBILIDAD DEL TREN DEL CATATUMBO EN LA PRESENTACIÓN DEL PRODUCTO 1 Y 2 EN LA CIUDAD DE CÚCUTA</t>
  </si>
  <si>
    <t>5823</t>
  </si>
  <si>
    <t>1417</t>
  </si>
  <si>
    <t>1031126583</t>
  </si>
  <si>
    <t>JIMENEZ VARGAS DIEGO ARMANDO</t>
  </si>
  <si>
    <t>69000006442</t>
  </si>
  <si>
    <t>COMISIÓN DE SERVICIO A LA CIUDAD DE CUCUTA / EL 19 DE DICIEMBRE DE 2023, SOCIALIZACIÓN DE LA CONSULTORÍA “REALIZAR LOS ESTUDIOS DE PREFACTIBILIDAD TÉCNICA, SOCIOECONÓMICA, AMBIENTAL, PREDIAL, FINANCIERA Y JURÍDICA, ASÍ COMO LA EVALUACIÓN COSTO BENEFI</t>
  </si>
  <si>
    <t>03-01-01-056</t>
  </si>
  <si>
    <t>DNP CONSOLIDACIÓN DE ESQUEMAS DE  PARTICIPACION PRIVADA (CEPP)</t>
  </si>
  <si>
    <t>323</t>
  </si>
  <si>
    <t>C-0301-1000-30-0-0301003-02-3</t>
  </si>
  <si>
    <t>FORTALECIMIENTO TÉCNICO E INSTITUCIONAL DEL ORGANISMO EJECUTOR</t>
  </si>
  <si>
    <t>8223</t>
  </si>
  <si>
    <t>1410</t>
  </si>
  <si>
    <t>52662477</t>
  </si>
  <si>
    <t>CORREDOR REYES DIANA XIMENA</t>
  </si>
  <si>
    <t>488407947297</t>
  </si>
  <si>
    <t>2023</t>
  </si>
  <si>
    <t>COMISIÓN DE SERVICIO A LA CIUDAD DE DUITAMA / EL 18 DE DICIEMBRE DE 2023, PARTICIPAR EN LA VISITA TÉCNICA AL PROYECTO DE TRATAMIENTO DE AGUAS RESIDUALES DE DUITAMA- PTAR DUITAMA QUE SE REALIZARÁ EL 18 DE DICIEMBRE DE 2023.</t>
  </si>
  <si>
    <t>RESERVA INDUCIDA</t>
  </si>
  <si>
    <t>RESERVA JUSTIFICADA</t>
  </si>
  <si>
    <t>PENDIENTE JUSTIFICACIÓN</t>
  </si>
  <si>
    <t>OBSERVACIONES</t>
  </si>
  <si>
    <t>Hubo llamada de Claudia eñ 18 de enero aclarando que hay una cuenta que no reportó central de cuentas por valor de $271,157,953, se hizo la distribución del valor en los dos rp y aún queda un saldo por justificar.</t>
  </si>
  <si>
    <t>OJO VERIFICAR CON MARLY ADMINISTRATIVA UNICAMENTE ESTA SOLICITANDO LIBERAR $7.284.946</t>
  </si>
  <si>
    <t>OK MARLY</t>
  </si>
  <si>
    <t xml:space="preserve">SOLICIONADO MHCP La dependencia habia remitido solicitud de liberación por $1,921,622. En CENTRAL DE CUENTAS apareció cuenta por ese valor y no estaba incluida en la relación inicial. </t>
  </si>
  <si>
    <t>JUSTIFICADA MEMORANDO ORFEO No. 20243160004403 - MARIA FERNANDA FUENTES TUTA,  Subdirectora de Gobierno y Asuntos Internacionales</t>
  </si>
  <si>
    <t>JUSTIFICADA MEMORANDO ORFEO 20243160004403 - MARIA FERNANDA FUENTES TUTA, Subdirectora de Gobierno y Asuntos Internacionales</t>
  </si>
  <si>
    <t xml:space="preserve">SOLICIONADO MHCP </t>
  </si>
  <si>
    <t>memorando dependencia  20244240010043 15 de enero</t>
  </si>
  <si>
    <t>memorando de liberación dependencia 19-01-2024</t>
  </si>
  <si>
    <t>MEMO ENVIADO EL 19-01-2023 (FLOR)- CLAUDIA BENAMI</t>
  </si>
  <si>
    <t>PENDIENTE REVISAR POR MARLY VALOR DE LA INDUCIDA</t>
  </si>
  <si>
    <t>Memo solicitud liberación 19-01-2024 Cludia Benamy</t>
  </si>
  <si>
    <t>JUSTIFICADA MEMORANDO ORFEO 20246830015383 LILIANA VILLARREAL CARREÑO,Coordinadora Grupo de Presupuesto</t>
  </si>
  <si>
    <t xml:space="preserve">JUSTIFICADA MEMORANDO ORFEO  20246510015623 DEL 19 DE ENERO DE 2024  JOSEFINA ACEVEDO RIOS -  Subdirectora de Gestión del Talento Humano  </t>
  </si>
  <si>
    <t xml:space="preserve">JUSTIFICADA MEMORANDO ORFEO  20246510015823 DEL 19 DE ENERO DE 2024  JOSEFINA ACEVEDO RIOS -  Subdirectora de Gestión del Talento Humano  </t>
  </si>
  <si>
    <t xml:space="preserve">JUSTIFICADA MEMORANDO ORFEO 20246520014343 DEL 18 DE ENERO - Josefina Acevedo Ríos -  Subdirectora de Gestión del Talento Humano
</t>
  </si>
  <si>
    <t>MEMORANDO ORFEO 20234330196613-  EDUARDO ALBERTO OLIVAR QUINTERO -Coordinador GIT Pactos Territoriales, Subdirección General de Inversiones, Seguimiento y Evaluación – SGISE.</t>
  </si>
  <si>
    <t xml:space="preserve">JUSTIFICADA MEMORANDO ORFEO  20246510015623 DEL 19 DE ENERO DE 2024  JOSEFINA ACEVEDO RIOS  Subdirectora de Gestión del Talento Humano  </t>
  </si>
  <si>
    <t xml:space="preserve">MEMORANDO ORFEO 20236630104363 DEL 26 DE DICIEMBRE DE 2023 - Sandra Patricia Arango Daza, Coordinador del Grupo de Gestión Documental y Biblioteca
</t>
  </si>
  <si>
    <t xml:space="preserve">MEMORANDO ORFEO 20234210194673 DEL 27 DE DICIEMBRE DE 2023-YENY CAROLINA ROZO GÓMEZ-Supervisor Convenio - DIRECCIÓN DE DESCENTRALIZACIÓN Y FORTALECIMIENTO FISCAL - DDFF 
</t>
  </si>
  <si>
    <t>ORFEO 20244240010533-Juan Pablo Sandoval Castaño, Subdirector de Ordenamiento Territorial</t>
  </si>
  <si>
    <t>JUSTIFICADA MEMORANDO ORFEO 20246840015483 - MARLY YANETH TRUJILLO CASTAÑO, Coordinadora Central de Cuentas</t>
  </si>
  <si>
    <t xml:space="preserve">MEMORANDO ORFEO 20236640194343 DEL 26 DE DICIEMBRE DE 2023 - ANGELA MARIA ARIAS GÁLVEZ - Supervisor - SUBDIRECCIÓN ADMINISTRATIVA Y RELACIONAMIENTO CON LA CIUDADANÍA-SARC
</t>
  </si>
  <si>
    <t xml:space="preserve">MEMORANDO ORFEO 20236640196573 DEL 29 DE DICIEMBRE DE 2023 - ANGELA MARIA ARIAS GÁLVEZ - Coordinadora Grupo de Inventarios y Suministros de Oficina-Supervisor 
</t>
  </si>
  <si>
    <t>ORFEO 20246630015543  - Supervisora Sandra Patricia Arango Daza, Coordinador del Grupo de Gestión Documental y Biblioteca</t>
  </si>
  <si>
    <t xml:space="preserve">MEMORANDO ORFEO 20236640196593 DEL 29 DE DICIEMBRE DE 2023-ANGELA MARIA ARIAS GÁLVEZ- Coordinadora Grupo de Inventarios y Suministros de Oficina
Supervisor </t>
  </si>
  <si>
    <t xml:space="preserve">MEMORANDO ORFEO 20236600194423 DEL 26 DE DICIEMBRE DE 2023-LINA ALEXANDRA LOZADA FORERO-Supervisora- SARC
</t>
  </si>
  <si>
    <t>MEMORANDO ORFEO 20246630015543  - Supervisora Sandra Patricia Arango Daza, Coordinador del Grupo de Gestión Documental y Biblioteca</t>
  </si>
  <si>
    <t>MEMORANDO ORFEO 20246830015383 LILIANA VILLARREAL CARREÑO,Coordinadora Grupo de Presupuesto</t>
  </si>
  <si>
    <t xml:space="preserve">MEMORANDO ORFEO  20246510015623 DEL 19 DE ENERO DE 2024  JOSEFINA ACEVEDO RIOS  Subdirectora de Gestión del Talento Humano  </t>
  </si>
  <si>
    <t>MEMORANDO ORFEO No. 20243160004403 - MARIA FERNANDA FUENTES TUTA,  Subdirectora de Gobierno y Asuntos Internacionales</t>
  </si>
  <si>
    <t>MEMORANDO ORFEO 20243160004403 - MARIA FERNANDA FUENTES TUTA, Subdirectora de Gobierno y Asuntos Internacionales</t>
  </si>
  <si>
    <t xml:space="preserve">MEMORANDO ORFEO  20246510015623 DEL 19 DE ENERO DE 2024  JOSEFINA ACEVEDO RIOS -  Subdirectora de Gestión del Talento Humano  </t>
  </si>
  <si>
    <t xml:space="preserve">MEMORANDO ORFEO  20246510015823 DEL 19 DE ENERO DE 2024  JOSEFINA ACEVEDO RIOS -  Subdirectora de Gestión del Talento Humano  </t>
  </si>
  <si>
    <t>MEMORANDO ORFEO 20244240010533-Juan Pablo Sandoval Castaño, Subdirector de Ordenamiento Territorial</t>
  </si>
  <si>
    <t>MEMORANDO ORFEO 20246840015483 - MARLY YANETH TRUJILLO CASTAÑO, Coordinadora Central de Cuentas</t>
  </si>
  <si>
    <t xml:space="preserve">MEMORANDO ORFEO 20246520014343 DEL 18 DE ENERO - Josefina Acevedo Ríos -  Subdirectora de Gestión del Talento Humano
</t>
  </si>
  <si>
    <t>OFICIO
31-12-2023</t>
  </si>
  <si>
    <t>CONTRATO DE PRESTACION DE SERVICIOS
DNP-1814-2023</t>
  </si>
  <si>
    <t>CONTRATO DE PRESTACION DE SERVICIOS
DNP-1813-2023</t>
  </si>
  <si>
    <t>CONTRATO DE PRESTACION DE SERVICIOS
DNP-1929-2023</t>
  </si>
  <si>
    <t>ORDEN DE COMPRA
DNP-OC-011-2023</t>
  </si>
  <si>
    <t>ORDEN DE COMPRA
DNP-OC-001-2023</t>
  </si>
  <si>
    <t>CONTRATO INTERADMINISTRATIVO
DNP-987-2022</t>
  </si>
  <si>
    <t>CONTRATO DE PRESTACION DE SERVICIOS
DNP-1955-2023</t>
  </si>
  <si>
    <t>CONTRATO DE PRESTACION DE SERVICIOS - PROFESIONALES
DNP-804-2023</t>
  </si>
  <si>
    <t>CONTRATO INTERADMINISTRATIVO-
DNP-987-2022</t>
  </si>
  <si>
    <t>CONTRATO DE PRESTACION DE SERVICIOS  
DNP-1758-2023</t>
  </si>
  <si>
    <t>CONTRATO DE PRESTACION DE SERVICIOS DNP-891-2023</t>
  </si>
  <si>
    <t>CONTRATO DE PRESTACION DE SERVICIOS DNP-1722-2023</t>
  </si>
  <si>
    <t>CONTRATO DE PRESTACION DE SERVICIOS
DNP-1919-2023 SGR-086-2023</t>
  </si>
  <si>
    <t>CONTRATO DE PRESTACION DE SERVICIOS - PROFESIONALES
DNP-1439-2023</t>
  </si>
  <si>
    <t>CONTRATO DE PRESTACION DE SERVICIOS - PROFESIONALES
DNP-1462-2023</t>
  </si>
  <si>
    <t>CONTRATO DE PRESTACION DE SERVICIOS - PROFESIONALES
DNP-1901-2023</t>
  </si>
  <si>
    <t>CONTRATO INTERADMINISTRATIVO
DNP-877-2021</t>
  </si>
  <si>
    <t>CONTRATO INTERADMINISTRATIVO
DNP-1846-2023</t>
  </si>
  <si>
    <t>RP</t>
  </si>
  <si>
    <t>SUBTOTAL RESERVA PRESUPUESTAL JUSTIFICADA 
INVERSIÓN 2023</t>
  </si>
  <si>
    <t>SUB TOTAL RESERVA PRESUPUESTAL JUSTIFICADA
FUNCIONAMIENTO  2023</t>
  </si>
  <si>
    <t>SUBTOTAL RESERVA PRESUPUESTAL JUSTIFICADA 
FUNCIONAMIENTO (+) INVERSIÓN 2023</t>
  </si>
  <si>
    <t>SUB TOTAL RESERVA PRESUPUESTAL INDUCIDA
FUNCIONAMIENTO  2023</t>
  </si>
  <si>
    <t>ORDEN DE COMPRANo. 99484 - DNP-OC-017-2022</t>
  </si>
  <si>
    <t>CONTRATO DE PRESTACION DE SERVICIOS - PROFESIONALESDNP-1897-2023</t>
  </si>
  <si>
    <t>OFICIO20236530128433</t>
  </si>
  <si>
    <t>OFICIO20236530137563</t>
  </si>
  <si>
    <t>RESOLUCION2532</t>
  </si>
  <si>
    <t>CONTRATO DE PRESTACION DE SERVICIOSDNP-OC-018-2023</t>
  </si>
  <si>
    <t>RESOLUCION2443</t>
  </si>
  <si>
    <t>RESOLUCION2879</t>
  </si>
  <si>
    <t>OFICIO20236610008793</t>
  </si>
  <si>
    <t>OFICIO20236610008803</t>
  </si>
  <si>
    <t>OFICIO20236610008853</t>
  </si>
  <si>
    <t>OFICIO20236610190553</t>
  </si>
  <si>
    <t>OFICIO20236610193723</t>
  </si>
  <si>
    <t>CONTRATO DE PRESTACION DE SERVICIOS - PROFESIONALESDNP-1784-2023</t>
  </si>
  <si>
    <t>CONTRATO DE PRESTACION DE SERVICIOS - PROFESIONALESDNP-1925-2023</t>
  </si>
  <si>
    <t>CONTRATO DE PRESTACION DE SERVICIOS - PROFESIONALESDNP-1932-2023</t>
  </si>
  <si>
    <t>CONTRATO INTERADMINISTRATIVODNP-846-2023/SGR-052-2023</t>
  </si>
  <si>
    <t>ORDEN DE COMPRANo. 103281 - DNP- 1005-2022</t>
  </si>
  <si>
    <t>ORDEN DE COMPRA103284 - DNP- 1008-2022</t>
  </si>
  <si>
    <t>OFICIO20236530189193</t>
  </si>
  <si>
    <t>OFICIO20236530192223</t>
  </si>
  <si>
    <t>OFICIO20236530192953</t>
  </si>
  <si>
    <t>OFICIO  236610131323</t>
  </si>
  <si>
    <t>OFICIO 236530128433</t>
  </si>
  <si>
    <t>CONTRATO DE PRESTACION DE SERVICIOS - PROFESIONALES DNP-1012-2023 SGR-056-2023</t>
  </si>
  <si>
    <t>CONTRATO DE PRESTACION DE SERVICIOS DNP-851-2023</t>
  </si>
  <si>
    <t>RESOLUCION 2443</t>
  </si>
  <si>
    <t xml:space="preserve">RESOLUCION 2879 </t>
  </si>
  <si>
    <t>CONTRATO DE COMPRA VENTA Y SUMINISTROS DNP-959-2022 SGR-082-2022</t>
  </si>
  <si>
    <t>CONTRATO DE PRESTACION DE SERVICIOS DNP-1813-2023</t>
  </si>
  <si>
    <t>CONTRATO DE PRESTACION DE SERVICIOS DNP-1942-2023</t>
  </si>
  <si>
    <t>CONTRATO DE PRESTACION DE SERVICIOS DNP-1943-2023</t>
  </si>
  <si>
    <t>CONTRATO DE PRESTACION DE SERVICIOS DNP-1939-2023</t>
  </si>
  <si>
    <t>CONTRATO INTERADMINISTRATIVO DNP-1546-2023</t>
  </si>
  <si>
    <t>CONTRATO DE PRESTACION DE SERVICIOS - PROFESIONALES DNP-1672-2023</t>
  </si>
  <si>
    <t>CONTRATO DE PRESTACION DE SERVICIOS - PROFESIONALES DNP-1748-2023</t>
  </si>
  <si>
    <t>CONTRATO DE PRESTACION DE SERVICIOS - PROFESIONALES DNP-1811-2023</t>
  </si>
  <si>
    <t>CONTRATO DE PRESTACION DE SERVICIOS - PROFESIONALES DNP-1543-2023 CESION</t>
  </si>
  <si>
    <t>CONTRATO DE PRESTACION DE SERVICIOS - PROFESIONALES DNP-822-2023</t>
  </si>
  <si>
    <t>CONTRATO DE PRESTACION DE SERVICIOS - PROFESIONALES DNP-1948-2023</t>
  </si>
  <si>
    <t>CONTRATO DE PRESTACION DE SERVICIOS - PROFESIONALES DNP-1951-2023</t>
  </si>
  <si>
    <t>CONTRATO DE PRESTACION DE SERVICIOS DNP-971-2022</t>
  </si>
  <si>
    <t>ORDEN DE COMPRA DNP-992-2012 /  DNP-MC-036-2022</t>
  </si>
  <si>
    <t>CONTRATO INTERADMINISTRATIVO DNP-846-2023/SGR-052-2023</t>
  </si>
  <si>
    <t>CONTRATO DE PRESTACION DE SERVICIOS - PROFESIONALES DNP-1911-2023</t>
  </si>
  <si>
    <t>CONTRATO DE PRESTACION DE SERVICIOS DNP-OC-018-2023</t>
  </si>
  <si>
    <t>CONTRATO DE PRESTACION DE SERVICIOS - PROFESIONALES DNP-1875-2023</t>
  </si>
  <si>
    <t>ACEPTACION DE OFERTAS DNP-998-2022</t>
  </si>
  <si>
    <t>ACEPTACION DE OFERTAS DNP-988-2022</t>
  </si>
  <si>
    <t>CONTRATO DE PRESTACION DE SERVICIOS - PROFESIONALES DNP-1722-2023</t>
  </si>
  <si>
    <t>CONTRATO DE PRESTACION DE SERVICIOS - PROFESIONALES DNP-1897-2023</t>
  </si>
  <si>
    <t>CONTRATO DE PRESTACION DE SERVICIOS DNP-1910-2023</t>
  </si>
  <si>
    <t>CONTRATO DE ARRENDAMIENTO DNP-976-2022</t>
  </si>
  <si>
    <t>ORDEN ADMINISTRATIVA1165</t>
  </si>
  <si>
    <t>ORDEN ADMINISTRATIVA1176</t>
  </si>
  <si>
    <t>ORDEN ADMINISTRATIVA1222</t>
  </si>
  <si>
    <t>ORDEN ADMINISTRATIVA1354</t>
  </si>
  <si>
    <t>ORDEN ADMINISTRATIVA1346</t>
  </si>
  <si>
    <t>ORDEN ADMINISTRATIVA1373</t>
  </si>
  <si>
    <t>ORDEN ADMINISTRATIVA1420</t>
  </si>
  <si>
    <t>RESOLUCION2885</t>
  </si>
  <si>
    <t>RESOLUCIONXXXXXX</t>
  </si>
  <si>
    <t>RESOLUCION3074</t>
  </si>
  <si>
    <t>ORDEN ADMINISTRATIVA1378</t>
  </si>
  <si>
    <t>ORDEN ADMINISTRATIVA1379</t>
  </si>
  <si>
    <t>ORDEN ADMINISTRATIVA1407</t>
  </si>
  <si>
    <t>ORDEN ADMINISTRATIVA1393</t>
  </si>
  <si>
    <t>ORDEN ADMINISTRATIVA1395</t>
  </si>
  <si>
    <t>ORDEN ADMINISTRATIVA1412</t>
  </si>
  <si>
    <t>RESOLUCIONXXXXX</t>
  </si>
  <si>
    <t>ORDEN ADMINISTRATIVA1416</t>
  </si>
  <si>
    <t>ORDEN ADMINISTRATIVA1417</t>
  </si>
  <si>
    <t>ORDEN ADMINISTRATIVA1410</t>
  </si>
  <si>
    <t>ORDEN ADMINISTRATIVA1254</t>
  </si>
  <si>
    <t>RESOLUCION3012</t>
  </si>
  <si>
    <t>ORDEN ADMINISTRATIVA1388</t>
  </si>
  <si>
    <t>ORDEN ADMINISTRATIVA1167</t>
  </si>
  <si>
    <t>ORDEN ADMINISTRATIVA1322</t>
  </si>
  <si>
    <t>ORDEN ADMINISTRATIVA1321</t>
  </si>
  <si>
    <t>RESOLUCION3067</t>
  </si>
  <si>
    <t>ORDEN ADMINISTRATIVA1391</t>
  </si>
  <si>
    <t>ORDEN ADMINISTRATIVA1392</t>
  </si>
  <si>
    <t>ORDEN ADMINISTRATIVA1411</t>
  </si>
  <si>
    <t>RESOLUCION2907</t>
  </si>
  <si>
    <t>ORDEN ADMINISTRATIVA1325</t>
  </si>
  <si>
    <t>ORDEN ADMINISTRATIVA1376</t>
  </si>
  <si>
    <t>ORDEN ADMINISTRATIVA1386</t>
  </si>
  <si>
    <t>RESOLUCION3075</t>
  </si>
  <si>
    <t>ORDEN ADMINISTRATIVA1377</t>
  </si>
  <si>
    <t>RESOLUCION3076</t>
  </si>
  <si>
    <t>ORDEN ADMINISTRATIVA1413</t>
  </si>
  <si>
    <t>RESOLUCIONXXXX</t>
  </si>
  <si>
    <t>RESOLUCION2713</t>
  </si>
  <si>
    <t>RESOLUCION2715</t>
  </si>
  <si>
    <t>ORDEN ADMINISTRATIVA1152</t>
  </si>
  <si>
    <t>ORDEN DE COMPRA116275</t>
  </si>
  <si>
    <t>CONTRATO INTERADMINISTRATIVO DNP-877-2021</t>
  </si>
  <si>
    <t>CONTRATO DE PRESTACION DE SERVICIOS DNP-1919-2023 SGR-086-2023</t>
  </si>
  <si>
    <t>CONTRATO DE PRESTACION DE SERVICIOS - PROFESIONALES DNP-327-2023</t>
  </si>
  <si>
    <t>CONTRATO DE PRESTACION DE SERVICIOS - PROFESIONALES DNP-1087-2023</t>
  </si>
  <si>
    <t>CONTRATO DE PRESTACION DE SERVICIOS - PROFESIONALES DNP-1118-2023</t>
  </si>
  <si>
    <t>CONTRATO DE PRESTACION DE SERVICIOS - PROFESIONALES DNP-1130-2023</t>
  </si>
  <si>
    <t>NOMINA DNP-1207-2023</t>
  </si>
  <si>
    <t>CONTRATO DE PRESTACION DE SERVICIOS - PROFESIONALES DNP-1219-2023</t>
  </si>
  <si>
    <t>CONTRATO DE PRESTACION DE SERVICIOS - PROFESIONALES DNP-1221-2023</t>
  </si>
  <si>
    <t>CONTRATO DE PRESTACION DE SERVICIOS - PROFESIONALES DNP-1083-2023 CESION</t>
  </si>
  <si>
    <t>CONTRATO DE PRESTACION DE SERVICIOS - PROFESIONALES DNP-1117-2023</t>
  </si>
  <si>
    <t>CONTRATO DE PRESTACION DE SERVICIOS - PROFESIONALES DNP-1293-2023</t>
  </si>
  <si>
    <t>CONTRATO DE PRESTACION DE SERVICIOS - PROFESIONALES DNP-1306-2023</t>
  </si>
  <si>
    <t>CONTRATO DE PRESTACION DE SERVICIOS - PROFESIONALES DNP-1399-2023</t>
  </si>
  <si>
    <t>CONTRATO DE PRESTACION DE SERVICIOS - PROFESIONALES DNP-1854-2023</t>
  </si>
  <si>
    <t>CONTRATO DE PRESTACION DE SERVICIOS - PROFESIONALES DNP-1185-2023</t>
  </si>
  <si>
    <t>CONTRATO DE PRESTACION DE SERVICIOS - PROFESIONALES DNP-1408-2023</t>
  </si>
  <si>
    <t>CONTRATO DE PRESTACION DE SERVICIOS - PROFESIONALES DNP-1894-2023</t>
  </si>
  <si>
    <t>CONTRATO DE PRESTACION DE SERVICIOS - PROFESIONALES DNP-1899-2023</t>
  </si>
  <si>
    <t>CONTRATO DE PRESTACION DE SERVICIOS - PROFESIONALES DNP-1933-2023</t>
  </si>
  <si>
    <t>CONTRATO DE PRESTACION DE SERVICIOS - PROFESIONALES DNP-1265-2023</t>
  </si>
  <si>
    <t>CONTRATO DE PRESTACION DE SERVICIOS - PROFESIONALES DNP-1561-2023</t>
  </si>
  <si>
    <t>CONTRATO DE PRESTACION DE SERVICIOS - PROFESIONALES DNP-1916-2023</t>
  </si>
  <si>
    <t>CONTRATO DE PRESTACION DE SERVICIOS - PROFESIONALES DNP-1904-2023</t>
  </si>
  <si>
    <t>CONTRATO DE PRESTACION DE SERVICIOS - PROFESIONALES DNP-1915-2023</t>
  </si>
  <si>
    <t>CONTRATO DE PRESTACION DE SERVICIOS - PROFESIONALES DNP-977-2023</t>
  </si>
  <si>
    <t>CONTRATO DE PRESTACION DE SERVICIOS - PROFESIONALES DNP-1170-2023</t>
  </si>
  <si>
    <t>CONTRATO DE PRESTACION DE SERVICIOS - PROFESIONALES DNP-1507-2023</t>
  </si>
  <si>
    <t>CONTRATO DE PRESTACION DE SERVICIOS - PROFESIONALES DNP-1766-2023</t>
  </si>
  <si>
    <t>CONTRATO DE PRESTACION DE SERVICIOS - PROFESIONALES DNP-1878-2023</t>
  </si>
  <si>
    <t>CONTRATO DE PRESTACION DE SERVICIOS - PROFESIONALES DNP-1920-2023</t>
  </si>
  <si>
    <t>CONTRATO DE PRESTACION DE SERVICIOS DNP-OC-026-2023</t>
  </si>
  <si>
    <t>CONTRATO DE PRESTACION DE SERVICIOS - PROFESIONALES DNP-909-2023</t>
  </si>
  <si>
    <t>CONTRATO DE PRESTACION DE SERVICIOS - PROFESIONALES DNP-1027-2023</t>
  </si>
  <si>
    <t>CONTRATO DE PRESTACION DE SERVICIOS - PROFESIONALES DNP-1096-2023</t>
  </si>
  <si>
    <t>CONTRATO DE PRESTACION DE SERVICIOS - PROFESIONALES DNP-1061-2023</t>
  </si>
  <si>
    <t>CONTRATO DE PRESTACION DE SERVICIOS - PROFESIONALES DNP-1078-2023</t>
  </si>
  <si>
    <t>CONTRATO DE PRESTACION DE SERVICIOS - PROFESIONALES DNP-1133-2023</t>
  </si>
  <si>
    <t>CONTRATO DE PRESTACION DE SERVICIOS - PROFESIONALES DNP-1079-2023</t>
  </si>
  <si>
    <t>CONTRATO DE PRESTACION DE SERVICIOS - PROFESIONALES DNP-1080-2023</t>
  </si>
  <si>
    <t>CONTRATO DE PRESTACION DE SERVICIOS - PROFESIONALES DNP-1136-2023</t>
  </si>
  <si>
    <t>CONTRATO DE PRESTACION DE SERVICIOS - PROFESIONALES DNP-1235-2023</t>
  </si>
  <si>
    <t>CONTRATO DE PRESTACION DE SERVICIOS - PROFESIONALES DNP-1279-2023</t>
  </si>
  <si>
    <t>CONTRATO DE PRESTACION DE SERVICIOS - PROFESIONALES DNP-1307-2023</t>
  </si>
  <si>
    <t>CONTRATO DE PRESTACION DE SERVICIOS - PROFESIONALES DNP-1308-2023</t>
  </si>
  <si>
    <t>CONTRATO DE PRESTACION DE SERVICIOS - PROFESIONALES DNP-1321-2023</t>
  </si>
  <si>
    <t>CONTRATO DE PRESTACION DE SERVICIOS - PROFESIONALES DNP-1360-2023</t>
  </si>
  <si>
    <t>CONTRATO DE PRESTACION DE SERVICIOS - PROFESIONALES DNP-1361-2023</t>
  </si>
  <si>
    <t>CONTRATO DE PRESTACION DE SERVICIOS - PROFESIONALES DNP-1362-2023</t>
  </si>
  <si>
    <t>CONTRATO DE PRESTACION DE SERVICIOS - PROFESIONALES DNP-1383-2023</t>
  </si>
  <si>
    <t>CONTRATO DE PRESTACION DE SERVICIOS - PROFESIONALES DNP-1366-2023</t>
  </si>
  <si>
    <t>CONTRATO DE PRESTACION DE SERVICIOS - PROFESIONALES DNP-1417-2023</t>
  </si>
  <si>
    <t>CONTRATO DE PRESTACION DE SERVICIOS - PROFESIONALES DNP-1415-2023</t>
  </si>
  <si>
    <t>CONTRATO DE PRESTACION DE SERVICIOS - PROFESIONALES DNP-1457-2023</t>
  </si>
  <si>
    <t>CONTRATO DE PRESTACION DE SERVICIOS - PROFESIONALES DNP-1528-2023</t>
  </si>
  <si>
    <t>CONTRATO DE PRESTACION DE SERVICIOS - PROFESIONALES DNP-1525-2023</t>
  </si>
  <si>
    <t>CONTRATO DE PRESTACION DE SERVICIOS - PROFESIONALES DNP-1524-2023</t>
  </si>
  <si>
    <t>CONTRATO DE PRESTACION DE SERVICIOS - PROFESIONALES DNP-1571-2023</t>
  </si>
  <si>
    <t>CONTRATO DE PRESTACION DE SERVICIOS - PROFESIONALES DNP-990-2023 CESION</t>
  </si>
  <si>
    <t>CONTRATO DE PRESTACION DE SERVICIOS - PROFESIONALES DNP-988-2023 CESION</t>
  </si>
  <si>
    <t>CONTRATO DE PRESTACION DE SERVICIOS - PROFESIONALES DNP-1178-2023 CESION</t>
  </si>
  <si>
    <t>CONTRATO DE PRESTACION DE SERVICIOS - PROFESIONALES DNP-1867-2023</t>
  </si>
  <si>
    <t>CONTRATO DE PRESTACION DE SERVICIOS - PROFESIONALES DNP-1866-2023</t>
  </si>
  <si>
    <t>CONTRATO DE PRESTACION DE SERVICIOS - PROFESIONALES DNP-940-2023 CESION</t>
  </si>
  <si>
    <t>CONTRATO DE PRESTACION DE SERVICIOS - PROFESIONALES DNP-1900-2023</t>
  </si>
  <si>
    <t>CONTRATO DE PRESTACION DE SERVICIOS - PROFESIONALES DNP-1922-2023</t>
  </si>
  <si>
    <t>CONTRATO DE PRESTACION DE SERVICIOS - PROFESIONALES DNP-993-2023 CESION</t>
  </si>
  <si>
    <t>CONTRATO DE PRESTACION DE SERVICIOS - PROFESIONALES DNP-1488-2023 CESION</t>
  </si>
  <si>
    <t>CONTRATO DE PRESTACION DE SERVICIOS - PROFESIONALES DNP-1934-2023</t>
  </si>
  <si>
    <t>CONTRATO DE PRESTACION DE SERVICIOS - PROFESIONALES DNP-979-2023</t>
  </si>
  <si>
    <t>CONTRATO DE PRESTACION DE SERVICIOS - PROFESIONALES DNP-1204-2023</t>
  </si>
  <si>
    <t>CONTRATO DE PRESTACION DE SERVICIOS - PROFESIONALES DNP-1356-2023</t>
  </si>
  <si>
    <t>CONTRATO DE PRESTACION DE SERVICIOS - PROFESIONALES DNP-1384-2023</t>
  </si>
  <si>
    <t>CONTRATO DE PRESTACION DE SERVICIOS - PROFESIONALES DNP-1535-2023</t>
  </si>
  <si>
    <t>CONTRATO DE PRESTACION DE SERVICIOS - PROFESIONALES DNP-1768-2023</t>
  </si>
  <si>
    <t>CONTRATO DE PRESTACION DE SERVICIOS - PROFESIONALES DNP-1793-2023</t>
  </si>
  <si>
    <t>CONTRATO DE PRESTACION DE SERVICIOS - PROFESIONALES DNP-1166-2023 CESION</t>
  </si>
  <si>
    <t>CONTRATO DE PRESTACION DE SERVICIOS - PROFESIONALES DNP-1827-2023</t>
  </si>
  <si>
    <t>CONTRATO DE CONSULTORIA DNP-1893-2023</t>
  </si>
  <si>
    <t>CONTRATO DE PRESTACION DE SERVICIOS - PROFESIONALES DNP-1165-2023 CESION</t>
  </si>
  <si>
    <t>CONTRATO DE PRESTACION DE SERVICIOS - PROFESIONALES DNP-983-2023 CESION</t>
  </si>
  <si>
    <t>CONTRATO DE PRESTACION DE SERVICIOS - PROFESIONALES DNP-919-2023</t>
  </si>
  <si>
    <t>CONTRATO DE PRESTACION DE SERVICIOS - PROFESIONALES DNP-1155-2023</t>
  </si>
  <si>
    <t>CONTRATO DE PRESTACION DE SERVICIOS - PROFESIONALES DNP-1233-2023</t>
  </si>
  <si>
    <t>CONTRATO DE PRESTACION DE SERVICIOS - PROFESIONALES DNP-924-2023</t>
  </si>
  <si>
    <t>CONTRATO DE PRESTACION DE SERVICIOS - PROFESIONALES DNP-892-2023</t>
  </si>
  <si>
    <t>CONTRATO DE PRESTACION DE SERVICIOS - PROFESIONALES DNP-949-2023</t>
  </si>
  <si>
    <t>CONTRATO DE PRESTACION DE SERVICIOS - PROFESIONALES DNP-1624-2023</t>
  </si>
  <si>
    <t>CONTRATO DE PRESTACION DE SERVICIOS - PROFESIONALES DNP-1835-2023</t>
  </si>
  <si>
    <t>CONTRATO DE PRESTACION DE SERVICIOS - PROFESIONALES DNP-1836-2023</t>
  </si>
  <si>
    <t>CONTRATO DE PRESTACION DE SERVICIOS - PROFESIONALES DNP-1886-2023</t>
  </si>
  <si>
    <t>CONTRATO DE PRESTACION DE SERVICIOS - PROFESIONALES DNP-1787-2023 CESION</t>
  </si>
  <si>
    <t>CONTRATO DE PRESTACION DE SERVICIOS - PROFESIONALES DNP-1882-2023</t>
  </si>
  <si>
    <t>CONTRATO DE PRESTACION DE SERVICIOS - PROFESIONALES DNP-1059-2023</t>
  </si>
  <si>
    <t>CONTRATO DE PRESTACION DE SERVICIOS - PROFESIONALES DNP-1908-2023</t>
  </si>
  <si>
    <t>CONTRATO DE PRESTACION DE SERVICIOS - PROFESIONALES DNP-1226-2023</t>
  </si>
  <si>
    <t>CONTRATO DE PRESTACION DE SERVICIOS - PROFESIONALES DNP-1229-2023</t>
  </si>
  <si>
    <t>CONTRATO DE PRESTACION DE SERVICIOS - PROFESIONALES DNP-1300-2023</t>
  </si>
  <si>
    <t>CONTRATO DE PRESTACION DE SERVICIOS - PROFESIONALES DNP-1585-2023</t>
  </si>
  <si>
    <t>CONTRATO DE PRESTACION DE SERVICIOS - PROFESIONALES DNP-1465-2023 CESION</t>
  </si>
  <si>
    <t>CONTRATO DE PRESTACION DE SERVICIOS - PROFESIONALES DNP-1553-2023</t>
  </si>
  <si>
    <t>CONTRATO DE PRESTACION DE SERVICIOS - PROFESIONALES DNP-1840-2023</t>
  </si>
  <si>
    <t>CONTRATO DE PRESTACION DE SERVICIOS - PROFESIONALES DNP-1898-2023</t>
  </si>
  <si>
    <t>CONTRATO DE PRESTACION DE SERVICIOS - PROFESIONALES DNP-1522-2023</t>
  </si>
  <si>
    <t>CONTRATO DE PRESTACION DE SERVICIOS - PROFESIONALES DNP-1646-2023</t>
  </si>
  <si>
    <t>CONTRATO DE PRESTACION DE SERVICIOS - PROFESIONALES DNP-1422-2023 CESION</t>
  </si>
  <si>
    <t>CONTRATO DE PRESTACION DE SERVICIOS - PROFESIONALES DNP-1711-2023</t>
  </si>
  <si>
    <t>CONTRATO DE PRESTACION DE SERVICIOS - PROFESIONALES DNP-1773-2023</t>
  </si>
  <si>
    <t>CONTRATO DE PRESTACION DE SERVICIOS DNP-846-2023/SGR-052-2023 ADIC</t>
  </si>
  <si>
    <t>CONTRATO DE PRESTACION DE SERVICIOS - PROFESIONALES DNP-1240-2023</t>
  </si>
  <si>
    <t>CONTRATO DE PRESTACION DE SERVICIOS - PROFESIONALES DNP-1653-2023</t>
  </si>
  <si>
    <t>CONTRATO DE PRESTACION DE SERVICIOS - PROFESIONALES DNP-1914-2023</t>
  </si>
  <si>
    <t>CONTRATO DE PRESTACION DE SERVICIOS - PROFESIONALES DNP-879-2023</t>
  </si>
  <si>
    <t>CONTRATO DE PRESTACION DE SERVICIOS - PROFESIONALES DNP-1490-2023</t>
  </si>
  <si>
    <t>CONTRATO DE PRESTACION DE SERVICIOS - PROFESIONALES DNP-1799-2023</t>
  </si>
  <si>
    <t>CONTRATO DE PRESTACION DE SERVICIOS - PROFESIONALES DNP-964-2023</t>
  </si>
  <si>
    <t>CONTRATO DE PRESTACION DE SERVICIOS - PROFESIONALES DNP-1798-2023</t>
  </si>
  <si>
    <t>CONTRATO DE PRESTACION DE SERVICIOS - PROFESIONALES DNP-866-2023</t>
  </si>
  <si>
    <t>CONTRATO DE PRESTACION DE SERVICIOS - PROFESIONALES DNP-961-2023</t>
  </si>
  <si>
    <t>CONTRATO DE PRESTACION DE SERVICIOS - PROFESIONALES DNP-1715-2023</t>
  </si>
  <si>
    <t>ACEPTACION DE OFERTAS DNP-1848-2023</t>
  </si>
  <si>
    <t>ACEPTACION DE OFERTAS DNP-1852-2023</t>
  </si>
  <si>
    <t>CONTRATO DE PRESTACION DE SERVICIOS DNP-1953-2023</t>
  </si>
  <si>
    <t>CONTRATO DE CONSULTORIA DNP-1954-2023</t>
  </si>
  <si>
    <t>CONTRATO DE CONSULTORIA DNP-1956-2023</t>
  </si>
  <si>
    <t>CONTRATO DE PRESTACION DE SERVICIOS - PROFESIONALES DNP-1584-2023</t>
  </si>
  <si>
    <t>CONTRATO DE PRESTACION DE SERVICIOS - PROFESIONALES DNP-1906-2023</t>
  </si>
  <si>
    <t>CONTRATO DE PRESTACION DE SERVICIOS - PROFESIONALES DNP-1342-2023</t>
  </si>
  <si>
    <t>CONTRATO DE PRESTACION DE SERVICIOS - PROFESIONALES DNP-1619-2023</t>
  </si>
  <si>
    <t>CONTRATO DE PRESTACION DE SERVICIOS - PROFESIONALES DNP-1938-2023</t>
  </si>
  <si>
    <t>CONTRATO DE PRESTACION DE SERVICIOS - PROFESIONALES DNP-1862-2023</t>
  </si>
  <si>
    <t>CONTRATO DE PRESTACION DE SERVICIOS - PROFESIONALES DNP-893-2023</t>
  </si>
  <si>
    <t>CONTRATO DE PRESTACION DE SERVICIOS - PROFESIONALES DNP-887-2023</t>
  </si>
  <si>
    <t>CONTRATO DE PRESTACION DE SERVICIOS - PROFESIONALES DNP-908-2023</t>
  </si>
  <si>
    <t>CONTRATO DE PRESTACION DE SERVICIOS - PROFESIONALES DNP-1004-2023</t>
  </si>
  <si>
    <t>CONTRATO DE PRESTACION DE SERVICIOS - PROFESIONALES DNP-1251-2023</t>
  </si>
  <si>
    <t>CONTRATO DE PRESTACION DE SERVICIOS - PROFESIONALES DNP-1271-2023</t>
  </si>
  <si>
    <t>CONTRATO DE PRESTACION DE SERVICIOS - PROFESIONALES DNP-969-2023</t>
  </si>
  <si>
    <t>CONTRATO DE PRESTACION DE SERVICIOS - PROFESIONALES DNP-1720-2023</t>
  </si>
  <si>
    <t>CONTRATO DE PRESTACION DE SERVICIOS - PROFESIONALES DNP-1781-2023</t>
  </si>
  <si>
    <t>CONTRATO DE PRESTACION DE SERVICIOS - PROFESIONALES DNP-1782-2023</t>
  </si>
  <si>
    <t>CONTRATO DE PRESTACION DE SERVICIOS - PROFESIONALES DNP-1843-2023</t>
  </si>
  <si>
    <t>CONTRATO DE PRESTACION DE SERVICIOS - PROFESIONALES DNP-897-2023 CESION</t>
  </si>
  <si>
    <t>CONTRATO DE PRESTACION DE SERVICIOS DNP-1931-2023</t>
  </si>
  <si>
    <t>CONTRATO DE PRESTACION DE SERVICIOS DNP-1937-2023</t>
  </si>
  <si>
    <t>CONVENIO DNP-ENTERRITORIO-ICETEX</t>
  </si>
  <si>
    <t>CONTRATO DE PRESTACION DE SERVICIOS - PROFESIONALES DNP-1336-2023</t>
  </si>
  <si>
    <t>CONTRATO DE PRESTACION DE SERVICIOS - PROFESIONALES DNP-1404-2023</t>
  </si>
  <si>
    <t>CONTRATO DE PRESTACION DE SERVICIOS DNP-1859-2023 SGR-077-2023</t>
  </si>
  <si>
    <t>CONTRATO DE PRESTACION DE SERVICIOS - PROFESIONALES DNP-1031-2023</t>
  </si>
  <si>
    <t>CONTRATO DE PRESTACION DE SERVICIOS - PROFESIONALES DNP-1272-2023</t>
  </si>
  <si>
    <t>CONTRATO DE PRESTACION DE SERVICIOS - PROFESIONALES DNP-1877-2023</t>
  </si>
  <si>
    <t>CONTRATO DE PRESTACION DE SERVICIOS - PROFESIONALES DNP-1331-2023</t>
  </si>
  <si>
    <t>CONTRATO DE PRESTACION DE SERVICIOS DNP-994-2022 / SGR-086-2022</t>
  </si>
  <si>
    <t>ORDEN DE COMPRAOC-100617  DNP-OC-018-2022</t>
  </si>
  <si>
    <t>ORDEN DE COMPRAOC 99402 -  DNP-016-2022</t>
  </si>
  <si>
    <t>ORDEN DE COMPRA102153 -  DNP-OC-020-2022</t>
  </si>
  <si>
    <t>CONTRATO DE PRESTACION DE SERVICIOS - PROFESIONALES DNP-945-2023</t>
  </si>
  <si>
    <t>ORDEN DE COMPRA DNP-OC-002-2023</t>
  </si>
  <si>
    <t>CONTRATO DE PRESTACION DE SERVICIOS - PROFESIONALES DNP-1104-2023</t>
  </si>
  <si>
    <t>CONTRATO DE PRESTACION DE SERVICIOS - PROFESIONALES DNP-1565-2023</t>
  </si>
  <si>
    <t>CONTRATO DE PRESTACION DE SERVICIOS - PROFESIONALES DNP-1104-2023 CESION</t>
  </si>
  <si>
    <t>ORDEN DE COMPRA DNP-OC-012-2023</t>
  </si>
  <si>
    <t>ORDEN DE COMPRA DNP-OC-016-2023</t>
  </si>
  <si>
    <t>CONTRATO DE PRESTACION DE SERVICIOS DNP-OC-017-2023</t>
  </si>
  <si>
    <t>CONTRATO DE PRESTACION DE SERVICIOS DNP-994-2022 SGR-086-2022</t>
  </si>
  <si>
    <t>SUB TOTAL RESERVA PRESUPUESTAL INDUCIDA
INVERSIÓN 2023</t>
  </si>
  <si>
    <t>CONTRATO DE PRESTACION DE SERVICIOS - PROFESIONALESDNP-1480-2023</t>
  </si>
  <si>
    <t>SUB TOTAL RESERVA PRESUPUESTAL PENDIENTE POR JUSTIFICAR
FUNCIONAMIENTO  2023</t>
  </si>
  <si>
    <t>CONTRATO DE CONSULTORIA DNP-OR-061-2023</t>
  </si>
  <si>
    <t>CONTRATO DE CONSULTORIA DNP-OR-077-2023</t>
  </si>
  <si>
    <t>CONTRATO DE CONSULTORIA DNP-OR-088-2023</t>
  </si>
  <si>
    <t>CONTRATO DE PRESTACION DE SERVICIOS - PROFESIONALES DNP-601-2023</t>
  </si>
  <si>
    <t>CONTRATO DE PRESTACION DE SERVICIOS - PROFESIONALES DNP-600-2023</t>
  </si>
  <si>
    <t>CONTRATO INTERADMINISTRATIVO DNP-956-2022 SGR-081-2022</t>
  </si>
  <si>
    <t>CONTRATO DE PRESTACION DE SERVICIOS - PROFESIONALES DNP-1767-2023</t>
  </si>
  <si>
    <t>Valor pendiente por justificar</t>
  </si>
  <si>
    <t>Valor Reserva Inducida Inversión</t>
  </si>
  <si>
    <t>Valor Reserva Inducida Funcionamiento</t>
  </si>
  <si>
    <t>Valor Reserva Justificada Funcionamiento</t>
  </si>
  <si>
    <t>Valor Reserva Justificada Inversión</t>
  </si>
  <si>
    <t>SUB TOTAL RESERVA PRESUPUESTAL PENDIENTE POR JUSTIFICAR
INVERSIÓN  2023</t>
  </si>
  <si>
    <t>SUBTOTAL RESERVA PRESUPUESTAL 
PENDIENTE POR JUSTIFICAR
FUNCIONAMIENTO (+) INVERSIÓN 2023</t>
  </si>
  <si>
    <t>TOTALES</t>
  </si>
  <si>
    <t>JUSTIFICADA</t>
  </si>
  <si>
    <t>Justificada Funcionamiento</t>
  </si>
  <si>
    <t>Justificada Inversión</t>
  </si>
  <si>
    <t>INDUCIDAD</t>
  </si>
  <si>
    <t>Inducida Funcionamiento</t>
  </si>
  <si>
    <t>Inducida Inversión</t>
  </si>
  <si>
    <t>POR JUSTIFICAR</t>
  </si>
  <si>
    <t>Por Justificar Funcionamiento</t>
  </si>
  <si>
    <t>Por Justificar Inversión</t>
  </si>
  <si>
    <t>OBJETO DEL GASTO</t>
  </si>
  <si>
    <t>APROPIACIÓN VIGENTE ($)</t>
  </si>
  <si>
    <t xml:space="preserve">CONSTITUCIÓN RESERVA PRESUPUESTAL JUSTIFICADA ($) </t>
  </si>
  <si>
    <t>GASTOS DE PERSONAL</t>
  </si>
  <si>
    <t>ADQUISICIÓN DE BIENES  Y SERVICIOS</t>
  </si>
  <si>
    <t>TRANSFERENCIAS CORRIENTES</t>
  </si>
  <si>
    <t>GASTOS POR TRIBUTOS, MULTAS, SANCIONES E INTERESES DE MORA</t>
  </si>
  <si>
    <t>TOTAL GASTOS DE FUNCIONAMIENTO</t>
  </si>
  <si>
    <t>SERVICIO A LA DEUDA</t>
  </si>
  <si>
    <t>INVERSIÓN</t>
  </si>
  <si>
    <t>TOTAL</t>
  </si>
  <si>
    <t>CONSTITUCIÓN RESERVA PRESUPUESTAL 2023 ($)</t>
  </si>
  <si>
    <t xml:space="preserve">CONSTITUCIÓN RESERVA PRESUPUESTAL 
PENDIENTE POR JUSTIFICAR ($) </t>
  </si>
  <si>
    <t xml:space="preserve"> CONSTITUCIÓN RESERVA PRESUPUESTAL/INCISO III - ART. 28 - LEY 2342 DE 2023 ($)</t>
  </si>
  <si>
    <t>RUBRO PRESUPUESTAL</t>
  </si>
  <si>
    <t>%</t>
  </si>
  <si>
    <t>FUNCIONAMIENTO</t>
  </si>
  <si>
    <t>DEUDA</t>
  </si>
  <si>
    <t>APROPIACIÓN VIGENTE 2023 ($)</t>
  </si>
  <si>
    <t xml:space="preserve"> VALOR CONSTITUIDO RESERVA PRESUPUESTAL 2023 ($) </t>
  </si>
  <si>
    <t>TOTAL RESERVA PRESUPUESTAL 2023</t>
  </si>
  <si>
    <t xml:space="preserve"> CONSTITUCIÓN RESERVA PRESUPUESTAL PENDIENTE POR JUSTIFICAR</t>
  </si>
  <si>
    <t>Año Fiscal:</t>
  </si>
  <si>
    <t>Vigencia:</t>
  </si>
  <si>
    <t>Actual</t>
  </si>
  <si>
    <t>Periodo:</t>
  </si>
  <si>
    <t>Enero-Diciembre</t>
  </si>
  <si>
    <t>UEJ</t>
  </si>
  <si>
    <t>NOMBRE UEJ</t>
  </si>
  <si>
    <t>RUBRO</t>
  </si>
  <si>
    <t>TIPO</t>
  </si>
  <si>
    <t>CTA</t>
  </si>
  <si>
    <t>SUB
CTA</t>
  </si>
  <si>
    <t>OBJ</t>
  </si>
  <si>
    <t>ORD</t>
  </si>
  <si>
    <t>SOR
ORD</t>
  </si>
  <si>
    <t>ITEM</t>
  </si>
  <si>
    <t>SUB
ITEM</t>
  </si>
  <si>
    <t>SUB
ITEM 2</t>
  </si>
  <si>
    <t>FUENTE</t>
  </si>
  <si>
    <t>SIT</t>
  </si>
  <si>
    <t>DESCRIPCION</t>
  </si>
  <si>
    <t>APR. INICIAL</t>
  </si>
  <si>
    <t>APR. ADICIONADA</t>
  </si>
  <si>
    <t>APR. REDUCIDA</t>
  </si>
  <si>
    <t>APR. VIGENTE</t>
  </si>
  <si>
    <t>APR BLOQUEADA</t>
  </si>
  <si>
    <t>APR. DISPONIBLE</t>
  </si>
  <si>
    <t>COMPROMISO</t>
  </si>
  <si>
    <t>OBLIGACION</t>
  </si>
  <si>
    <t>ORDEN PAGO</t>
  </si>
  <si>
    <t>PAGOS</t>
  </si>
  <si>
    <t>03-01-01</t>
  </si>
  <si>
    <t>DEPARTAMENTO NACIONAL DE PLANEACION - GESTION GENERAL</t>
  </si>
  <si>
    <t>A-01-01-01</t>
  </si>
  <si>
    <t>A</t>
  </si>
  <si>
    <t>01</t>
  </si>
  <si>
    <t>SALARIO</t>
  </si>
  <si>
    <t>A-01-01-02</t>
  </si>
  <si>
    <t>02</t>
  </si>
  <si>
    <t>CONTRIBUCIONES INHERENTES A LA NÓMINA</t>
  </si>
  <si>
    <t>A-01-01-03</t>
  </si>
  <si>
    <t>03</t>
  </si>
  <si>
    <t>REMUNERACIONES NO CONSTITUTIVAS DE FACTOR SALARIAL</t>
  </si>
  <si>
    <t>A-02</t>
  </si>
  <si>
    <t>A-03-04-02-001</t>
  </si>
  <si>
    <t>04</t>
  </si>
  <si>
    <t>001</t>
  </si>
  <si>
    <t>MESADAS PENSIONALES (DE PENSIONES)</t>
  </si>
  <si>
    <t>A-03-04-02-002</t>
  </si>
  <si>
    <t>002</t>
  </si>
  <si>
    <t>CUOTAS PARTES PENSIONALES (DE PENSIONES)</t>
  </si>
  <si>
    <t>A-03-04-02-004</t>
  </si>
  <si>
    <t>004</t>
  </si>
  <si>
    <t>BONOS PENSIONALES (DE PENSIONES)</t>
  </si>
  <si>
    <t>A-03-04-02-012</t>
  </si>
  <si>
    <t>012</t>
  </si>
  <si>
    <t>INCAPACIDADES Y LICENCIAS DE MATERNIDAD Y PATERNIDAD (NO DE PENSIONES)</t>
  </si>
  <si>
    <t>A-03-10</t>
  </si>
  <si>
    <t>SENTENCIAS Y CONCILIACIONES</t>
  </si>
  <si>
    <t>A-08-01</t>
  </si>
  <si>
    <t>08</t>
  </si>
  <si>
    <t>IMPUESTOS</t>
  </si>
  <si>
    <t>A-08-04-01</t>
  </si>
  <si>
    <t>SSF</t>
  </si>
  <si>
    <t>CUOTA DE FISCALIZACIÓN Y AUDITAJE</t>
  </si>
  <si>
    <t>B-10-04-01</t>
  </si>
  <si>
    <t>B</t>
  </si>
  <si>
    <t>APORTES AL FONDO DE CONTINGENCIAS</t>
  </si>
  <si>
    <t>C-0301-1000-18</t>
  </si>
  <si>
    <t>C</t>
  </si>
  <si>
    <t>0301</t>
  </si>
  <si>
    <t>1000</t>
  </si>
  <si>
    <t>18</t>
  </si>
  <si>
    <t>APOYO AL DESARROLLO DE PROYECTOS A TRAVÉS DEL FONDO REGIONAL PARA LOS CONTRATOS PLAN.  NACIONAL</t>
  </si>
  <si>
    <t>C-0301-1000-20</t>
  </si>
  <si>
    <t>20</t>
  </si>
  <si>
    <t>FORTALECIMIENTO DE LAS ENTIDADES TERRITORIALES   NACIONAL</t>
  </si>
  <si>
    <t>C-0301-1000-22</t>
  </si>
  <si>
    <t>22</t>
  </si>
  <si>
    <t>IMPLEMENTACIÓN DEL SISTEMA NACIONAL CATASTRAL MULTIPROPÓSITO DESDE EL DNP ALCANCE  NACIONAL</t>
  </si>
  <si>
    <t>C-0301-1000-23</t>
  </si>
  <si>
    <t>23</t>
  </si>
  <si>
    <t>FORTALECIMIENTO DEL SISTEMA NACIONAL DE EVALUACIÓN DE GESTIÓN Y RESULTADOS.  NACIONAL</t>
  </si>
  <si>
    <t>C-0301-1000-28</t>
  </si>
  <si>
    <t>28</t>
  </si>
  <si>
    <t>DISENO Y ARTICULACION DE LOS INSTRUMENTOS, ESTRATEGIAS, LINEAMIENTOS Y DEMAS REQUERIMIENTOS TECNICOS PARA EL DESARROLLO Y FOCALIZACION DE LA POLITICA PUBLICA DE PROTECCION SOCIAL NACIONAL</t>
  </si>
  <si>
    <t>C-0301-1000-29</t>
  </si>
  <si>
    <t>29</t>
  </si>
  <si>
    <t>FORTALECIMIENTO DE POLITICAS Y ACCIONES DE LOGISTICA  NACIONAL</t>
  </si>
  <si>
    <t>C-0301-1000-30</t>
  </si>
  <si>
    <t>30</t>
  </si>
  <si>
    <t>CONSOLIDACION ESQUEMAS PARA PROMOVER LA PARTICIPACION PRIVADA EN EL DESARROLLO DE INFRAESTRUCTURA PUBLICA Y PRESTACION DE SUS SERVICIOS ASOCIADOS   NACIONAL</t>
  </si>
  <si>
    <t>C-0301-1000-31</t>
  </si>
  <si>
    <t>31</t>
  </si>
  <si>
    <t>APOYO PRESUPUESTAL A ENTIDADES PERTENECIENTES AL PRESUPUESTO GENERAL DE LA NACION EN LA IMPLEMENTACION DE PROYECTOS DE INVERSION A NIVEL  NACIONAL-[DISTRIBUCION PREVIO CONCEPTO DNP]</t>
  </si>
  <si>
    <t>C-0301-1000-33</t>
  </si>
  <si>
    <t>33</t>
  </si>
  <si>
    <t>FORTALECIMIENTO DEL CICLO DE LAS POLITICAS PUBLICAS SECTORIALES E INTERSECTORIALES PARA EL DESARROLLO  NACIONAL</t>
  </si>
  <si>
    <t>C-0301-1000-34</t>
  </si>
  <si>
    <t>34</t>
  </si>
  <si>
    <t>MEJORAMIENTO DE LOS RESULTADOS DE LA GESTION PUBLICA TERRITORIAL A NIVEL   NACIONAL</t>
  </si>
  <si>
    <t>C-0301-1000-35</t>
  </si>
  <si>
    <t>35</t>
  </si>
  <si>
    <t>MODERNIZACION DE LA VISION DE LARGO PLAZO EN LA PLANEACION INTERSECTORIAL A NIVEL  NACIONAL</t>
  </si>
  <si>
    <t>C-0301-1000-36</t>
  </si>
  <si>
    <t>36</t>
  </si>
  <si>
    <t>FORTALECIMIENTO DE LA EFICIENCIA EN EL GASTO DE INVERSION PUBLICA TERRITORIAL Y  NACIONAL</t>
  </si>
  <si>
    <t>C-0301-1000-37</t>
  </si>
  <si>
    <t>37</t>
  </si>
  <si>
    <t>FORTALECIMIENTO DEL SISTEMA DE GESTION DE LA INVERSION PUBLICA A NIVEL TERRITORIAL Y  NACIONAL</t>
  </si>
  <si>
    <t>C-0301-1000-38</t>
  </si>
  <si>
    <t>38</t>
  </si>
  <si>
    <t>APROVECHAMIENTO DE LA INFORMACIÓN DEL SEGUIMIENTO Y LA EVALUACIÓN DE POLÍTICAS PÚBLICAS PARA LA TOMA DE DECISIONES BASADAS EN EVIDENCIA, A NIVEL NACIONAL</t>
  </si>
  <si>
    <t>C-0301-1003-4</t>
  </si>
  <si>
    <t>1003</t>
  </si>
  <si>
    <t>4</t>
  </si>
  <si>
    <t>INCORPORACIÓN DE EVIDENCIA, BUENAS PRÁCTICAS E INNOVACIÓN PUBLICA EN LA ADMINISTRACION PUBLICA A NIVEL NACIONAL</t>
  </si>
  <si>
    <t>C-0399-1000-6</t>
  </si>
  <si>
    <t>0399</t>
  </si>
  <si>
    <t>6</t>
  </si>
  <si>
    <t>FORTALECIMIENTO DE LA PLANEACIÓN Y LA GESTIÓN INSTITUCIONAL DEL DNP A NIVEL  NACIONAL</t>
  </si>
  <si>
    <t>C-0399-1000-7</t>
  </si>
  <si>
    <t>7</t>
  </si>
  <si>
    <t>ADQUISICIÓN Y ADECUACIÓN DE ESPACIOS FÍSICOS DEL DEPARTAMENTO NACIONAL DE PLANEACIÓN   NACIONAL</t>
  </si>
  <si>
    <t>C-0399-1000-8</t>
  </si>
  <si>
    <t>8</t>
  </si>
  <si>
    <t>FORTALECIMIENTO DE LAS TIC PARA EL CUMPLIMIENTO DE LOS OBJETIVOS DEL DNP A NIVEL NACIONAL</t>
  </si>
  <si>
    <t>RESERVA</t>
  </si>
  <si>
    <t>A-01</t>
  </si>
  <si>
    <t>A-03</t>
  </si>
  <si>
    <t>A-08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</si>
</sst>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7" formatCode="&quot;$&quot;\ #,##0.00;\-&quot;$&quot;\ #,##0.00"/>
    <numFmt numFmtId="41" formatCode="_-* #,##0_-;\-* #,##0_-;_-* &quot;-&quot;_-;_-@_-"/>
    <numFmt numFmtId="43" formatCode="_-* #,##0.00_-;\-* #,##0.00_-;_-* &quot;-&quot;??_-;_-@_-"/>
    <numFmt numFmtId="164" formatCode="_-* #,##0.00_-;\-* #,##0.00_-;_-* &quot;-&quot;_-;_-@_-"/>
    <numFmt numFmtId="165" formatCode="[$-1240A]&quot;$&quot;\ #,##0.00;\-&quot;$&quot;\ #,##0.00"/>
  </numFmts>
  <fonts count="4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4"/>
      <color theme="0"/>
      <name val="Calibri"/>
      <family val="2"/>
      <scheme val="minor"/>
    </font>
    <font>
      <b/>
      <sz val="11"/>
      <color theme="0"/>
      <name val="Arial"/>
      <family val="2"/>
    </font>
    <font>
      <sz val="11"/>
      <name val="Calibri"/>
      <family val="2"/>
      <scheme val="minor"/>
    </font>
    <font>
      <sz val="11"/>
      <name val="Arial"/>
      <family val="2"/>
    </font>
    <font>
      <b/>
      <sz val="11"/>
      <color theme="1"/>
      <name val="Arial"/>
      <family val="2"/>
    </font>
    <font>
      <sz val="16"/>
      <color theme="0"/>
      <name val="Calibri"/>
      <family val="2"/>
      <scheme val="minor"/>
    </font>
    <font>
      <sz val="8"/>
      <color theme="1"/>
      <name val="Arial"/>
      <family val="2"/>
    </font>
    <font>
      <sz val="9"/>
      <color theme="1"/>
      <name val="Arial"/>
      <family val="2"/>
    </font>
    <font>
      <sz val="8"/>
      <color rgb="FF000000"/>
      <name val="Arial"/>
      <family val="2"/>
    </font>
    <font>
      <b/>
      <sz val="8"/>
      <color theme="0"/>
      <name val="Arial"/>
      <family val="2"/>
    </font>
    <font>
      <sz val="8"/>
      <color theme="0"/>
      <name val="Arial"/>
      <family val="2"/>
    </font>
    <font>
      <b/>
      <sz val="8"/>
      <color theme="1"/>
      <name val="Arial"/>
      <family val="2"/>
    </font>
    <font>
      <b/>
      <sz val="8"/>
      <color rgb="FF000000"/>
      <name val="Arial"/>
      <family val="2"/>
    </font>
    <font>
      <sz val="9"/>
      <color theme="0"/>
      <name val="Arial"/>
      <family val="2"/>
    </font>
    <font>
      <b/>
      <sz val="9"/>
      <color theme="1"/>
      <name val="Arial"/>
      <family val="2"/>
    </font>
    <font>
      <sz val="11"/>
      <color rgb="FF000000"/>
      <name val="Calibri"/>
      <family val="2"/>
      <scheme val="minor"/>
    </font>
    <font>
      <b/>
      <sz val="9"/>
      <color rgb="FF000000"/>
      <name val="Times New Roman"/>
      <family val="1"/>
    </font>
    <font>
      <sz val="11"/>
      <name val="Calibri"/>
      <family val="2"/>
    </font>
    <font>
      <sz val="8"/>
      <color rgb="FF000000"/>
      <name val="Times New Roman"/>
      <family val="1"/>
    </font>
    <font>
      <b/>
      <sz val="8"/>
      <color rgb="FF000000"/>
      <name val="Times New Roman"/>
      <family val="1"/>
    </font>
    <font>
      <b/>
      <sz val="9"/>
      <color theme="0"/>
      <name val="Times New Roman"/>
      <family val="1"/>
    </font>
    <font>
      <b/>
      <sz val="11"/>
      <color theme="0"/>
      <name val="Calibri"/>
      <family val="2"/>
    </font>
  </fonts>
  <fills count="42">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499984740745262"/>
        <bgColor indexed="64"/>
      </patternFill>
    </fill>
    <fill>
      <patternFill patternType="solid">
        <fgColor rgb="FF7030A0"/>
        <bgColor indexed="64"/>
      </patternFill>
    </fill>
    <fill>
      <patternFill patternType="solid">
        <fgColor rgb="FF0070C0"/>
        <bgColor indexed="64"/>
      </patternFill>
    </fill>
    <fill>
      <patternFill patternType="solid">
        <fgColor rgb="FFFFC000"/>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2" tint="-0.89999084444715716"/>
        <bgColor indexed="64"/>
      </patternFill>
    </fill>
    <fill>
      <patternFill patternType="solid">
        <fgColor theme="7" tint="-0.249977111117893"/>
        <bgColor indexed="64"/>
      </patternFill>
    </fill>
    <fill>
      <patternFill patternType="solid">
        <fgColor theme="7" tint="0.39997558519241921"/>
        <bgColor indexed="64"/>
      </patternFill>
    </fill>
  </fills>
  <borders count="29">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tted">
        <color indexed="64"/>
      </left>
      <right style="dotted">
        <color indexed="64"/>
      </right>
      <top style="dotted">
        <color indexed="64"/>
      </top>
      <bottom style="dotted">
        <color indexed="64"/>
      </bottom>
      <diagonal/>
    </border>
    <border>
      <left style="dotted">
        <color theme="0"/>
      </left>
      <right style="dotted">
        <color theme="0"/>
      </right>
      <top style="dotted">
        <color theme="0"/>
      </top>
      <bottom style="dotted">
        <color theme="0"/>
      </bottom>
      <diagonal/>
    </border>
    <border>
      <left style="dotted">
        <color theme="0"/>
      </left>
      <right style="dotted">
        <color theme="0"/>
      </right>
      <top/>
      <bottom style="dotted">
        <color theme="0"/>
      </bottom>
      <diagonal/>
    </border>
    <border>
      <left style="dashed">
        <color theme="0"/>
      </left>
      <right style="dashed">
        <color theme="0"/>
      </right>
      <top style="dashed">
        <color theme="0"/>
      </top>
      <bottom style="dashed">
        <color theme="0"/>
      </bottom>
      <diagonal/>
    </border>
    <border>
      <left style="dashed">
        <color theme="0"/>
      </left>
      <right style="dashed">
        <color theme="0"/>
      </right>
      <top style="dashed">
        <color theme="0"/>
      </top>
      <bottom/>
      <diagonal/>
    </border>
    <border>
      <left style="dashed">
        <color theme="0"/>
      </left>
      <right style="dashed">
        <color theme="0"/>
      </right>
      <top/>
      <bottom style="dashed">
        <color theme="0"/>
      </bottom>
      <diagonal/>
    </border>
    <border>
      <left style="dashed">
        <color theme="0"/>
      </left>
      <right/>
      <top style="dashed">
        <color theme="0"/>
      </top>
      <bottom/>
      <diagonal/>
    </border>
    <border>
      <left style="dotted">
        <color indexed="64"/>
      </left>
      <right style="dotted">
        <color indexed="64"/>
      </right>
      <top style="dotted">
        <color indexed="64"/>
      </top>
      <bottom/>
      <diagonal/>
    </border>
    <border>
      <left style="dotted">
        <color indexed="64"/>
      </left>
      <right style="dotted">
        <color indexed="64"/>
      </right>
      <top style="dashed">
        <color theme="0"/>
      </top>
      <bottom/>
      <diagonal/>
    </border>
    <border>
      <left/>
      <right style="dotted">
        <color indexed="64"/>
      </right>
      <top style="dashed">
        <color theme="0"/>
      </top>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diagonal/>
    </border>
    <border>
      <left/>
      <right style="dotted">
        <color indexed="64"/>
      </right>
      <top style="dotted">
        <color indexed="64"/>
      </top>
      <bottom/>
      <diagonal/>
    </border>
    <border>
      <left style="dotted">
        <color theme="0"/>
      </left>
      <right style="dashed">
        <color theme="0"/>
      </right>
      <top style="dotted">
        <color theme="0"/>
      </top>
      <bottom/>
      <diagonal/>
    </border>
    <border>
      <left/>
      <right style="dotted">
        <color theme="0"/>
      </right>
      <top style="dotted">
        <color theme="0"/>
      </top>
      <bottom/>
      <diagonal/>
    </border>
    <border>
      <left style="dashed">
        <color theme="0"/>
      </left>
      <right style="dashed">
        <color theme="0"/>
      </right>
      <top style="dotted">
        <color theme="0"/>
      </top>
      <bottom/>
      <diagonal/>
    </border>
    <border>
      <left style="dotted">
        <color theme="0"/>
      </left>
      <right style="dotted">
        <color theme="0"/>
      </right>
      <top style="dotted">
        <color theme="0"/>
      </top>
      <bottom/>
      <diagonal/>
    </border>
    <border>
      <left style="thin">
        <color rgb="FFD3D3D3"/>
      </left>
      <right style="thin">
        <color rgb="FFD3D3D3"/>
      </right>
      <top style="thin">
        <color rgb="FFD3D3D3"/>
      </top>
      <bottom style="thin">
        <color rgb="FFD3D3D3"/>
      </bottom>
      <diagonal/>
    </border>
  </borders>
  <cellStyleXfs count="45">
    <xf numFmtId="0" fontId="0" fillId="0" borderId="0"/>
    <xf numFmtId="41" fontId="1" fillId="0" borderId="0" applyFont="0" applyFill="0" applyBorder="0" applyAlignment="0" applyProtection="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33" fillId="0" borderId="0"/>
    <xf numFmtId="41" fontId="33" fillId="0" borderId="0" applyFont="0" applyFill="0" applyBorder="0" applyAlignment="0" applyProtection="0"/>
  </cellStyleXfs>
  <cellXfs count="99">
    <xf numFmtId="0" fontId="0" fillId="0" borderId="0" xfId="0"/>
    <xf numFmtId="164" fontId="0" fillId="0" borderId="0" xfId="1" applyNumberFormat="1" applyFont="1"/>
    <xf numFmtId="0" fontId="13" fillId="33" borderId="0" xfId="0" applyFont="1" applyFill="1" applyAlignment="1">
      <alignment horizontal="center"/>
    </xf>
    <xf numFmtId="164" fontId="13" fillId="33" borderId="0" xfId="1" applyNumberFormat="1" applyFont="1" applyFill="1" applyAlignment="1">
      <alignment horizontal="center"/>
    </xf>
    <xf numFmtId="164" fontId="17" fillId="34" borderId="0" xfId="1" applyNumberFormat="1" applyFont="1" applyFill="1"/>
    <xf numFmtId="164" fontId="13" fillId="34" borderId="0" xfId="1" applyNumberFormat="1" applyFont="1" applyFill="1"/>
    <xf numFmtId="164" fontId="16" fillId="0" borderId="0" xfId="1" applyNumberFormat="1" applyFont="1"/>
    <xf numFmtId="0" fontId="19" fillId="34" borderId="0" xfId="0" applyFont="1" applyFill="1"/>
    <xf numFmtId="0" fontId="17" fillId="34" borderId="0" xfId="0" applyFont="1" applyFill="1"/>
    <xf numFmtId="164" fontId="18" fillId="37" borderId="0" xfId="1" applyNumberFormat="1" applyFont="1" applyFill="1" applyAlignment="1">
      <alignment horizontal="center" vertical="center"/>
    </xf>
    <xf numFmtId="164" fontId="18" fillId="35" borderId="0" xfId="1" applyNumberFormat="1" applyFont="1" applyFill="1" applyAlignment="1">
      <alignment horizontal="center" vertical="center"/>
    </xf>
    <xf numFmtId="164" fontId="18" fillId="36" borderId="0" xfId="1" applyNumberFormat="1" applyFont="1" applyFill="1" applyAlignment="1">
      <alignment horizontal="center" vertical="center"/>
    </xf>
    <xf numFmtId="164" fontId="1" fillId="0" borderId="0" xfId="1" applyNumberFormat="1" applyFont="1"/>
    <xf numFmtId="0" fontId="20" fillId="0" borderId="0" xfId="0" applyFont="1" applyAlignment="1">
      <alignment horizontal="center" vertical="center"/>
    </xf>
    <xf numFmtId="0" fontId="16" fillId="0" borderId="0" xfId="0" applyFont="1" applyAlignment="1">
      <alignment vertical="center"/>
    </xf>
    <xf numFmtId="0" fontId="13" fillId="33" borderId="0" xfId="0" applyFont="1" applyFill="1" applyAlignment="1">
      <alignment horizontal="center" vertical="center" wrapText="1"/>
    </xf>
    <xf numFmtId="164" fontId="13" fillId="33" borderId="0" xfId="1" applyNumberFormat="1" applyFont="1" applyFill="1" applyAlignment="1">
      <alignment horizontal="center" vertical="center" wrapText="1"/>
    </xf>
    <xf numFmtId="164" fontId="13" fillId="33" borderId="0" xfId="1" applyNumberFormat="1" applyFont="1" applyFill="1" applyAlignment="1">
      <alignment vertical="center"/>
    </xf>
    <xf numFmtId="0" fontId="20" fillId="0" borderId="10" xfId="0" applyFont="1" applyBorder="1" applyAlignment="1">
      <alignment horizontal="center" vertical="center" wrapText="1"/>
    </xf>
    <xf numFmtId="164" fontId="20" fillId="0" borderId="10" xfId="1" applyNumberFormat="1" applyFont="1" applyFill="1" applyBorder="1" applyAlignment="1">
      <alignment horizontal="center" vertical="center" wrapText="1"/>
    </xf>
    <xf numFmtId="0" fontId="21" fillId="0" borderId="10" xfId="0" applyFont="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0" fillId="0" borderId="10" xfId="0" applyBorder="1" applyAlignment="1">
      <alignment horizontal="center" vertical="center" wrapText="1"/>
    </xf>
    <xf numFmtId="164" fontId="16" fillId="0" borderId="10" xfId="1" applyNumberFormat="1" applyFont="1" applyFill="1" applyBorder="1" applyAlignment="1">
      <alignment horizontal="center" vertical="center" wrapText="1"/>
    </xf>
    <xf numFmtId="0" fontId="0" fillId="0" borderId="0" xfId="0" applyAlignment="1">
      <alignment vertical="center" wrapText="1"/>
    </xf>
    <xf numFmtId="164" fontId="0" fillId="0" borderId="0" xfId="1" applyNumberFormat="1" applyFont="1" applyFill="1"/>
    <xf numFmtId="0" fontId="19" fillId="0" borderId="0" xfId="0" applyFont="1"/>
    <xf numFmtId="164" fontId="1" fillId="0" borderId="0" xfId="1" applyNumberFormat="1" applyFont="1" applyFill="1"/>
    <xf numFmtId="0" fontId="22" fillId="0" borderId="0" xfId="0" applyFont="1"/>
    <xf numFmtId="0" fontId="0" fillId="0" borderId="0" xfId="0" applyAlignment="1">
      <alignment horizontal="center"/>
    </xf>
    <xf numFmtId="164" fontId="16" fillId="0" borderId="10" xfId="1" applyNumberFormat="1" applyFont="1" applyBorder="1" applyAlignment="1">
      <alignment vertical="center" wrapText="1"/>
    </xf>
    <xf numFmtId="0" fontId="0" fillId="0" borderId="10" xfId="0" applyBorder="1" applyAlignment="1">
      <alignment vertical="center" wrapText="1"/>
    </xf>
    <xf numFmtId="0" fontId="13" fillId="38" borderId="0" xfId="0" applyFont="1" applyFill="1" applyAlignment="1">
      <alignment horizontal="center" vertical="center" wrapText="1"/>
    </xf>
    <xf numFmtId="164" fontId="16" fillId="0" borderId="10" xfId="1" applyNumberFormat="1" applyFont="1" applyBorder="1" applyAlignment="1">
      <alignment horizontal="center" vertical="center" wrapText="1"/>
    </xf>
    <xf numFmtId="164" fontId="17" fillId="38" borderId="0" xfId="1" applyNumberFormat="1" applyFont="1" applyFill="1"/>
    <xf numFmtId="0" fontId="23" fillId="38" borderId="0" xfId="0" applyFont="1" applyFill="1"/>
    <xf numFmtId="164" fontId="23" fillId="38" borderId="0" xfId="1" applyNumberFormat="1" applyFont="1" applyFill="1"/>
    <xf numFmtId="0" fontId="23" fillId="0" borderId="0" xfId="0" applyFont="1"/>
    <xf numFmtId="164" fontId="23" fillId="0" borderId="0" xfId="1" applyNumberFormat="1" applyFont="1" applyFill="1"/>
    <xf numFmtId="164" fontId="0" fillId="0" borderId="0" xfId="1" applyNumberFormat="1" applyFont="1" applyAlignment="1">
      <alignment horizontal="right"/>
    </xf>
    <xf numFmtId="4" fontId="0" fillId="0" borderId="0" xfId="0" applyNumberFormat="1"/>
    <xf numFmtId="0" fontId="28" fillId="39" borderId="13" xfId="0" applyFont="1" applyFill="1" applyBorder="1" applyAlignment="1">
      <alignment horizontal="center" vertical="center" wrapText="1"/>
    </xf>
    <xf numFmtId="0" fontId="28" fillId="39" borderId="14" xfId="0" applyFont="1" applyFill="1" applyBorder="1" applyAlignment="1">
      <alignment horizontal="center" vertical="center" wrapText="1"/>
    </xf>
    <xf numFmtId="0" fontId="24" fillId="0" borderId="16" xfId="0" applyFont="1" applyBorder="1" applyAlignment="1">
      <alignment vertical="center" wrapText="1"/>
    </xf>
    <xf numFmtId="4" fontId="25" fillId="0" borderId="17" xfId="0" applyNumberFormat="1" applyFont="1" applyBorder="1" applyAlignment="1">
      <alignment horizontal="right" vertical="center"/>
    </xf>
    <xf numFmtId="4" fontId="25" fillId="0" borderId="18" xfId="0" applyNumberFormat="1" applyFont="1" applyBorder="1" applyAlignment="1">
      <alignment horizontal="right" vertical="center"/>
    </xf>
    <xf numFmtId="164" fontId="25" fillId="0" borderId="18" xfId="1" applyNumberFormat="1" applyFont="1" applyBorder="1" applyAlignment="1">
      <alignment horizontal="right" vertical="center"/>
    </xf>
    <xf numFmtId="164" fontId="25" fillId="0" borderId="19" xfId="1" applyNumberFormat="1" applyFont="1" applyBorder="1" applyAlignment="1">
      <alignment horizontal="right" vertical="center"/>
    </xf>
    <xf numFmtId="0" fontId="24" fillId="0" borderId="20" xfId="0" applyFont="1" applyBorder="1" applyAlignment="1">
      <alignment vertical="center" wrapText="1"/>
    </xf>
    <xf numFmtId="4" fontId="25" fillId="0" borderId="10" xfId="0" applyNumberFormat="1" applyFont="1" applyBorder="1" applyAlignment="1">
      <alignment horizontal="right" vertical="center"/>
    </xf>
    <xf numFmtId="4" fontId="25" fillId="0" borderId="21" xfId="0" applyNumberFormat="1" applyFont="1" applyBorder="1" applyAlignment="1">
      <alignment horizontal="right" vertical="center"/>
    </xf>
    <xf numFmtId="0" fontId="24" fillId="0" borderId="22" xfId="0" applyFont="1" applyBorder="1" applyAlignment="1">
      <alignment vertical="center" wrapText="1"/>
    </xf>
    <xf numFmtId="0" fontId="25" fillId="0" borderId="17" xfId="0" applyFont="1" applyBorder="1" applyAlignment="1">
      <alignment horizontal="right" vertical="center"/>
    </xf>
    <xf numFmtId="0" fontId="25" fillId="0" borderId="23" xfId="0" applyFont="1" applyBorder="1" applyAlignment="1">
      <alignment horizontal="right" vertical="center"/>
    </xf>
    <xf numFmtId="0" fontId="31" fillId="39" borderId="15" xfId="0" applyFont="1" applyFill="1" applyBorder="1" applyAlignment="1">
      <alignment horizontal="center" vertical="center" wrapText="1"/>
    </xf>
    <xf numFmtId="4" fontId="31" fillId="39" borderId="15" xfId="0" applyNumberFormat="1" applyFont="1" applyFill="1" applyBorder="1" applyAlignment="1">
      <alignment horizontal="right" vertical="center"/>
    </xf>
    <xf numFmtId="0" fontId="29" fillId="36" borderId="11" xfId="0" applyFont="1" applyFill="1" applyBorder="1" applyAlignment="1">
      <alignment vertical="center" wrapText="1"/>
    </xf>
    <xf numFmtId="4" fontId="32" fillId="36" borderId="11" xfId="0" applyNumberFormat="1" applyFont="1" applyFill="1" applyBorder="1" applyAlignment="1">
      <alignment horizontal="right" vertical="center" wrapText="1"/>
    </xf>
    <xf numFmtId="4" fontId="32" fillId="36" borderId="11" xfId="0" applyNumberFormat="1" applyFont="1" applyFill="1" applyBorder="1" applyAlignment="1">
      <alignment horizontal="right" vertical="center"/>
    </xf>
    <xf numFmtId="0" fontId="32" fillId="36" borderId="11" xfId="0" applyFont="1" applyFill="1" applyBorder="1" applyAlignment="1">
      <alignment horizontal="right" vertical="center"/>
    </xf>
    <xf numFmtId="0" fontId="27" fillId="39" borderId="24" xfId="0" applyFont="1" applyFill="1" applyBorder="1" applyAlignment="1">
      <alignment horizontal="center" vertical="center" wrapText="1"/>
    </xf>
    <xf numFmtId="0" fontId="27" fillId="39" borderId="25" xfId="0" applyFont="1" applyFill="1" applyBorder="1" applyAlignment="1">
      <alignment horizontal="center" vertical="center" wrapText="1"/>
    </xf>
    <xf numFmtId="0" fontId="28" fillId="39" borderId="26" xfId="0" applyFont="1" applyFill="1" applyBorder="1" applyAlignment="1">
      <alignment horizontal="center" vertical="center" wrapText="1"/>
    </xf>
    <xf numFmtId="0" fontId="28" fillId="39" borderId="27" xfId="0" applyFont="1" applyFill="1" applyBorder="1" applyAlignment="1">
      <alignment horizontal="center" vertical="center" wrapText="1"/>
    </xf>
    <xf numFmtId="0" fontId="27" fillId="39" borderId="27" xfId="0" applyFont="1" applyFill="1" applyBorder="1" applyAlignment="1">
      <alignment horizontal="center" vertical="center" wrapText="1"/>
    </xf>
    <xf numFmtId="4" fontId="26" fillId="0" borderId="10" xfId="0" applyNumberFormat="1" applyFont="1" applyBorder="1" applyAlignment="1">
      <alignment horizontal="right" vertical="center" wrapText="1"/>
    </xf>
    <xf numFmtId="0" fontId="30" fillId="0" borderId="10" xfId="0" applyFont="1" applyBorder="1" applyAlignment="1">
      <alignment vertical="center" wrapText="1"/>
    </xf>
    <xf numFmtId="9" fontId="26" fillId="0" borderId="10" xfId="0" applyNumberFormat="1" applyFont="1" applyBorder="1" applyAlignment="1">
      <alignment horizontal="center" vertical="center" wrapText="1"/>
    </xf>
    <xf numFmtId="10" fontId="26" fillId="0" borderId="10" xfId="0" applyNumberFormat="1" applyFont="1" applyBorder="1" applyAlignment="1">
      <alignment horizontal="center" vertical="center" wrapText="1"/>
    </xf>
    <xf numFmtId="0" fontId="26" fillId="0" borderId="10" xfId="0" applyFont="1" applyBorder="1" applyAlignment="1">
      <alignment horizontal="right" vertical="center" wrapText="1"/>
    </xf>
    <xf numFmtId="164" fontId="18" fillId="38" borderId="0" xfId="1" applyNumberFormat="1" applyFont="1" applyFill="1" applyAlignment="1">
      <alignment horizontal="center" vertical="center" wrapText="1"/>
    </xf>
    <xf numFmtId="0" fontId="34" fillId="0" borderId="28" xfId="43" applyFont="1" applyBorder="1" applyAlignment="1">
      <alignment horizontal="center" vertical="center" wrapText="1" readingOrder="1"/>
    </xf>
    <xf numFmtId="0" fontId="34" fillId="0" borderId="0" xfId="43" applyFont="1" applyAlignment="1">
      <alignment horizontal="center" vertical="center" wrapText="1" readingOrder="1"/>
    </xf>
    <xf numFmtId="0" fontId="35" fillId="0" borderId="0" xfId="43" applyFont="1"/>
    <xf numFmtId="0" fontId="36" fillId="0" borderId="28" xfId="43" applyFont="1" applyBorder="1" applyAlignment="1">
      <alignment horizontal="center" vertical="center" wrapText="1" readingOrder="1"/>
    </xf>
    <xf numFmtId="0" fontId="36" fillId="0" borderId="28" xfId="43" applyFont="1" applyBorder="1" applyAlignment="1">
      <alignment horizontal="left" vertical="center" wrapText="1" readingOrder="1"/>
    </xf>
    <xf numFmtId="0" fontId="36" fillId="0" borderId="28" xfId="43" applyFont="1" applyBorder="1" applyAlignment="1">
      <alignment vertical="center" wrapText="1" readingOrder="1"/>
    </xf>
    <xf numFmtId="165" fontId="36" fillId="0" borderId="28" xfId="43" applyNumberFormat="1" applyFont="1" applyBorder="1" applyAlignment="1">
      <alignment horizontal="right" vertical="center" wrapText="1" readingOrder="1"/>
    </xf>
    <xf numFmtId="0" fontId="34" fillId="0" borderId="28" xfId="43" applyFont="1" applyBorder="1" applyAlignment="1">
      <alignment horizontal="left" vertical="center" wrapText="1" readingOrder="1"/>
    </xf>
    <xf numFmtId="0" fontId="37" fillId="0" borderId="28" xfId="43" applyFont="1" applyBorder="1" applyAlignment="1">
      <alignment horizontal="right" vertical="center" wrapText="1" readingOrder="1"/>
    </xf>
    <xf numFmtId="0" fontId="38" fillId="38" borderId="28" xfId="43" applyFont="1" applyFill="1" applyBorder="1" applyAlignment="1">
      <alignment horizontal="center" vertical="center" wrapText="1" readingOrder="1"/>
    </xf>
    <xf numFmtId="0" fontId="38" fillId="36" borderId="28" xfId="43" applyFont="1" applyFill="1" applyBorder="1" applyAlignment="1">
      <alignment horizontal="center" vertical="center" wrapText="1" readingOrder="1"/>
    </xf>
    <xf numFmtId="7" fontId="35" fillId="0" borderId="0" xfId="43" applyNumberFormat="1" applyFont="1"/>
    <xf numFmtId="165" fontId="35" fillId="0" borderId="0" xfId="43" applyNumberFormat="1" applyFont="1"/>
    <xf numFmtId="0" fontId="39" fillId="38" borderId="0" xfId="43" applyFont="1" applyFill="1"/>
    <xf numFmtId="164" fontId="39" fillId="38" borderId="0" xfId="44" applyNumberFormat="1" applyFont="1" applyFill="1" applyBorder="1"/>
    <xf numFmtId="43" fontId="35" fillId="0" borderId="0" xfId="43" applyNumberFormat="1" applyFont="1"/>
    <xf numFmtId="164" fontId="13" fillId="40" borderId="0" xfId="1" applyNumberFormat="1" applyFont="1" applyFill="1"/>
    <xf numFmtId="164" fontId="16" fillId="41" borderId="0" xfId="1" applyNumberFormat="1" applyFont="1" applyFill="1"/>
    <xf numFmtId="4" fontId="29" fillId="36" borderId="12" xfId="0" applyNumberFormat="1" applyFont="1" applyFill="1" applyBorder="1" applyAlignment="1">
      <alignment horizontal="right" vertical="center" wrapText="1"/>
    </xf>
    <xf numFmtId="4" fontId="29" fillId="36" borderId="11" xfId="0" applyNumberFormat="1" applyFont="1" applyFill="1" applyBorder="1" applyAlignment="1">
      <alignment horizontal="right" vertical="center" wrapText="1"/>
    </xf>
    <xf numFmtId="9" fontId="29" fillId="36" borderId="12" xfId="0" applyNumberFormat="1" applyFont="1" applyFill="1" applyBorder="1" applyAlignment="1">
      <alignment horizontal="center" vertical="center" wrapText="1"/>
    </xf>
    <xf numFmtId="9" fontId="29" fillId="36" borderId="11" xfId="0" applyNumberFormat="1" applyFont="1" applyFill="1" applyBorder="1" applyAlignment="1">
      <alignment horizontal="center" vertical="center" wrapText="1"/>
    </xf>
    <xf numFmtId="10" fontId="29" fillId="36" borderId="12" xfId="0" applyNumberFormat="1" applyFont="1" applyFill="1" applyBorder="1" applyAlignment="1">
      <alignment horizontal="center" vertical="center" wrapText="1"/>
    </xf>
    <xf numFmtId="10" fontId="29" fillId="36" borderId="11" xfId="0" applyNumberFormat="1" applyFont="1" applyFill="1" applyBorder="1" applyAlignment="1">
      <alignment horizontal="center" vertical="center" wrapText="1"/>
    </xf>
    <xf numFmtId="0" fontId="29" fillId="36" borderId="12" xfId="0" applyFont="1" applyFill="1" applyBorder="1" applyAlignment="1">
      <alignment horizontal="center" vertical="center" wrapText="1"/>
    </xf>
    <xf numFmtId="0" fontId="29" fillId="36" borderId="11" xfId="0" applyFont="1" applyFill="1" applyBorder="1" applyAlignment="1">
      <alignment horizontal="center" vertical="center" wrapText="1"/>
    </xf>
    <xf numFmtId="0" fontId="13" fillId="33" borderId="0" xfId="0" applyFont="1" applyFill="1" applyAlignment="1">
      <alignment horizontal="center" vertical="center" wrapText="1"/>
    </xf>
  </cellXfs>
  <cellStyles count="45">
    <cellStyle name="20% - Énfasis1" xfId="20" builtinId="30" customBuiltin="1"/>
    <cellStyle name="20% - Énfasis2" xfId="24" builtinId="34" customBuiltin="1"/>
    <cellStyle name="20% - Énfasis3" xfId="28" builtinId="38" customBuiltin="1"/>
    <cellStyle name="20% - Énfasis4" xfId="32" builtinId="42" customBuiltin="1"/>
    <cellStyle name="20% - Énfasis5" xfId="36" builtinId="46" customBuiltin="1"/>
    <cellStyle name="20% - Énfasis6" xfId="40" builtinId="50" customBuiltin="1"/>
    <cellStyle name="40% - Énfasis1" xfId="21" builtinId="31" customBuiltin="1"/>
    <cellStyle name="40% - Énfasis2" xfId="25" builtinId="35" customBuiltin="1"/>
    <cellStyle name="40% - Énfasis3" xfId="29" builtinId="39" customBuiltin="1"/>
    <cellStyle name="40% - Énfasis4" xfId="33" builtinId="43" customBuiltin="1"/>
    <cellStyle name="40% - Énfasis5" xfId="37" builtinId="47" customBuiltin="1"/>
    <cellStyle name="40% - Énfasis6" xfId="41" builtinId="51" customBuiltin="1"/>
    <cellStyle name="60% - Énfasis1" xfId="22" builtinId="32" customBuiltin="1"/>
    <cellStyle name="60% - Énfasis2" xfId="26" builtinId="36" customBuiltin="1"/>
    <cellStyle name="60% - Énfasis3" xfId="30" builtinId="40" customBuiltin="1"/>
    <cellStyle name="60% - Énfasis4" xfId="34" builtinId="44" customBuiltin="1"/>
    <cellStyle name="60% - Énfasis5" xfId="38" builtinId="48" customBuiltin="1"/>
    <cellStyle name="60% - Énfasis6" xfId="42" builtinId="52" customBuiltin="1"/>
    <cellStyle name="Bueno" xfId="7" builtinId="26" customBuiltin="1"/>
    <cellStyle name="Cálculo" xfId="12" builtinId="22" customBuiltin="1"/>
    <cellStyle name="Celda de comprobación" xfId="14" builtinId="23" customBuiltin="1"/>
    <cellStyle name="Celda vinculada" xfId="13" builtinId="24" customBuiltin="1"/>
    <cellStyle name="Encabezado 1" xfId="3" builtinId="16" customBuiltin="1"/>
    <cellStyle name="Encabezado 4" xfId="6" builtinId="19" customBuiltin="1"/>
    <cellStyle name="Énfasis1" xfId="19" builtinId="29" customBuiltin="1"/>
    <cellStyle name="Énfasis2" xfId="23" builtinId="33" customBuiltin="1"/>
    <cellStyle name="Énfasis3" xfId="27" builtinId="37" customBuiltin="1"/>
    <cellStyle name="Énfasis4" xfId="31" builtinId="41" customBuiltin="1"/>
    <cellStyle name="Énfasis5" xfId="35" builtinId="45" customBuiltin="1"/>
    <cellStyle name="Énfasis6" xfId="39" builtinId="49" customBuiltin="1"/>
    <cellStyle name="Entrada" xfId="10" builtinId="20" customBuiltin="1"/>
    <cellStyle name="Incorrecto" xfId="8" builtinId="27" customBuiltin="1"/>
    <cellStyle name="Millares [0]" xfId="1" builtinId="6"/>
    <cellStyle name="Millares [0] 2" xfId="44" xr:uid="{00000000-0005-0000-0000-000021000000}"/>
    <cellStyle name="Neutral" xfId="9" builtinId="28" customBuiltin="1"/>
    <cellStyle name="Normal" xfId="0" builtinId="0"/>
    <cellStyle name="Normal 2" xfId="43" xr:uid="{00000000-0005-0000-0000-000024000000}"/>
    <cellStyle name="Notas" xfId="16" builtinId="10" customBuiltin="1"/>
    <cellStyle name="Salida" xfId="11" builtinId="21" customBuiltin="1"/>
    <cellStyle name="Texto de advertencia" xfId="15" builtinId="11" customBuiltin="1"/>
    <cellStyle name="Texto explicativo" xfId="17" builtinId="53" customBuiltin="1"/>
    <cellStyle name="Título" xfId="2" builtinId="15" customBuiltin="1"/>
    <cellStyle name="Título 2" xfId="4" builtinId="17" customBuiltin="1"/>
    <cellStyle name="Título 3" xfId="5" builtinId="18" customBuiltin="1"/>
    <cellStyle name="Total" xfId="18"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48"/>
  <sheetViews>
    <sheetView showGridLines="0" topLeftCell="T1" workbookViewId="0">
      <pane ySplit="4" topLeftCell="A35" activePane="bottomLeft" state="frozen"/>
      <selection pane="bottomLeft" activeCell="U51" sqref="U51"/>
    </sheetView>
  </sheetViews>
  <sheetFormatPr baseColWidth="10" defaultRowHeight="15" x14ac:dyDescent="0.25"/>
  <cols>
    <col min="1" max="1" width="13.42578125" style="74" customWidth="1"/>
    <col min="2" max="2" width="27" style="74" customWidth="1"/>
    <col min="3" max="3" width="21.5703125" style="74" customWidth="1"/>
    <col min="4" max="11" width="5.42578125" style="74" customWidth="1"/>
    <col min="12" max="12" width="7" style="74" customWidth="1"/>
    <col min="13" max="13" width="9.5703125" style="74" customWidth="1"/>
    <col min="14" max="14" width="8" style="74" customWidth="1"/>
    <col min="15" max="15" width="9.5703125" style="74" customWidth="1"/>
    <col min="16" max="16" width="27.5703125" style="74" customWidth="1"/>
    <col min="17" max="17" width="21.5703125" style="74" customWidth="1"/>
    <col min="18" max="19" width="18.85546875" style="74" customWidth="1"/>
    <col min="20" max="20" width="22.28515625" style="74" customWidth="1"/>
    <col min="21" max="21" width="18.85546875" style="74" customWidth="1"/>
    <col min="22" max="22" width="24.140625" style="74" customWidth="1"/>
    <col min="23" max="23" width="18.85546875" style="74" customWidth="1"/>
    <col min="24" max="24" width="23.28515625" style="74" customWidth="1"/>
    <col min="25" max="28" width="18.85546875" style="74" customWidth="1"/>
    <col min="29" max="29" width="0" style="74" hidden="1" customWidth="1"/>
    <col min="30" max="30" width="6.42578125" style="74" customWidth="1"/>
    <col min="31" max="16384" width="11.42578125" style="74"/>
  </cols>
  <sheetData>
    <row r="1" spans="1:28" x14ac:dyDescent="0.25">
      <c r="A1" s="72" t="s">
        <v>2951</v>
      </c>
      <c r="B1" s="72">
        <v>2023</v>
      </c>
      <c r="C1" s="73" t="s">
        <v>48</v>
      </c>
      <c r="D1" s="73" t="s">
        <v>48</v>
      </c>
      <c r="E1" s="73" t="s">
        <v>48</v>
      </c>
      <c r="F1" s="73" t="s">
        <v>48</v>
      </c>
      <c r="G1" s="73" t="s">
        <v>48</v>
      </c>
      <c r="H1" s="73" t="s">
        <v>48</v>
      </c>
      <c r="I1" s="73" t="s">
        <v>48</v>
      </c>
      <c r="J1" s="73" t="s">
        <v>48</v>
      </c>
      <c r="K1" s="73" t="s">
        <v>48</v>
      </c>
      <c r="L1" s="73" t="s">
        <v>48</v>
      </c>
      <c r="M1" s="73" t="s">
        <v>48</v>
      </c>
      <c r="N1" s="73" t="s">
        <v>48</v>
      </c>
      <c r="O1" s="73" t="s">
        <v>48</v>
      </c>
      <c r="P1" s="73" t="s">
        <v>48</v>
      </c>
      <c r="Q1" s="73" t="s">
        <v>48</v>
      </c>
      <c r="R1" s="73" t="s">
        <v>48</v>
      </c>
      <c r="S1" s="73" t="s">
        <v>48</v>
      </c>
      <c r="T1" s="73" t="s">
        <v>48</v>
      </c>
      <c r="U1" s="73" t="s">
        <v>48</v>
      </c>
      <c r="V1" s="73" t="s">
        <v>48</v>
      </c>
      <c r="W1" s="73" t="s">
        <v>48</v>
      </c>
      <c r="X1" s="73" t="s">
        <v>48</v>
      </c>
      <c r="Y1" s="73" t="s">
        <v>48</v>
      </c>
      <c r="Z1" s="73"/>
      <c r="AA1" s="73" t="s">
        <v>48</v>
      </c>
      <c r="AB1" s="73" t="s">
        <v>48</v>
      </c>
    </row>
    <row r="2" spans="1:28" x14ac:dyDescent="0.25">
      <c r="A2" s="72" t="s">
        <v>2952</v>
      </c>
      <c r="B2" s="72" t="s">
        <v>2953</v>
      </c>
      <c r="C2" s="73" t="s">
        <v>48</v>
      </c>
      <c r="D2" s="73" t="s">
        <v>48</v>
      </c>
      <c r="E2" s="73" t="s">
        <v>48</v>
      </c>
      <c r="F2" s="73" t="s">
        <v>48</v>
      </c>
      <c r="G2" s="73" t="s">
        <v>48</v>
      </c>
      <c r="H2" s="73" t="s">
        <v>48</v>
      </c>
      <c r="I2" s="73" t="s">
        <v>48</v>
      </c>
      <c r="J2" s="73" t="s">
        <v>48</v>
      </c>
      <c r="K2" s="73" t="s">
        <v>48</v>
      </c>
      <c r="L2" s="73" t="s">
        <v>48</v>
      </c>
      <c r="M2" s="73" t="s">
        <v>48</v>
      </c>
      <c r="N2" s="73" t="s">
        <v>48</v>
      </c>
      <c r="O2" s="73" t="s">
        <v>48</v>
      </c>
      <c r="P2" s="73" t="s">
        <v>48</v>
      </c>
      <c r="Q2" s="73" t="s">
        <v>48</v>
      </c>
      <c r="R2" s="73" t="s">
        <v>48</v>
      </c>
      <c r="S2" s="73" t="s">
        <v>48</v>
      </c>
      <c r="T2" s="73" t="s">
        <v>48</v>
      </c>
      <c r="U2" s="73" t="s">
        <v>48</v>
      </c>
      <c r="V2" s="73" t="s">
        <v>48</v>
      </c>
      <c r="W2" s="73" t="s">
        <v>48</v>
      </c>
      <c r="X2" s="73" t="s">
        <v>48</v>
      </c>
      <c r="Y2" s="73" t="s">
        <v>48</v>
      </c>
      <c r="Z2" s="73"/>
      <c r="AA2" s="73" t="s">
        <v>48</v>
      </c>
      <c r="AB2" s="73" t="s">
        <v>48</v>
      </c>
    </row>
    <row r="3" spans="1:28" x14ac:dyDescent="0.25">
      <c r="A3" s="72" t="s">
        <v>2954</v>
      </c>
      <c r="B3" s="72" t="s">
        <v>2955</v>
      </c>
      <c r="C3" s="73" t="s">
        <v>48</v>
      </c>
      <c r="D3" s="73" t="s">
        <v>48</v>
      </c>
      <c r="E3" s="73" t="s">
        <v>48</v>
      </c>
      <c r="F3" s="73" t="s">
        <v>48</v>
      </c>
      <c r="G3" s="73" t="s">
        <v>48</v>
      </c>
      <c r="H3" s="73" t="s">
        <v>48</v>
      </c>
      <c r="I3" s="73" t="s">
        <v>48</v>
      </c>
      <c r="J3" s="73" t="s">
        <v>48</v>
      </c>
      <c r="K3" s="73" t="s">
        <v>48</v>
      </c>
      <c r="L3" s="73" t="s">
        <v>48</v>
      </c>
      <c r="M3" s="73" t="s">
        <v>48</v>
      </c>
      <c r="N3" s="73" t="s">
        <v>48</v>
      </c>
      <c r="O3" s="73" t="s">
        <v>48</v>
      </c>
      <c r="P3" s="73" t="s">
        <v>48</v>
      </c>
      <c r="Q3" s="73" t="s">
        <v>48</v>
      </c>
      <c r="R3" s="73" t="s">
        <v>48</v>
      </c>
      <c r="S3" s="73" t="s">
        <v>48</v>
      </c>
      <c r="T3" s="73" t="s">
        <v>48</v>
      </c>
      <c r="U3" s="73" t="s">
        <v>48</v>
      </c>
      <c r="V3" s="73" t="s">
        <v>48</v>
      </c>
      <c r="W3" s="73" t="s">
        <v>48</v>
      </c>
      <c r="X3" s="73" t="s">
        <v>48</v>
      </c>
      <c r="Y3" s="73" t="s">
        <v>48</v>
      </c>
      <c r="Z3" s="73"/>
      <c r="AA3" s="73" t="s">
        <v>48</v>
      </c>
      <c r="AB3" s="73" t="s">
        <v>48</v>
      </c>
    </row>
    <row r="4" spans="1:28" ht="24" x14ac:dyDescent="0.25">
      <c r="A4" s="72" t="s">
        <v>2956</v>
      </c>
      <c r="B4" s="72" t="s">
        <v>2957</v>
      </c>
      <c r="C4" s="72" t="s">
        <v>2958</v>
      </c>
      <c r="D4" s="72" t="s">
        <v>2959</v>
      </c>
      <c r="E4" s="72" t="s">
        <v>2960</v>
      </c>
      <c r="F4" s="72" t="s">
        <v>2961</v>
      </c>
      <c r="G4" s="72" t="s">
        <v>2962</v>
      </c>
      <c r="H4" s="72" t="s">
        <v>2963</v>
      </c>
      <c r="I4" s="72" t="s">
        <v>2964</v>
      </c>
      <c r="J4" s="72" t="s">
        <v>2965</v>
      </c>
      <c r="K4" s="72" t="s">
        <v>2966</v>
      </c>
      <c r="L4" s="72" t="s">
        <v>2967</v>
      </c>
      <c r="M4" s="72" t="s">
        <v>2968</v>
      </c>
      <c r="N4" s="72" t="s">
        <v>22</v>
      </c>
      <c r="O4" s="72" t="s">
        <v>2969</v>
      </c>
      <c r="P4" s="72" t="s">
        <v>2970</v>
      </c>
      <c r="Q4" s="72" t="s">
        <v>2971</v>
      </c>
      <c r="R4" s="72" t="s">
        <v>2972</v>
      </c>
      <c r="S4" s="72" t="s">
        <v>2973</v>
      </c>
      <c r="T4" s="72" t="s">
        <v>2974</v>
      </c>
      <c r="U4" s="72" t="s">
        <v>2975</v>
      </c>
      <c r="V4" s="72" t="s">
        <v>33</v>
      </c>
      <c r="W4" s="72" t="s">
        <v>2976</v>
      </c>
      <c r="X4" s="72" t="s">
        <v>2977</v>
      </c>
      <c r="Y4" s="72" t="s">
        <v>2978</v>
      </c>
      <c r="Z4" s="72"/>
      <c r="AA4" s="72" t="s">
        <v>2979</v>
      </c>
      <c r="AB4" s="72" t="s">
        <v>2980</v>
      </c>
    </row>
    <row r="5" spans="1:28" ht="33.75" x14ac:dyDescent="0.25">
      <c r="A5" s="75" t="s">
        <v>2981</v>
      </c>
      <c r="B5" s="76" t="s">
        <v>2982</v>
      </c>
      <c r="C5" s="77" t="s">
        <v>2983</v>
      </c>
      <c r="D5" s="75" t="s">
        <v>2984</v>
      </c>
      <c r="E5" s="75" t="s">
        <v>2985</v>
      </c>
      <c r="F5" s="75" t="s">
        <v>2985</v>
      </c>
      <c r="G5" s="75" t="s">
        <v>2985</v>
      </c>
      <c r="H5" s="75"/>
      <c r="I5" s="75"/>
      <c r="J5" s="75"/>
      <c r="K5" s="75"/>
      <c r="L5" s="75"/>
      <c r="M5" s="75" t="s">
        <v>64</v>
      </c>
      <c r="N5" s="75" t="s">
        <v>80</v>
      </c>
      <c r="O5" s="75" t="s">
        <v>63</v>
      </c>
      <c r="P5" s="76" t="s">
        <v>2986</v>
      </c>
      <c r="Q5" s="78">
        <v>50538900000</v>
      </c>
      <c r="R5" s="78">
        <v>0</v>
      </c>
      <c r="S5" s="78">
        <v>5242745112</v>
      </c>
      <c r="T5" s="78">
        <v>45296154888</v>
      </c>
      <c r="U5" s="78">
        <v>0</v>
      </c>
      <c r="V5" s="78">
        <v>45286154888</v>
      </c>
      <c r="W5" s="78">
        <v>10000000</v>
      </c>
      <c r="X5" s="78">
        <v>37141108371.440002</v>
      </c>
      <c r="Y5" s="78">
        <v>37102813333.440002</v>
      </c>
      <c r="Z5" s="78"/>
      <c r="AA5" s="78">
        <v>37090036562.440002</v>
      </c>
      <c r="AB5" s="78">
        <v>37090036562.440002</v>
      </c>
    </row>
    <row r="6" spans="1:28" ht="33.75" x14ac:dyDescent="0.25">
      <c r="A6" s="75" t="s">
        <v>2981</v>
      </c>
      <c r="B6" s="76" t="s">
        <v>2982</v>
      </c>
      <c r="C6" s="77" t="s">
        <v>2987</v>
      </c>
      <c r="D6" s="75" t="s">
        <v>2984</v>
      </c>
      <c r="E6" s="75" t="s">
        <v>2985</v>
      </c>
      <c r="F6" s="75" t="s">
        <v>2985</v>
      </c>
      <c r="G6" s="75" t="s">
        <v>2988</v>
      </c>
      <c r="H6" s="75"/>
      <c r="I6" s="75"/>
      <c r="J6" s="75"/>
      <c r="K6" s="75"/>
      <c r="L6" s="75"/>
      <c r="M6" s="75" t="s">
        <v>64</v>
      </c>
      <c r="N6" s="75" t="s">
        <v>80</v>
      </c>
      <c r="O6" s="75" t="s">
        <v>63</v>
      </c>
      <c r="P6" s="76" t="s">
        <v>2989</v>
      </c>
      <c r="Q6" s="78">
        <v>17406700000</v>
      </c>
      <c r="R6" s="78">
        <v>0</v>
      </c>
      <c r="S6" s="78">
        <v>0</v>
      </c>
      <c r="T6" s="78">
        <v>17406700000</v>
      </c>
      <c r="U6" s="78">
        <v>0</v>
      </c>
      <c r="V6" s="78">
        <v>17406700000</v>
      </c>
      <c r="W6" s="78">
        <v>0</v>
      </c>
      <c r="X6" s="78">
        <v>12704446166.01</v>
      </c>
      <c r="Y6" s="78">
        <v>12704446166.01</v>
      </c>
      <c r="Z6" s="78"/>
      <c r="AA6" s="78">
        <v>12704165166.01</v>
      </c>
      <c r="AB6" s="78">
        <v>12704165166.01</v>
      </c>
    </row>
    <row r="7" spans="1:28" ht="33.75" x14ac:dyDescent="0.25">
      <c r="A7" s="75" t="s">
        <v>2981</v>
      </c>
      <c r="B7" s="76" t="s">
        <v>2982</v>
      </c>
      <c r="C7" s="77" t="s">
        <v>2990</v>
      </c>
      <c r="D7" s="75" t="s">
        <v>2984</v>
      </c>
      <c r="E7" s="75" t="s">
        <v>2985</v>
      </c>
      <c r="F7" s="75" t="s">
        <v>2985</v>
      </c>
      <c r="G7" s="75" t="s">
        <v>2991</v>
      </c>
      <c r="H7" s="75"/>
      <c r="I7" s="75"/>
      <c r="J7" s="75"/>
      <c r="K7" s="75"/>
      <c r="L7" s="75"/>
      <c r="M7" s="75" t="s">
        <v>64</v>
      </c>
      <c r="N7" s="75" t="s">
        <v>80</v>
      </c>
      <c r="O7" s="75" t="s">
        <v>63</v>
      </c>
      <c r="P7" s="76" t="s">
        <v>2992</v>
      </c>
      <c r="Q7" s="78">
        <v>2549600000</v>
      </c>
      <c r="R7" s="78">
        <v>5222745112</v>
      </c>
      <c r="S7" s="78">
        <v>0</v>
      </c>
      <c r="T7" s="78">
        <v>7772345112</v>
      </c>
      <c r="U7" s="78">
        <v>0</v>
      </c>
      <c r="V7" s="78">
        <v>7772345112</v>
      </c>
      <c r="W7" s="78">
        <v>0</v>
      </c>
      <c r="X7" s="78">
        <v>7052851928.3699999</v>
      </c>
      <c r="Y7" s="78">
        <v>7052851928.3699999</v>
      </c>
      <c r="Z7" s="78"/>
      <c r="AA7" s="78">
        <v>7045675236.3699999</v>
      </c>
      <c r="AB7" s="78">
        <v>7045675236.3699999</v>
      </c>
    </row>
    <row r="8" spans="1:28" ht="33.75" x14ac:dyDescent="0.25">
      <c r="A8" s="75" t="s">
        <v>2981</v>
      </c>
      <c r="B8" s="76" t="s">
        <v>2982</v>
      </c>
      <c r="C8" s="77" t="s">
        <v>2993</v>
      </c>
      <c r="D8" s="75" t="s">
        <v>2984</v>
      </c>
      <c r="E8" s="75" t="s">
        <v>2988</v>
      </c>
      <c r="F8" s="75"/>
      <c r="G8" s="75"/>
      <c r="H8" s="75"/>
      <c r="I8" s="75"/>
      <c r="J8" s="75"/>
      <c r="K8" s="75"/>
      <c r="L8" s="75"/>
      <c r="M8" s="75" t="s">
        <v>64</v>
      </c>
      <c r="N8" s="75" t="s">
        <v>80</v>
      </c>
      <c r="O8" s="75" t="s">
        <v>63</v>
      </c>
      <c r="P8" s="76" t="s">
        <v>2933</v>
      </c>
      <c r="Q8" s="78">
        <v>34681500000</v>
      </c>
      <c r="R8" s="78">
        <v>0</v>
      </c>
      <c r="S8" s="78">
        <v>11879000</v>
      </c>
      <c r="T8" s="78">
        <v>34669621000</v>
      </c>
      <c r="U8" s="78">
        <v>0</v>
      </c>
      <c r="V8" s="78">
        <v>32563220674.41</v>
      </c>
      <c r="W8" s="78">
        <v>2106400325.5899999</v>
      </c>
      <c r="X8" s="78">
        <v>30535796323.810001</v>
      </c>
      <c r="Y8" s="78">
        <v>28436134728.02</v>
      </c>
      <c r="Z8" s="78"/>
      <c r="AA8" s="78">
        <v>27782447514.02</v>
      </c>
      <c r="AB8" s="78">
        <v>27782447514.02</v>
      </c>
    </row>
    <row r="9" spans="1:28" ht="33.75" x14ac:dyDescent="0.25">
      <c r="A9" s="75" t="s">
        <v>2981</v>
      </c>
      <c r="B9" s="76" t="s">
        <v>2982</v>
      </c>
      <c r="C9" s="77" t="s">
        <v>2994</v>
      </c>
      <c r="D9" s="75" t="s">
        <v>2984</v>
      </c>
      <c r="E9" s="75" t="s">
        <v>2991</v>
      </c>
      <c r="F9" s="75" t="s">
        <v>2995</v>
      </c>
      <c r="G9" s="75" t="s">
        <v>2988</v>
      </c>
      <c r="H9" s="75" t="s">
        <v>2996</v>
      </c>
      <c r="I9" s="75"/>
      <c r="J9" s="75"/>
      <c r="K9" s="75"/>
      <c r="L9" s="75"/>
      <c r="M9" s="75" t="s">
        <v>64</v>
      </c>
      <c r="N9" s="75" t="s">
        <v>80</v>
      </c>
      <c r="O9" s="75" t="s">
        <v>63</v>
      </c>
      <c r="P9" s="76" t="s">
        <v>2997</v>
      </c>
      <c r="Q9" s="78">
        <v>1117500000</v>
      </c>
      <c r="R9" s="78">
        <v>20000000</v>
      </c>
      <c r="S9" s="78">
        <v>0</v>
      </c>
      <c r="T9" s="78">
        <v>1137500000</v>
      </c>
      <c r="U9" s="78">
        <v>0</v>
      </c>
      <c r="V9" s="78">
        <v>1137500000</v>
      </c>
      <c r="W9" s="78">
        <v>0</v>
      </c>
      <c r="X9" s="78">
        <v>1127978347</v>
      </c>
      <c r="Y9" s="78">
        <v>1127978347</v>
      </c>
      <c r="Z9" s="78"/>
      <c r="AA9" s="78">
        <v>1127978347</v>
      </c>
      <c r="AB9" s="78">
        <v>1127978347</v>
      </c>
    </row>
    <row r="10" spans="1:28" ht="33.75" x14ac:dyDescent="0.25">
      <c r="A10" s="75" t="s">
        <v>2981</v>
      </c>
      <c r="B10" s="76" t="s">
        <v>2982</v>
      </c>
      <c r="C10" s="77" t="s">
        <v>2998</v>
      </c>
      <c r="D10" s="75" t="s">
        <v>2984</v>
      </c>
      <c r="E10" s="75" t="s">
        <v>2991</v>
      </c>
      <c r="F10" s="75" t="s">
        <v>2995</v>
      </c>
      <c r="G10" s="75" t="s">
        <v>2988</v>
      </c>
      <c r="H10" s="75" t="s">
        <v>2999</v>
      </c>
      <c r="I10" s="75"/>
      <c r="J10" s="75"/>
      <c r="K10" s="75"/>
      <c r="L10" s="75"/>
      <c r="M10" s="75" t="s">
        <v>64</v>
      </c>
      <c r="N10" s="75" t="s">
        <v>80</v>
      </c>
      <c r="O10" s="75" t="s">
        <v>63</v>
      </c>
      <c r="P10" s="76" t="s">
        <v>3000</v>
      </c>
      <c r="Q10" s="78">
        <v>60400000</v>
      </c>
      <c r="R10" s="78">
        <v>0</v>
      </c>
      <c r="S10" s="78">
        <v>0</v>
      </c>
      <c r="T10" s="78">
        <v>60400000</v>
      </c>
      <c r="U10" s="78">
        <v>0</v>
      </c>
      <c r="V10" s="78">
        <v>60400000</v>
      </c>
      <c r="W10" s="78">
        <v>0</v>
      </c>
      <c r="X10" s="78">
        <v>51465414</v>
      </c>
      <c r="Y10" s="78">
        <v>51465414</v>
      </c>
      <c r="Z10" s="78"/>
      <c r="AA10" s="78">
        <v>51465414</v>
      </c>
      <c r="AB10" s="78">
        <v>51465414</v>
      </c>
    </row>
    <row r="11" spans="1:28" ht="33.75" x14ac:dyDescent="0.25">
      <c r="A11" s="75" t="s">
        <v>2981</v>
      </c>
      <c r="B11" s="76" t="s">
        <v>2982</v>
      </c>
      <c r="C11" s="77" t="s">
        <v>3001</v>
      </c>
      <c r="D11" s="75" t="s">
        <v>2984</v>
      </c>
      <c r="E11" s="75" t="s">
        <v>2991</v>
      </c>
      <c r="F11" s="75" t="s">
        <v>2995</v>
      </c>
      <c r="G11" s="75" t="s">
        <v>2988</v>
      </c>
      <c r="H11" s="75" t="s">
        <v>3002</v>
      </c>
      <c r="I11" s="75"/>
      <c r="J11" s="75"/>
      <c r="K11" s="75"/>
      <c r="L11" s="75"/>
      <c r="M11" s="75" t="s">
        <v>64</v>
      </c>
      <c r="N11" s="75" t="s">
        <v>80</v>
      </c>
      <c r="O11" s="75" t="s">
        <v>63</v>
      </c>
      <c r="P11" s="76" t="s">
        <v>3003</v>
      </c>
      <c r="Q11" s="78">
        <v>914000000</v>
      </c>
      <c r="R11" s="78">
        <v>0</v>
      </c>
      <c r="S11" s="78">
        <v>0</v>
      </c>
      <c r="T11" s="78">
        <v>914000000</v>
      </c>
      <c r="U11" s="78">
        <v>0</v>
      </c>
      <c r="V11" s="78">
        <v>914000000</v>
      </c>
      <c r="W11" s="78">
        <v>0</v>
      </c>
      <c r="X11" s="78">
        <v>121086000</v>
      </c>
      <c r="Y11" s="78">
        <v>121086000</v>
      </c>
      <c r="Z11" s="78"/>
      <c r="AA11" s="78">
        <v>121086000</v>
      </c>
      <c r="AB11" s="78">
        <v>121086000</v>
      </c>
    </row>
    <row r="12" spans="1:28" ht="33.75" x14ac:dyDescent="0.25">
      <c r="A12" s="75" t="s">
        <v>2981</v>
      </c>
      <c r="B12" s="76" t="s">
        <v>2982</v>
      </c>
      <c r="C12" s="77" t="s">
        <v>3004</v>
      </c>
      <c r="D12" s="75" t="s">
        <v>2984</v>
      </c>
      <c r="E12" s="75" t="s">
        <v>2991</v>
      </c>
      <c r="F12" s="75" t="s">
        <v>2995</v>
      </c>
      <c r="G12" s="75" t="s">
        <v>2988</v>
      </c>
      <c r="H12" s="75" t="s">
        <v>3005</v>
      </c>
      <c r="I12" s="75"/>
      <c r="J12" s="75"/>
      <c r="K12" s="75"/>
      <c r="L12" s="75"/>
      <c r="M12" s="75" t="s">
        <v>64</v>
      </c>
      <c r="N12" s="75" t="s">
        <v>80</v>
      </c>
      <c r="O12" s="75" t="s">
        <v>63</v>
      </c>
      <c r="P12" s="76" t="s">
        <v>3006</v>
      </c>
      <c r="Q12" s="78">
        <v>175200000</v>
      </c>
      <c r="R12" s="78">
        <v>0</v>
      </c>
      <c r="S12" s="78">
        <v>0</v>
      </c>
      <c r="T12" s="78">
        <v>175200000</v>
      </c>
      <c r="U12" s="78">
        <v>0</v>
      </c>
      <c r="V12" s="78">
        <v>175200000</v>
      </c>
      <c r="W12" s="78">
        <v>0</v>
      </c>
      <c r="X12" s="78">
        <v>105907283</v>
      </c>
      <c r="Y12" s="78">
        <v>105907283</v>
      </c>
      <c r="Z12" s="78"/>
      <c r="AA12" s="78">
        <v>105907283</v>
      </c>
      <c r="AB12" s="78">
        <v>105907283</v>
      </c>
    </row>
    <row r="13" spans="1:28" ht="33.75" x14ac:dyDescent="0.25">
      <c r="A13" s="75" t="s">
        <v>2981</v>
      </c>
      <c r="B13" s="76" t="s">
        <v>2982</v>
      </c>
      <c r="C13" s="77" t="s">
        <v>3007</v>
      </c>
      <c r="D13" s="75" t="s">
        <v>2984</v>
      </c>
      <c r="E13" s="75" t="s">
        <v>2991</v>
      </c>
      <c r="F13" s="75" t="s">
        <v>80</v>
      </c>
      <c r="G13" s="75"/>
      <c r="H13" s="75"/>
      <c r="I13" s="75"/>
      <c r="J13" s="75"/>
      <c r="K13" s="75"/>
      <c r="L13" s="75"/>
      <c r="M13" s="75" t="s">
        <v>64</v>
      </c>
      <c r="N13" s="75" t="s">
        <v>80</v>
      </c>
      <c r="O13" s="75" t="s">
        <v>63</v>
      </c>
      <c r="P13" s="76" t="s">
        <v>3008</v>
      </c>
      <c r="Q13" s="78">
        <v>285100000</v>
      </c>
      <c r="R13" s="78">
        <v>0</v>
      </c>
      <c r="S13" s="78">
        <v>0</v>
      </c>
      <c r="T13" s="78">
        <v>285100000</v>
      </c>
      <c r="U13" s="78">
        <v>0</v>
      </c>
      <c r="V13" s="78">
        <v>0</v>
      </c>
      <c r="W13" s="78">
        <v>285100000</v>
      </c>
      <c r="X13" s="78">
        <v>0</v>
      </c>
      <c r="Y13" s="78">
        <v>0</v>
      </c>
      <c r="Z13" s="78"/>
      <c r="AA13" s="78">
        <v>0</v>
      </c>
      <c r="AB13" s="78">
        <v>0</v>
      </c>
    </row>
    <row r="14" spans="1:28" ht="33.75" x14ac:dyDescent="0.25">
      <c r="A14" s="75" t="s">
        <v>2981</v>
      </c>
      <c r="B14" s="76" t="s">
        <v>2982</v>
      </c>
      <c r="C14" s="77" t="s">
        <v>3009</v>
      </c>
      <c r="D14" s="75" t="s">
        <v>2984</v>
      </c>
      <c r="E14" s="75" t="s">
        <v>3010</v>
      </c>
      <c r="F14" s="75" t="s">
        <v>2985</v>
      </c>
      <c r="G14" s="75"/>
      <c r="H14" s="75"/>
      <c r="I14" s="75"/>
      <c r="J14" s="75"/>
      <c r="K14" s="75"/>
      <c r="L14" s="75"/>
      <c r="M14" s="75" t="s">
        <v>64</v>
      </c>
      <c r="N14" s="75" t="s">
        <v>80</v>
      </c>
      <c r="O14" s="75" t="s">
        <v>63</v>
      </c>
      <c r="P14" s="76" t="s">
        <v>3011</v>
      </c>
      <c r="Q14" s="78">
        <v>140000000</v>
      </c>
      <c r="R14" s="78">
        <v>11879000</v>
      </c>
      <c r="S14" s="78">
        <v>0</v>
      </c>
      <c r="T14" s="78">
        <v>151879000</v>
      </c>
      <c r="U14" s="78">
        <v>0</v>
      </c>
      <c r="V14" s="78">
        <v>151529800</v>
      </c>
      <c r="W14" s="78">
        <v>349200</v>
      </c>
      <c r="X14" s="78">
        <v>150390800</v>
      </c>
      <c r="Y14" s="78">
        <v>150390800</v>
      </c>
      <c r="Z14" s="78"/>
      <c r="AA14" s="78">
        <v>150390800</v>
      </c>
      <c r="AB14" s="78">
        <v>150390800</v>
      </c>
    </row>
    <row r="15" spans="1:28" ht="33.75" x14ac:dyDescent="0.25">
      <c r="A15" s="75" t="s">
        <v>2981</v>
      </c>
      <c r="B15" s="76" t="s">
        <v>2982</v>
      </c>
      <c r="C15" s="77" t="s">
        <v>3012</v>
      </c>
      <c r="D15" s="75" t="s">
        <v>2984</v>
      </c>
      <c r="E15" s="75" t="s">
        <v>3010</v>
      </c>
      <c r="F15" s="75" t="s">
        <v>2995</v>
      </c>
      <c r="G15" s="75" t="s">
        <v>2985</v>
      </c>
      <c r="H15" s="75"/>
      <c r="I15" s="75"/>
      <c r="J15" s="75"/>
      <c r="K15" s="75"/>
      <c r="L15" s="75"/>
      <c r="M15" s="75" t="s">
        <v>64</v>
      </c>
      <c r="N15" s="75" t="s">
        <v>61</v>
      </c>
      <c r="O15" s="75" t="s">
        <v>3013</v>
      </c>
      <c r="P15" s="76" t="s">
        <v>3014</v>
      </c>
      <c r="Q15" s="78">
        <v>4122976144</v>
      </c>
      <c r="R15" s="78">
        <v>0</v>
      </c>
      <c r="S15" s="78">
        <v>0</v>
      </c>
      <c r="T15" s="78">
        <v>4122976144</v>
      </c>
      <c r="U15" s="78">
        <v>0</v>
      </c>
      <c r="V15" s="78">
        <v>2714115738</v>
      </c>
      <c r="W15" s="78">
        <v>1408860406</v>
      </c>
      <c r="X15" s="78">
        <v>2714115738</v>
      </c>
      <c r="Y15" s="78">
        <v>2714115738</v>
      </c>
      <c r="Z15" s="78"/>
      <c r="AA15" s="78">
        <v>2714115738</v>
      </c>
      <c r="AB15" s="78">
        <v>2714115738</v>
      </c>
    </row>
    <row r="16" spans="1:28" ht="33.75" x14ac:dyDescent="0.25">
      <c r="A16" s="75" t="s">
        <v>2981</v>
      </c>
      <c r="B16" s="76" t="s">
        <v>2982</v>
      </c>
      <c r="C16" s="77" t="s">
        <v>3015</v>
      </c>
      <c r="D16" s="75" t="s">
        <v>3016</v>
      </c>
      <c r="E16" s="75" t="s">
        <v>80</v>
      </c>
      <c r="F16" s="75" t="s">
        <v>2995</v>
      </c>
      <c r="G16" s="75" t="s">
        <v>2985</v>
      </c>
      <c r="H16" s="75"/>
      <c r="I16" s="75"/>
      <c r="J16" s="75"/>
      <c r="K16" s="75"/>
      <c r="L16" s="75"/>
      <c r="M16" s="75" t="s">
        <v>64</v>
      </c>
      <c r="N16" s="75" t="s">
        <v>61</v>
      </c>
      <c r="O16" s="75" t="s">
        <v>63</v>
      </c>
      <c r="P16" s="76" t="s">
        <v>3017</v>
      </c>
      <c r="Q16" s="78">
        <v>10636769355</v>
      </c>
      <c r="R16" s="78">
        <v>0</v>
      </c>
      <c r="S16" s="78">
        <v>0</v>
      </c>
      <c r="T16" s="78">
        <v>10636769355</v>
      </c>
      <c r="U16" s="78">
        <v>0</v>
      </c>
      <c r="V16" s="78">
        <v>10636769355</v>
      </c>
      <c r="W16" s="78">
        <v>0</v>
      </c>
      <c r="X16" s="78">
        <v>10636769355</v>
      </c>
      <c r="Y16" s="78">
        <v>10636769355</v>
      </c>
      <c r="Z16" s="78"/>
      <c r="AA16" s="78">
        <v>10636769355</v>
      </c>
      <c r="AB16" s="78">
        <v>10636769355</v>
      </c>
    </row>
    <row r="17" spans="1:28" ht="45" x14ac:dyDescent="0.25">
      <c r="A17" s="75" t="s">
        <v>2981</v>
      </c>
      <c r="B17" s="76" t="s">
        <v>2982</v>
      </c>
      <c r="C17" s="77" t="s">
        <v>3018</v>
      </c>
      <c r="D17" s="75" t="s">
        <v>3019</v>
      </c>
      <c r="E17" s="75" t="s">
        <v>3020</v>
      </c>
      <c r="F17" s="75" t="s">
        <v>3021</v>
      </c>
      <c r="G17" s="75" t="s">
        <v>3022</v>
      </c>
      <c r="H17" s="75"/>
      <c r="I17" s="75"/>
      <c r="J17" s="75"/>
      <c r="K17" s="75"/>
      <c r="L17" s="75"/>
      <c r="M17" s="75" t="s">
        <v>64</v>
      </c>
      <c r="N17" s="75" t="s">
        <v>61</v>
      </c>
      <c r="O17" s="75" t="s">
        <v>63</v>
      </c>
      <c r="P17" s="76" t="s">
        <v>3023</v>
      </c>
      <c r="Q17" s="78">
        <v>1086175563889</v>
      </c>
      <c r="R17" s="78">
        <v>0</v>
      </c>
      <c r="S17" s="78">
        <v>0</v>
      </c>
      <c r="T17" s="78">
        <v>1086175563889</v>
      </c>
      <c r="U17" s="78">
        <v>0</v>
      </c>
      <c r="V17" s="78">
        <v>1079474654145</v>
      </c>
      <c r="W17" s="78">
        <v>6700909744</v>
      </c>
      <c r="X17" s="78">
        <v>1079463560992.6</v>
      </c>
      <c r="Y17" s="78">
        <v>167880944406</v>
      </c>
      <c r="Z17" s="78"/>
      <c r="AA17" s="78">
        <v>167880944406</v>
      </c>
      <c r="AB17" s="78">
        <v>167880944406</v>
      </c>
    </row>
    <row r="18" spans="1:28" ht="33.75" x14ac:dyDescent="0.25">
      <c r="A18" s="75" t="s">
        <v>2981</v>
      </c>
      <c r="B18" s="76" t="s">
        <v>2982</v>
      </c>
      <c r="C18" s="77" t="s">
        <v>3024</v>
      </c>
      <c r="D18" s="75" t="s">
        <v>3019</v>
      </c>
      <c r="E18" s="75" t="s">
        <v>3020</v>
      </c>
      <c r="F18" s="75" t="s">
        <v>3021</v>
      </c>
      <c r="G18" s="75" t="s">
        <v>3025</v>
      </c>
      <c r="H18" s="75"/>
      <c r="I18" s="75"/>
      <c r="J18" s="75"/>
      <c r="K18" s="75"/>
      <c r="L18" s="75"/>
      <c r="M18" s="75" t="s">
        <v>64</v>
      </c>
      <c r="N18" s="75" t="s">
        <v>2478</v>
      </c>
      <c r="O18" s="75" t="s">
        <v>63</v>
      </c>
      <c r="P18" s="76" t="s">
        <v>3026</v>
      </c>
      <c r="Q18" s="78">
        <v>52419039600</v>
      </c>
      <c r="R18" s="78">
        <v>0</v>
      </c>
      <c r="S18" s="78">
        <v>26794422299</v>
      </c>
      <c r="T18" s="78">
        <v>25624617301</v>
      </c>
      <c r="U18" s="78">
        <v>0</v>
      </c>
      <c r="V18" s="78">
        <v>25624617301</v>
      </c>
      <c r="W18" s="78">
        <v>0</v>
      </c>
      <c r="X18" s="78">
        <v>9118808650.3500004</v>
      </c>
      <c r="Y18" s="78">
        <v>9118808650.3500004</v>
      </c>
      <c r="Z18" s="78"/>
      <c r="AA18" s="78">
        <v>6275149522</v>
      </c>
      <c r="AB18" s="78">
        <v>6275149522</v>
      </c>
    </row>
    <row r="19" spans="1:28" ht="45" x14ac:dyDescent="0.25">
      <c r="A19" s="75" t="s">
        <v>2981</v>
      </c>
      <c r="B19" s="76" t="s">
        <v>2982</v>
      </c>
      <c r="C19" s="77" t="s">
        <v>3027</v>
      </c>
      <c r="D19" s="75" t="s">
        <v>3019</v>
      </c>
      <c r="E19" s="75" t="s">
        <v>3020</v>
      </c>
      <c r="F19" s="75" t="s">
        <v>3021</v>
      </c>
      <c r="G19" s="75" t="s">
        <v>3028</v>
      </c>
      <c r="H19" s="75"/>
      <c r="I19" s="75"/>
      <c r="J19" s="75"/>
      <c r="K19" s="75"/>
      <c r="L19" s="75"/>
      <c r="M19" s="75" t="s">
        <v>64</v>
      </c>
      <c r="N19" s="75" t="s">
        <v>2478</v>
      </c>
      <c r="O19" s="75" t="s">
        <v>63</v>
      </c>
      <c r="P19" s="76" t="s">
        <v>3029</v>
      </c>
      <c r="Q19" s="78">
        <v>10760000000</v>
      </c>
      <c r="R19" s="78">
        <v>0</v>
      </c>
      <c r="S19" s="78">
        <v>4350000000</v>
      </c>
      <c r="T19" s="78">
        <v>6410000000</v>
      </c>
      <c r="U19" s="78">
        <v>0</v>
      </c>
      <c r="V19" s="78">
        <v>4687851966</v>
      </c>
      <c r="W19" s="78">
        <v>1722148034</v>
      </c>
      <c r="X19" s="78">
        <v>3768048848.6300001</v>
      </c>
      <c r="Y19" s="78">
        <v>3757256902.6300001</v>
      </c>
      <c r="Z19" s="78"/>
      <c r="AA19" s="78">
        <v>3555229681.6300001</v>
      </c>
      <c r="AB19" s="78">
        <v>3555229681.6300001</v>
      </c>
    </row>
    <row r="20" spans="1:28" ht="45" x14ac:dyDescent="0.25">
      <c r="A20" s="75" t="s">
        <v>2981</v>
      </c>
      <c r="B20" s="76" t="s">
        <v>2982</v>
      </c>
      <c r="C20" s="77" t="s">
        <v>3030</v>
      </c>
      <c r="D20" s="75" t="s">
        <v>3019</v>
      </c>
      <c r="E20" s="75" t="s">
        <v>3020</v>
      </c>
      <c r="F20" s="75" t="s">
        <v>3021</v>
      </c>
      <c r="G20" s="75" t="s">
        <v>3031</v>
      </c>
      <c r="H20" s="75"/>
      <c r="I20" s="75"/>
      <c r="J20" s="75"/>
      <c r="K20" s="75"/>
      <c r="L20" s="75"/>
      <c r="M20" s="75" t="s">
        <v>64</v>
      </c>
      <c r="N20" s="75" t="s">
        <v>61</v>
      </c>
      <c r="O20" s="75" t="s">
        <v>63</v>
      </c>
      <c r="P20" s="76" t="s">
        <v>3032</v>
      </c>
      <c r="Q20" s="78">
        <v>13731175969</v>
      </c>
      <c r="R20" s="78">
        <v>0</v>
      </c>
      <c r="S20" s="78">
        <v>3135970969</v>
      </c>
      <c r="T20" s="78">
        <v>10595205000</v>
      </c>
      <c r="U20" s="78">
        <v>0</v>
      </c>
      <c r="V20" s="78">
        <v>10223098821</v>
      </c>
      <c r="W20" s="78">
        <v>372106179</v>
      </c>
      <c r="X20" s="78">
        <v>10164694888</v>
      </c>
      <c r="Y20" s="78">
        <v>9992756998</v>
      </c>
      <c r="Z20" s="78"/>
      <c r="AA20" s="78">
        <v>9985526998</v>
      </c>
      <c r="AB20" s="78">
        <v>9985526998</v>
      </c>
    </row>
    <row r="21" spans="1:28" ht="90" x14ac:dyDescent="0.25">
      <c r="A21" s="75" t="s">
        <v>2981</v>
      </c>
      <c r="B21" s="76" t="s">
        <v>2982</v>
      </c>
      <c r="C21" s="77" t="s">
        <v>3033</v>
      </c>
      <c r="D21" s="75" t="s">
        <v>3019</v>
      </c>
      <c r="E21" s="75" t="s">
        <v>3020</v>
      </c>
      <c r="F21" s="75" t="s">
        <v>3021</v>
      </c>
      <c r="G21" s="75" t="s">
        <v>3034</v>
      </c>
      <c r="H21" s="75" t="s">
        <v>48</v>
      </c>
      <c r="I21" s="75" t="s">
        <v>48</v>
      </c>
      <c r="J21" s="75" t="s">
        <v>48</v>
      </c>
      <c r="K21" s="75" t="s">
        <v>48</v>
      </c>
      <c r="L21" s="75" t="s">
        <v>48</v>
      </c>
      <c r="M21" s="75" t="s">
        <v>64</v>
      </c>
      <c r="N21" s="75" t="s">
        <v>61</v>
      </c>
      <c r="O21" s="75" t="s">
        <v>63</v>
      </c>
      <c r="P21" s="76" t="s">
        <v>3035</v>
      </c>
      <c r="Q21" s="78">
        <v>6551485830</v>
      </c>
      <c r="R21" s="78">
        <v>0</v>
      </c>
      <c r="S21" s="78">
        <v>250000000</v>
      </c>
      <c r="T21" s="78">
        <v>6301485830</v>
      </c>
      <c r="U21" s="78">
        <v>0</v>
      </c>
      <c r="V21" s="78">
        <v>6036681717</v>
      </c>
      <c r="W21" s="78">
        <v>264804113</v>
      </c>
      <c r="X21" s="78">
        <v>5666744368.9499998</v>
      </c>
      <c r="Y21" s="78">
        <v>5158431406.9899998</v>
      </c>
      <c r="Z21" s="78"/>
      <c r="AA21" s="78">
        <v>5079370754.9899998</v>
      </c>
      <c r="AB21" s="78">
        <v>5079370754.9899998</v>
      </c>
    </row>
    <row r="22" spans="1:28" ht="33.75" x14ac:dyDescent="0.25">
      <c r="A22" s="75" t="s">
        <v>2981</v>
      </c>
      <c r="B22" s="76" t="s">
        <v>2982</v>
      </c>
      <c r="C22" s="77" t="s">
        <v>3036</v>
      </c>
      <c r="D22" s="75" t="s">
        <v>3019</v>
      </c>
      <c r="E22" s="75" t="s">
        <v>3020</v>
      </c>
      <c r="F22" s="75" t="s">
        <v>3021</v>
      </c>
      <c r="G22" s="75" t="s">
        <v>3037</v>
      </c>
      <c r="H22" s="75" t="s">
        <v>48</v>
      </c>
      <c r="I22" s="75" t="s">
        <v>48</v>
      </c>
      <c r="J22" s="75" t="s">
        <v>48</v>
      </c>
      <c r="K22" s="75" t="s">
        <v>48</v>
      </c>
      <c r="L22" s="75" t="s">
        <v>48</v>
      </c>
      <c r="M22" s="75" t="s">
        <v>64</v>
      </c>
      <c r="N22" s="75" t="s">
        <v>2478</v>
      </c>
      <c r="O22" s="75" t="s">
        <v>63</v>
      </c>
      <c r="P22" s="76" t="s">
        <v>3038</v>
      </c>
      <c r="Q22" s="78">
        <v>15137844948</v>
      </c>
      <c r="R22" s="78">
        <v>0</v>
      </c>
      <c r="S22" s="78">
        <v>1073061272</v>
      </c>
      <c r="T22" s="78">
        <v>14064783676</v>
      </c>
      <c r="U22" s="78">
        <v>0</v>
      </c>
      <c r="V22" s="78">
        <v>10001394866</v>
      </c>
      <c r="W22" s="78">
        <v>4063388810</v>
      </c>
      <c r="X22" s="78">
        <v>8858466029.9799995</v>
      </c>
      <c r="Y22" s="78">
        <v>8853166347.9799995</v>
      </c>
      <c r="Z22" s="78"/>
      <c r="AA22" s="78">
        <v>4182843769.98</v>
      </c>
      <c r="AB22" s="78">
        <v>4182843769.98</v>
      </c>
    </row>
    <row r="23" spans="1:28" ht="78.75" x14ac:dyDescent="0.25">
      <c r="A23" s="75" t="s">
        <v>2981</v>
      </c>
      <c r="B23" s="76" t="s">
        <v>2982</v>
      </c>
      <c r="C23" s="77" t="s">
        <v>3039</v>
      </c>
      <c r="D23" s="75" t="s">
        <v>3019</v>
      </c>
      <c r="E23" s="75" t="s">
        <v>3020</v>
      </c>
      <c r="F23" s="75" t="s">
        <v>3021</v>
      </c>
      <c r="G23" s="75" t="s">
        <v>3040</v>
      </c>
      <c r="H23" s="75"/>
      <c r="I23" s="75"/>
      <c r="J23" s="75"/>
      <c r="K23" s="75"/>
      <c r="L23" s="75"/>
      <c r="M23" s="75" t="s">
        <v>64</v>
      </c>
      <c r="N23" s="75" t="s">
        <v>2478</v>
      </c>
      <c r="O23" s="75" t="s">
        <v>63</v>
      </c>
      <c r="P23" s="76" t="s">
        <v>3041</v>
      </c>
      <c r="Q23" s="78">
        <v>13504410000</v>
      </c>
      <c r="R23" s="78">
        <v>0</v>
      </c>
      <c r="S23" s="78">
        <v>3573000000</v>
      </c>
      <c r="T23" s="78">
        <v>9931410000</v>
      </c>
      <c r="U23" s="78">
        <v>0</v>
      </c>
      <c r="V23" s="78">
        <v>7439236804</v>
      </c>
      <c r="W23" s="78">
        <v>2492173196</v>
      </c>
      <c r="X23" s="78">
        <v>7201461205</v>
      </c>
      <c r="Y23" s="78">
        <v>7200555147</v>
      </c>
      <c r="Z23" s="78"/>
      <c r="AA23" s="78">
        <v>6604157214</v>
      </c>
      <c r="AB23" s="78">
        <v>6604157214</v>
      </c>
    </row>
    <row r="24" spans="1:28" ht="90" x14ac:dyDescent="0.25">
      <c r="A24" s="75" t="s">
        <v>2981</v>
      </c>
      <c r="B24" s="76" t="s">
        <v>2982</v>
      </c>
      <c r="C24" s="77" t="s">
        <v>3042</v>
      </c>
      <c r="D24" s="75" t="s">
        <v>3019</v>
      </c>
      <c r="E24" s="75" t="s">
        <v>3020</v>
      </c>
      <c r="F24" s="75" t="s">
        <v>3021</v>
      </c>
      <c r="G24" s="75" t="s">
        <v>3043</v>
      </c>
      <c r="H24" s="75"/>
      <c r="I24" s="75"/>
      <c r="J24" s="75"/>
      <c r="K24" s="75"/>
      <c r="L24" s="75"/>
      <c r="M24" s="75" t="s">
        <v>64</v>
      </c>
      <c r="N24" s="75" t="s">
        <v>61</v>
      </c>
      <c r="O24" s="75" t="s">
        <v>63</v>
      </c>
      <c r="P24" s="76" t="s">
        <v>3044</v>
      </c>
      <c r="Q24" s="78">
        <v>41532489020</v>
      </c>
      <c r="R24" s="78">
        <v>0</v>
      </c>
      <c r="S24" s="78">
        <v>24434411856</v>
      </c>
      <c r="T24" s="78">
        <v>17098077164</v>
      </c>
      <c r="U24" s="78">
        <v>8899697544</v>
      </c>
      <c r="V24" s="78">
        <v>2000000000</v>
      </c>
      <c r="W24" s="78">
        <v>6198379620</v>
      </c>
      <c r="X24" s="78">
        <v>0</v>
      </c>
      <c r="Y24" s="78">
        <v>0</v>
      </c>
      <c r="Z24" s="78"/>
      <c r="AA24" s="78">
        <v>0</v>
      </c>
      <c r="AB24" s="78">
        <v>0</v>
      </c>
    </row>
    <row r="25" spans="1:28" ht="56.25" x14ac:dyDescent="0.25">
      <c r="A25" s="75" t="s">
        <v>2981</v>
      </c>
      <c r="B25" s="76" t="s">
        <v>2982</v>
      </c>
      <c r="C25" s="77" t="s">
        <v>3045</v>
      </c>
      <c r="D25" s="75" t="s">
        <v>3019</v>
      </c>
      <c r="E25" s="75" t="s">
        <v>3020</v>
      </c>
      <c r="F25" s="75" t="s">
        <v>3021</v>
      </c>
      <c r="G25" s="75" t="s">
        <v>3046</v>
      </c>
      <c r="H25" s="75" t="s">
        <v>48</v>
      </c>
      <c r="I25" s="75" t="s">
        <v>48</v>
      </c>
      <c r="J25" s="75" t="s">
        <v>48</v>
      </c>
      <c r="K25" s="75" t="s">
        <v>48</v>
      </c>
      <c r="L25" s="75" t="s">
        <v>48</v>
      </c>
      <c r="M25" s="75" t="s">
        <v>64</v>
      </c>
      <c r="N25" s="75" t="s">
        <v>61</v>
      </c>
      <c r="O25" s="75" t="s">
        <v>63</v>
      </c>
      <c r="P25" s="76" t="s">
        <v>3047</v>
      </c>
      <c r="Q25" s="78">
        <v>36738468008</v>
      </c>
      <c r="R25" s="78">
        <v>0</v>
      </c>
      <c r="S25" s="78">
        <v>0</v>
      </c>
      <c r="T25" s="78">
        <v>36738468008</v>
      </c>
      <c r="U25" s="78">
        <v>0</v>
      </c>
      <c r="V25" s="78">
        <v>33985171038.330002</v>
      </c>
      <c r="W25" s="78">
        <v>2753296969.6700001</v>
      </c>
      <c r="X25" s="78">
        <v>31613060209.330002</v>
      </c>
      <c r="Y25" s="78">
        <v>30584527675.330002</v>
      </c>
      <c r="Z25" s="78"/>
      <c r="AA25" s="78">
        <v>30304922016.330002</v>
      </c>
      <c r="AB25" s="78">
        <v>30304922016.330002</v>
      </c>
    </row>
    <row r="26" spans="1:28" ht="45" x14ac:dyDescent="0.25">
      <c r="A26" s="75" t="s">
        <v>2981</v>
      </c>
      <c r="B26" s="76" t="s">
        <v>2982</v>
      </c>
      <c r="C26" s="77" t="s">
        <v>3048</v>
      </c>
      <c r="D26" s="75" t="s">
        <v>3019</v>
      </c>
      <c r="E26" s="75" t="s">
        <v>3020</v>
      </c>
      <c r="F26" s="75" t="s">
        <v>3021</v>
      </c>
      <c r="G26" s="75" t="s">
        <v>3049</v>
      </c>
      <c r="H26" s="75" t="s">
        <v>48</v>
      </c>
      <c r="I26" s="75" t="s">
        <v>48</v>
      </c>
      <c r="J26" s="75" t="s">
        <v>48</v>
      </c>
      <c r="K26" s="75" t="s">
        <v>48</v>
      </c>
      <c r="L26" s="75" t="s">
        <v>48</v>
      </c>
      <c r="M26" s="75" t="s">
        <v>64</v>
      </c>
      <c r="N26" s="75" t="s">
        <v>61</v>
      </c>
      <c r="O26" s="75" t="s">
        <v>63</v>
      </c>
      <c r="P26" s="76" t="s">
        <v>3050</v>
      </c>
      <c r="Q26" s="78">
        <v>9517002896</v>
      </c>
      <c r="R26" s="78">
        <v>0</v>
      </c>
      <c r="S26" s="78">
        <v>0</v>
      </c>
      <c r="T26" s="78">
        <v>9517002896</v>
      </c>
      <c r="U26" s="78">
        <v>0</v>
      </c>
      <c r="V26" s="78">
        <v>9420911008</v>
      </c>
      <c r="W26" s="78">
        <v>96091888</v>
      </c>
      <c r="X26" s="78">
        <v>8845769991</v>
      </c>
      <c r="Y26" s="78">
        <v>7996750396</v>
      </c>
      <c r="Z26" s="78"/>
      <c r="AA26" s="78">
        <v>7886455658</v>
      </c>
      <c r="AB26" s="78">
        <v>7886455658</v>
      </c>
    </row>
    <row r="27" spans="1:28" ht="45" x14ac:dyDescent="0.25">
      <c r="A27" s="75" t="s">
        <v>2981</v>
      </c>
      <c r="B27" s="76" t="s">
        <v>2982</v>
      </c>
      <c r="C27" s="77" t="s">
        <v>3051</v>
      </c>
      <c r="D27" s="75" t="s">
        <v>3019</v>
      </c>
      <c r="E27" s="75" t="s">
        <v>3020</v>
      </c>
      <c r="F27" s="75" t="s">
        <v>3021</v>
      </c>
      <c r="G27" s="75" t="s">
        <v>3052</v>
      </c>
      <c r="H27" s="75" t="s">
        <v>48</v>
      </c>
      <c r="I27" s="75" t="s">
        <v>48</v>
      </c>
      <c r="J27" s="75" t="s">
        <v>48</v>
      </c>
      <c r="K27" s="75" t="s">
        <v>48</v>
      </c>
      <c r="L27" s="75" t="s">
        <v>48</v>
      </c>
      <c r="M27" s="75" t="s">
        <v>64</v>
      </c>
      <c r="N27" s="75" t="s">
        <v>61</v>
      </c>
      <c r="O27" s="75" t="s">
        <v>63</v>
      </c>
      <c r="P27" s="76" t="s">
        <v>3053</v>
      </c>
      <c r="Q27" s="78">
        <v>6946550000</v>
      </c>
      <c r="R27" s="78">
        <v>0</v>
      </c>
      <c r="S27" s="78">
        <v>0</v>
      </c>
      <c r="T27" s="78">
        <v>6946550000</v>
      </c>
      <c r="U27" s="78">
        <v>0</v>
      </c>
      <c r="V27" s="78">
        <v>3152514973</v>
      </c>
      <c r="W27" s="78">
        <v>3794035027</v>
      </c>
      <c r="X27" s="78">
        <v>2890510200</v>
      </c>
      <c r="Y27" s="78">
        <v>2588801068</v>
      </c>
      <c r="Z27" s="78"/>
      <c r="AA27" s="78">
        <v>2538260958</v>
      </c>
      <c r="AB27" s="78">
        <v>2538260958</v>
      </c>
    </row>
    <row r="28" spans="1:28" ht="45" x14ac:dyDescent="0.25">
      <c r="A28" s="75" t="s">
        <v>2981</v>
      </c>
      <c r="B28" s="76" t="s">
        <v>2982</v>
      </c>
      <c r="C28" s="77" t="s">
        <v>3054</v>
      </c>
      <c r="D28" s="75" t="s">
        <v>3019</v>
      </c>
      <c r="E28" s="75" t="s">
        <v>3020</v>
      </c>
      <c r="F28" s="75" t="s">
        <v>3021</v>
      </c>
      <c r="G28" s="75" t="s">
        <v>3055</v>
      </c>
      <c r="H28" s="75" t="s">
        <v>48</v>
      </c>
      <c r="I28" s="75" t="s">
        <v>48</v>
      </c>
      <c r="J28" s="75" t="s">
        <v>48</v>
      </c>
      <c r="K28" s="75" t="s">
        <v>48</v>
      </c>
      <c r="L28" s="75" t="s">
        <v>48</v>
      </c>
      <c r="M28" s="75" t="s">
        <v>64</v>
      </c>
      <c r="N28" s="75" t="s">
        <v>61</v>
      </c>
      <c r="O28" s="75" t="s">
        <v>63</v>
      </c>
      <c r="P28" s="76" t="s">
        <v>3056</v>
      </c>
      <c r="Q28" s="78">
        <v>15853350649</v>
      </c>
      <c r="R28" s="78">
        <v>0</v>
      </c>
      <c r="S28" s="78">
        <v>0</v>
      </c>
      <c r="T28" s="78">
        <v>15853350649</v>
      </c>
      <c r="U28" s="78">
        <v>0</v>
      </c>
      <c r="V28" s="78">
        <v>8674827269</v>
      </c>
      <c r="W28" s="78">
        <v>7178523380</v>
      </c>
      <c r="X28" s="78">
        <v>8498726760</v>
      </c>
      <c r="Y28" s="78">
        <v>8121303036</v>
      </c>
      <c r="Z28" s="78"/>
      <c r="AA28" s="78">
        <v>8084320611</v>
      </c>
      <c r="AB28" s="78">
        <v>8084320611</v>
      </c>
    </row>
    <row r="29" spans="1:28" ht="45" x14ac:dyDescent="0.25">
      <c r="A29" s="75" t="s">
        <v>2981</v>
      </c>
      <c r="B29" s="76" t="s">
        <v>2982</v>
      </c>
      <c r="C29" s="77" t="s">
        <v>3057</v>
      </c>
      <c r="D29" s="75" t="s">
        <v>3019</v>
      </c>
      <c r="E29" s="75" t="s">
        <v>3020</v>
      </c>
      <c r="F29" s="75" t="s">
        <v>3021</v>
      </c>
      <c r="G29" s="75" t="s">
        <v>3058</v>
      </c>
      <c r="H29" s="75" t="s">
        <v>48</v>
      </c>
      <c r="I29" s="75" t="s">
        <v>48</v>
      </c>
      <c r="J29" s="75" t="s">
        <v>48</v>
      </c>
      <c r="K29" s="75" t="s">
        <v>48</v>
      </c>
      <c r="L29" s="75" t="s">
        <v>48</v>
      </c>
      <c r="M29" s="75" t="s">
        <v>64</v>
      </c>
      <c r="N29" s="75" t="s">
        <v>61</v>
      </c>
      <c r="O29" s="75" t="s">
        <v>63</v>
      </c>
      <c r="P29" s="76" t="s">
        <v>3059</v>
      </c>
      <c r="Q29" s="78">
        <v>8850228310</v>
      </c>
      <c r="R29" s="78">
        <v>0</v>
      </c>
      <c r="S29" s="78">
        <v>12516000</v>
      </c>
      <c r="T29" s="78">
        <v>8837712310</v>
      </c>
      <c r="U29" s="78">
        <v>0</v>
      </c>
      <c r="V29" s="78">
        <v>8290957547</v>
      </c>
      <c r="W29" s="78">
        <v>546754763</v>
      </c>
      <c r="X29" s="78">
        <v>8161635042</v>
      </c>
      <c r="Y29" s="78">
        <v>8089896227</v>
      </c>
      <c r="Z29" s="78"/>
      <c r="AA29" s="78">
        <v>8048087394</v>
      </c>
      <c r="AB29" s="78">
        <v>8048087394</v>
      </c>
    </row>
    <row r="30" spans="1:28" ht="67.5" x14ac:dyDescent="0.25">
      <c r="A30" s="75" t="s">
        <v>2981</v>
      </c>
      <c r="B30" s="76" t="s">
        <v>2982</v>
      </c>
      <c r="C30" s="77" t="s">
        <v>3060</v>
      </c>
      <c r="D30" s="75" t="s">
        <v>3019</v>
      </c>
      <c r="E30" s="75" t="s">
        <v>3020</v>
      </c>
      <c r="F30" s="75" t="s">
        <v>3021</v>
      </c>
      <c r="G30" s="75" t="s">
        <v>3061</v>
      </c>
      <c r="H30" s="75" t="s">
        <v>48</v>
      </c>
      <c r="I30" s="75" t="s">
        <v>48</v>
      </c>
      <c r="J30" s="75" t="s">
        <v>48</v>
      </c>
      <c r="K30" s="75" t="s">
        <v>48</v>
      </c>
      <c r="L30" s="75" t="s">
        <v>48</v>
      </c>
      <c r="M30" s="75" t="s">
        <v>64</v>
      </c>
      <c r="N30" s="75" t="s">
        <v>61</v>
      </c>
      <c r="O30" s="75" t="s">
        <v>63</v>
      </c>
      <c r="P30" s="76" t="s">
        <v>3062</v>
      </c>
      <c r="Q30" s="78">
        <v>0</v>
      </c>
      <c r="R30" s="78">
        <v>3135970969</v>
      </c>
      <c r="S30" s="78">
        <v>0</v>
      </c>
      <c r="T30" s="78">
        <v>3135970969</v>
      </c>
      <c r="U30" s="78">
        <v>0</v>
      </c>
      <c r="V30" s="78">
        <v>2847464540</v>
      </c>
      <c r="W30" s="78">
        <v>288506429</v>
      </c>
      <c r="X30" s="78">
        <v>2847464540</v>
      </c>
      <c r="Y30" s="78">
        <v>1936999932</v>
      </c>
      <c r="Z30" s="78"/>
      <c r="AA30" s="78">
        <v>1936999932</v>
      </c>
      <c r="AB30" s="78">
        <v>1936999932</v>
      </c>
    </row>
    <row r="31" spans="1:28" ht="56.25" x14ac:dyDescent="0.25">
      <c r="A31" s="75" t="s">
        <v>2981</v>
      </c>
      <c r="B31" s="76" t="s">
        <v>2982</v>
      </c>
      <c r="C31" s="77" t="s">
        <v>3063</v>
      </c>
      <c r="D31" s="75" t="s">
        <v>3019</v>
      </c>
      <c r="E31" s="75" t="s">
        <v>3020</v>
      </c>
      <c r="F31" s="75" t="s">
        <v>3064</v>
      </c>
      <c r="G31" s="75" t="s">
        <v>3065</v>
      </c>
      <c r="H31" s="75" t="s">
        <v>48</v>
      </c>
      <c r="I31" s="75" t="s">
        <v>48</v>
      </c>
      <c r="J31" s="75" t="s">
        <v>48</v>
      </c>
      <c r="K31" s="75" t="s">
        <v>48</v>
      </c>
      <c r="L31" s="75" t="s">
        <v>48</v>
      </c>
      <c r="M31" s="75" t="s">
        <v>64</v>
      </c>
      <c r="N31" s="75" t="s">
        <v>61</v>
      </c>
      <c r="O31" s="75" t="s">
        <v>63</v>
      </c>
      <c r="P31" s="76" t="s">
        <v>3066</v>
      </c>
      <c r="Q31" s="78">
        <v>7816251836</v>
      </c>
      <c r="R31" s="78">
        <v>0</v>
      </c>
      <c r="S31" s="78">
        <v>0</v>
      </c>
      <c r="T31" s="78">
        <v>7816251836</v>
      </c>
      <c r="U31" s="78">
        <v>0</v>
      </c>
      <c r="V31" s="78">
        <v>7390953392</v>
      </c>
      <c r="W31" s="78">
        <v>425298444</v>
      </c>
      <c r="X31" s="78">
        <v>7327238628</v>
      </c>
      <c r="Y31" s="78">
        <v>6693482519</v>
      </c>
      <c r="Z31" s="78"/>
      <c r="AA31" s="78">
        <v>6651275632</v>
      </c>
      <c r="AB31" s="78">
        <v>6651275632</v>
      </c>
    </row>
    <row r="32" spans="1:28" ht="45" x14ac:dyDescent="0.25">
      <c r="A32" s="75" t="s">
        <v>2981</v>
      </c>
      <c r="B32" s="76" t="s">
        <v>2982</v>
      </c>
      <c r="C32" s="77" t="s">
        <v>3067</v>
      </c>
      <c r="D32" s="75" t="s">
        <v>3019</v>
      </c>
      <c r="E32" s="75" t="s">
        <v>3068</v>
      </c>
      <c r="F32" s="75" t="s">
        <v>3021</v>
      </c>
      <c r="G32" s="75" t="s">
        <v>3069</v>
      </c>
      <c r="H32" s="75"/>
      <c r="I32" s="75"/>
      <c r="J32" s="75"/>
      <c r="K32" s="75"/>
      <c r="L32" s="75"/>
      <c r="M32" s="75" t="s">
        <v>64</v>
      </c>
      <c r="N32" s="75" t="s">
        <v>61</v>
      </c>
      <c r="O32" s="75" t="s">
        <v>63</v>
      </c>
      <c r="P32" s="76" t="s">
        <v>3070</v>
      </c>
      <c r="Q32" s="78">
        <v>12181108288</v>
      </c>
      <c r="R32" s="78">
        <v>0</v>
      </c>
      <c r="S32" s="78">
        <v>5013935703</v>
      </c>
      <c r="T32" s="78">
        <v>7167172585</v>
      </c>
      <c r="U32" s="78">
        <v>0</v>
      </c>
      <c r="V32" s="78">
        <v>7167172585</v>
      </c>
      <c r="W32" s="78">
        <v>0</v>
      </c>
      <c r="X32" s="78">
        <v>7133865568</v>
      </c>
      <c r="Y32" s="78">
        <v>5343520698</v>
      </c>
      <c r="Z32" s="78"/>
      <c r="AA32" s="78">
        <v>5306065863</v>
      </c>
      <c r="AB32" s="78">
        <v>5306065863</v>
      </c>
    </row>
    <row r="33" spans="1:28" ht="45" x14ac:dyDescent="0.25">
      <c r="A33" s="75" t="s">
        <v>2981</v>
      </c>
      <c r="B33" s="76" t="s">
        <v>2982</v>
      </c>
      <c r="C33" s="77" t="s">
        <v>3071</v>
      </c>
      <c r="D33" s="75" t="s">
        <v>3019</v>
      </c>
      <c r="E33" s="75" t="s">
        <v>3068</v>
      </c>
      <c r="F33" s="75" t="s">
        <v>3021</v>
      </c>
      <c r="G33" s="75" t="s">
        <v>3072</v>
      </c>
      <c r="H33" s="75" t="s">
        <v>48</v>
      </c>
      <c r="I33" s="75" t="s">
        <v>48</v>
      </c>
      <c r="J33" s="75" t="s">
        <v>48</v>
      </c>
      <c r="K33" s="75" t="s">
        <v>48</v>
      </c>
      <c r="L33" s="75" t="s">
        <v>48</v>
      </c>
      <c r="M33" s="75" t="s">
        <v>64</v>
      </c>
      <c r="N33" s="75" t="s">
        <v>61</v>
      </c>
      <c r="O33" s="75" t="s">
        <v>63</v>
      </c>
      <c r="P33" s="76" t="s">
        <v>3073</v>
      </c>
      <c r="Q33" s="78">
        <v>23544028129</v>
      </c>
      <c r="R33" s="78">
        <v>7165503343</v>
      </c>
      <c r="S33" s="78">
        <v>0</v>
      </c>
      <c r="T33" s="78">
        <v>30709531472</v>
      </c>
      <c r="U33" s="78">
        <v>0</v>
      </c>
      <c r="V33" s="78">
        <v>14767865045</v>
      </c>
      <c r="W33" s="78">
        <v>15941666427</v>
      </c>
      <c r="X33" s="78">
        <v>14767865045</v>
      </c>
      <c r="Y33" s="78">
        <v>14087545270</v>
      </c>
      <c r="Z33" s="78"/>
      <c r="AA33" s="78">
        <v>14087545270</v>
      </c>
      <c r="AB33" s="78">
        <v>14087545270</v>
      </c>
    </row>
    <row r="34" spans="1:28" ht="45" x14ac:dyDescent="0.25">
      <c r="A34" s="75" t="s">
        <v>2981</v>
      </c>
      <c r="B34" s="76" t="s">
        <v>2982</v>
      </c>
      <c r="C34" s="77" t="s">
        <v>3074</v>
      </c>
      <c r="D34" s="75" t="s">
        <v>3019</v>
      </c>
      <c r="E34" s="75" t="s">
        <v>3068</v>
      </c>
      <c r="F34" s="75" t="s">
        <v>3021</v>
      </c>
      <c r="G34" s="75" t="s">
        <v>3075</v>
      </c>
      <c r="H34" s="75" t="s">
        <v>48</v>
      </c>
      <c r="I34" s="75" t="s">
        <v>48</v>
      </c>
      <c r="J34" s="75" t="s">
        <v>48</v>
      </c>
      <c r="K34" s="75" t="s">
        <v>48</v>
      </c>
      <c r="L34" s="75" t="s">
        <v>48</v>
      </c>
      <c r="M34" s="75" t="s">
        <v>64</v>
      </c>
      <c r="N34" s="75" t="s">
        <v>61</v>
      </c>
      <c r="O34" s="75" t="s">
        <v>63</v>
      </c>
      <c r="P34" s="76" t="s">
        <v>3076</v>
      </c>
      <c r="Q34" s="78">
        <v>25378771796</v>
      </c>
      <c r="R34" s="78">
        <v>0</v>
      </c>
      <c r="S34" s="78">
        <v>2151567640</v>
      </c>
      <c r="T34" s="78">
        <v>23227204156</v>
      </c>
      <c r="U34" s="78">
        <v>0</v>
      </c>
      <c r="V34" s="78">
        <v>23107968781.389999</v>
      </c>
      <c r="W34" s="78">
        <v>119235374.61</v>
      </c>
      <c r="X34" s="78">
        <v>22494144440.360001</v>
      </c>
      <c r="Y34" s="78">
        <v>18955930810.18</v>
      </c>
      <c r="Z34" s="78"/>
      <c r="AA34" s="78">
        <v>18917729490.18</v>
      </c>
      <c r="AB34" s="78">
        <v>18917729490.18</v>
      </c>
    </row>
    <row r="35" spans="1:28" x14ac:dyDescent="0.25">
      <c r="A35" s="75" t="s">
        <v>48</v>
      </c>
      <c r="B35" s="76" t="s">
        <v>48</v>
      </c>
      <c r="C35" s="77" t="s">
        <v>48</v>
      </c>
      <c r="D35" s="75" t="s">
        <v>48</v>
      </c>
      <c r="E35" s="75" t="s">
        <v>48</v>
      </c>
      <c r="F35" s="75" t="s">
        <v>48</v>
      </c>
      <c r="G35" s="75" t="s">
        <v>48</v>
      </c>
      <c r="H35" s="75" t="s">
        <v>48</v>
      </c>
      <c r="I35" s="75" t="s">
        <v>48</v>
      </c>
      <c r="J35" s="75" t="s">
        <v>48</v>
      </c>
      <c r="K35" s="75" t="s">
        <v>48</v>
      </c>
      <c r="L35" s="75" t="s">
        <v>48</v>
      </c>
      <c r="M35" s="75" t="s">
        <v>48</v>
      </c>
      <c r="N35" s="75" t="s">
        <v>48</v>
      </c>
      <c r="O35" s="75" t="s">
        <v>48</v>
      </c>
      <c r="P35" s="76" t="s">
        <v>48</v>
      </c>
      <c r="Q35" s="78">
        <v>1509266414667</v>
      </c>
      <c r="R35" s="78">
        <v>15556098424</v>
      </c>
      <c r="S35" s="78">
        <v>76043509851</v>
      </c>
      <c r="T35" s="78">
        <v>1448779003240</v>
      </c>
      <c r="U35" s="78">
        <v>8899697544</v>
      </c>
      <c r="V35" s="78">
        <v>1383111277366.1299</v>
      </c>
      <c r="W35" s="78">
        <v>56768028329.870102</v>
      </c>
      <c r="X35" s="78">
        <v>1341163981133.8301</v>
      </c>
      <c r="Y35" s="78">
        <v>416564636583.29999</v>
      </c>
      <c r="Z35" s="78"/>
      <c r="AA35" s="78">
        <v>406854922586.95001</v>
      </c>
      <c r="AB35" s="78">
        <v>406854922586.95001</v>
      </c>
    </row>
    <row r="36" spans="1:28" x14ac:dyDescent="0.25">
      <c r="A36" s="75" t="s">
        <v>48</v>
      </c>
      <c r="B36" s="79" t="s">
        <v>48</v>
      </c>
      <c r="C36" s="77" t="s">
        <v>48</v>
      </c>
      <c r="D36" s="75" t="s">
        <v>48</v>
      </c>
      <c r="E36" s="75" t="s">
        <v>48</v>
      </c>
      <c r="F36" s="75" t="s">
        <v>48</v>
      </c>
      <c r="G36" s="75" t="s">
        <v>48</v>
      </c>
      <c r="H36" s="75" t="s">
        <v>48</v>
      </c>
      <c r="I36" s="75" t="s">
        <v>48</v>
      </c>
      <c r="J36" s="75" t="s">
        <v>48</v>
      </c>
      <c r="K36" s="75" t="s">
        <v>48</v>
      </c>
      <c r="L36" s="75" t="s">
        <v>48</v>
      </c>
      <c r="M36" s="75" t="s">
        <v>48</v>
      </c>
      <c r="N36" s="75" t="s">
        <v>48</v>
      </c>
      <c r="O36" s="75" t="s">
        <v>48</v>
      </c>
      <c r="P36" s="76" t="s">
        <v>48</v>
      </c>
      <c r="Q36" s="80" t="s">
        <v>48</v>
      </c>
      <c r="R36" s="80" t="s">
        <v>48</v>
      </c>
      <c r="S36" s="80" t="s">
        <v>48</v>
      </c>
      <c r="T36" s="80" t="s">
        <v>48</v>
      </c>
      <c r="U36" s="80" t="s">
        <v>48</v>
      </c>
      <c r="V36" s="80" t="s">
        <v>48</v>
      </c>
      <c r="W36" s="80" t="s">
        <v>48</v>
      </c>
      <c r="X36" s="80" t="s">
        <v>48</v>
      </c>
      <c r="Y36" s="80" t="s">
        <v>48</v>
      </c>
      <c r="Z36" s="80"/>
      <c r="AA36" s="80" t="s">
        <v>48</v>
      </c>
      <c r="AB36" s="80" t="s">
        <v>48</v>
      </c>
    </row>
    <row r="37" spans="1:28" ht="0" hidden="1" customHeight="1" x14ac:dyDescent="0.25"/>
    <row r="38" spans="1:28" ht="0" hidden="1" customHeight="1" x14ac:dyDescent="0.25"/>
    <row r="39" spans="1:28" ht="33.950000000000003" customHeight="1" x14ac:dyDescent="0.25">
      <c r="Q39" s="81" t="s">
        <v>2971</v>
      </c>
      <c r="R39" s="81" t="s">
        <v>2972</v>
      </c>
      <c r="S39" s="81" t="s">
        <v>2973</v>
      </c>
      <c r="T39" s="81" t="s">
        <v>2974</v>
      </c>
      <c r="U39" s="81" t="s">
        <v>2975</v>
      </c>
      <c r="V39" s="81" t="s">
        <v>33</v>
      </c>
      <c r="W39" s="81" t="s">
        <v>2976</v>
      </c>
      <c r="X39" s="81" t="s">
        <v>2977</v>
      </c>
      <c r="Y39" s="81" t="s">
        <v>2978</v>
      </c>
      <c r="Z39" s="82" t="s">
        <v>3077</v>
      </c>
      <c r="AA39" s="81" t="s">
        <v>2979</v>
      </c>
      <c r="AB39" s="81" t="s">
        <v>2980</v>
      </c>
    </row>
    <row r="40" spans="1:28" x14ac:dyDescent="0.25">
      <c r="P40" s="74" t="s">
        <v>3078</v>
      </c>
      <c r="Q40" s="83">
        <f>+Q5+Q6+Q7</f>
        <v>70495200000</v>
      </c>
      <c r="R40" s="83">
        <f t="shared" ref="R40:AB40" si="0">+R5+R6+R7</f>
        <v>5222745112</v>
      </c>
      <c r="S40" s="83">
        <f t="shared" si="0"/>
        <v>5242745112</v>
      </c>
      <c r="T40" s="83">
        <f t="shared" si="0"/>
        <v>70475200000</v>
      </c>
      <c r="U40" s="83">
        <f t="shared" si="0"/>
        <v>0</v>
      </c>
      <c r="V40" s="83">
        <f t="shared" si="0"/>
        <v>70465200000</v>
      </c>
      <c r="W40" s="83">
        <f t="shared" si="0"/>
        <v>10000000</v>
      </c>
      <c r="X40" s="83">
        <f t="shared" si="0"/>
        <v>56898406465.820007</v>
      </c>
      <c r="Y40" s="83">
        <f t="shared" si="0"/>
        <v>56860111427.820007</v>
      </c>
      <c r="Z40" s="83">
        <f>+X40-Y40</f>
        <v>38295038</v>
      </c>
      <c r="AA40" s="83">
        <f t="shared" si="0"/>
        <v>56839876964.820007</v>
      </c>
      <c r="AB40" s="83">
        <f t="shared" si="0"/>
        <v>56839876964.820007</v>
      </c>
    </row>
    <row r="41" spans="1:28" x14ac:dyDescent="0.25">
      <c r="P41" s="74" t="s">
        <v>2993</v>
      </c>
      <c r="Q41" s="84">
        <f>+Q8</f>
        <v>34681500000</v>
      </c>
      <c r="R41" s="84">
        <f t="shared" ref="R41:AB41" si="1">+R8</f>
        <v>0</v>
      </c>
      <c r="S41" s="84">
        <f t="shared" si="1"/>
        <v>11879000</v>
      </c>
      <c r="T41" s="84">
        <f t="shared" si="1"/>
        <v>34669621000</v>
      </c>
      <c r="U41" s="84">
        <f t="shared" si="1"/>
        <v>0</v>
      </c>
      <c r="V41" s="84">
        <f t="shared" si="1"/>
        <v>32563220674.41</v>
      </c>
      <c r="W41" s="84">
        <f t="shared" si="1"/>
        <v>2106400325.5899999</v>
      </c>
      <c r="X41" s="84">
        <f t="shared" si="1"/>
        <v>30535796323.810001</v>
      </c>
      <c r="Y41" s="84">
        <f t="shared" si="1"/>
        <v>28436134728.02</v>
      </c>
      <c r="Z41" s="83">
        <f t="shared" ref="Z41:Z46" si="2">+X41-Y41</f>
        <v>2099661595.7900009</v>
      </c>
      <c r="AA41" s="84">
        <f t="shared" si="1"/>
        <v>27782447514.02</v>
      </c>
      <c r="AB41" s="84">
        <f t="shared" si="1"/>
        <v>27782447514.02</v>
      </c>
    </row>
    <row r="42" spans="1:28" x14ac:dyDescent="0.25">
      <c r="P42" s="74" t="s">
        <v>3079</v>
      </c>
      <c r="Q42" s="83">
        <f>+Q9+Q10+Q11+Q12+Q13</f>
        <v>2552200000</v>
      </c>
      <c r="R42" s="83">
        <f t="shared" ref="R42:AB42" si="3">+R9+R10+R11+R12+R13</f>
        <v>20000000</v>
      </c>
      <c r="S42" s="83">
        <f t="shared" si="3"/>
        <v>0</v>
      </c>
      <c r="T42" s="83">
        <f t="shared" si="3"/>
        <v>2572200000</v>
      </c>
      <c r="U42" s="83">
        <f t="shared" si="3"/>
        <v>0</v>
      </c>
      <c r="V42" s="83">
        <f t="shared" si="3"/>
        <v>2287100000</v>
      </c>
      <c r="W42" s="83">
        <f t="shared" si="3"/>
        <v>285100000</v>
      </c>
      <c r="X42" s="83">
        <f t="shared" si="3"/>
        <v>1406437044</v>
      </c>
      <c r="Y42" s="83">
        <f t="shared" si="3"/>
        <v>1406437044</v>
      </c>
      <c r="Z42" s="83">
        <f t="shared" si="2"/>
        <v>0</v>
      </c>
      <c r="AA42" s="83">
        <f t="shared" si="3"/>
        <v>1406437044</v>
      </c>
      <c r="AB42" s="83">
        <f t="shared" si="3"/>
        <v>1406437044</v>
      </c>
    </row>
    <row r="43" spans="1:28" x14ac:dyDescent="0.25">
      <c r="P43" s="74" t="s">
        <v>3080</v>
      </c>
      <c r="Q43" s="83">
        <f>+Q14+Q15</f>
        <v>4262976144</v>
      </c>
      <c r="R43" s="83">
        <f t="shared" ref="R43:AB43" si="4">+R14+R15</f>
        <v>11879000</v>
      </c>
      <c r="S43" s="83">
        <f t="shared" si="4"/>
        <v>0</v>
      </c>
      <c r="T43" s="83">
        <f t="shared" si="4"/>
        <v>4274855144</v>
      </c>
      <c r="U43" s="83">
        <f t="shared" si="4"/>
        <v>0</v>
      </c>
      <c r="V43" s="83">
        <f t="shared" si="4"/>
        <v>2865645538</v>
      </c>
      <c r="W43" s="83">
        <f t="shared" si="4"/>
        <v>1409209606</v>
      </c>
      <c r="X43" s="83">
        <f t="shared" si="4"/>
        <v>2864506538</v>
      </c>
      <c r="Y43" s="83">
        <f t="shared" si="4"/>
        <v>2864506538</v>
      </c>
      <c r="Z43" s="83">
        <f t="shared" si="2"/>
        <v>0</v>
      </c>
      <c r="AA43" s="83">
        <f t="shared" si="4"/>
        <v>2864506538</v>
      </c>
      <c r="AB43" s="83">
        <f t="shared" si="4"/>
        <v>2864506538</v>
      </c>
    </row>
    <row r="44" spans="1:28" x14ac:dyDescent="0.25">
      <c r="P44" s="74" t="s">
        <v>3016</v>
      </c>
      <c r="Q44" s="84">
        <f>+Q16</f>
        <v>10636769355</v>
      </c>
      <c r="R44" s="84">
        <f t="shared" ref="R44:AB44" si="5">+R16</f>
        <v>0</v>
      </c>
      <c r="S44" s="84">
        <f t="shared" si="5"/>
        <v>0</v>
      </c>
      <c r="T44" s="84">
        <f t="shared" si="5"/>
        <v>10636769355</v>
      </c>
      <c r="U44" s="84">
        <f t="shared" si="5"/>
        <v>0</v>
      </c>
      <c r="V44" s="84">
        <f t="shared" si="5"/>
        <v>10636769355</v>
      </c>
      <c r="W44" s="84">
        <f t="shared" si="5"/>
        <v>0</v>
      </c>
      <c r="X44" s="84">
        <f t="shared" si="5"/>
        <v>10636769355</v>
      </c>
      <c r="Y44" s="84">
        <f t="shared" si="5"/>
        <v>10636769355</v>
      </c>
      <c r="Z44" s="83">
        <f t="shared" si="2"/>
        <v>0</v>
      </c>
      <c r="AA44" s="84">
        <f t="shared" si="5"/>
        <v>10636769355</v>
      </c>
      <c r="AB44" s="84">
        <f t="shared" si="5"/>
        <v>10636769355</v>
      </c>
    </row>
    <row r="45" spans="1:28" x14ac:dyDescent="0.25">
      <c r="P45" s="74" t="s">
        <v>3019</v>
      </c>
      <c r="Q45" s="83">
        <v>1386637769168</v>
      </c>
      <c r="R45" s="83">
        <v>10301474312</v>
      </c>
      <c r="S45" s="83">
        <v>70788885739</v>
      </c>
      <c r="T45" s="83">
        <v>1326150357741</v>
      </c>
      <c r="U45" s="83">
        <v>8899697544</v>
      </c>
      <c r="V45" s="83">
        <v>1264293341798.72</v>
      </c>
      <c r="W45" s="83">
        <v>52957318398.279999</v>
      </c>
      <c r="X45" s="83">
        <v>1238822065407.2002</v>
      </c>
      <c r="Y45" s="83">
        <v>316360677490.46002</v>
      </c>
      <c r="Z45" s="83">
        <f t="shared" si="2"/>
        <v>922461387916.74023</v>
      </c>
      <c r="AA45" s="83">
        <v>307324885171.10999</v>
      </c>
      <c r="AB45" s="83">
        <v>307324885171.10999</v>
      </c>
    </row>
    <row r="46" spans="1:28" x14ac:dyDescent="0.25">
      <c r="P46" s="85"/>
      <c r="Q46" s="86">
        <f>SUBTOTAL(9,Q40:Q45)</f>
        <v>1509266414667</v>
      </c>
      <c r="R46" s="86">
        <f t="shared" ref="R46:AB46" si="6">SUBTOTAL(9,R40:R45)</f>
        <v>15556098424</v>
      </c>
      <c r="S46" s="86">
        <f t="shared" si="6"/>
        <v>76043509851</v>
      </c>
      <c r="T46" s="86">
        <f t="shared" si="6"/>
        <v>1448779003240</v>
      </c>
      <c r="U46" s="86">
        <f t="shared" si="6"/>
        <v>8899697544</v>
      </c>
      <c r="V46" s="86">
        <f t="shared" si="6"/>
        <v>1383111277366.1299</v>
      </c>
      <c r="W46" s="86">
        <f t="shared" si="6"/>
        <v>56768028329.869995</v>
      </c>
      <c r="X46" s="86">
        <f t="shared" si="6"/>
        <v>1341163981133.8301</v>
      </c>
      <c r="Y46" s="86">
        <f t="shared" si="6"/>
        <v>416564636583.30005</v>
      </c>
      <c r="Z46" s="86">
        <f t="shared" si="2"/>
        <v>924599344550.53003</v>
      </c>
      <c r="AA46" s="86">
        <f t="shared" si="6"/>
        <v>406854922586.95001</v>
      </c>
      <c r="AB46" s="86">
        <f t="shared" si="6"/>
        <v>406854922586.95001</v>
      </c>
    </row>
    <row r="48" spans="1:28" x14ac:dyDescent="0.25">
      <c r="Q48" s="87">
        <f>+Q35-Q46</f>
        <v>0</v>
      </c>
      <c r="R48" s="87">
        <f t="shared" ref="R48:AB48" si="7">+R35-R46</f>
        <v>0</v>
      </c>
      <c r="S48" s="87">
        <f t="shared" si="7"/>
        <v>0</v>
      </c>
      <c r="T48" s="87">
        <f t="shared" si="7"/>
        <v>0</v>
      </c>
      <c r="U48" s="87">
        <f t="shared" si="7"/>
        <v>0</v>
      </c>
      <c r="V48" s="87">
        <f t="shared" si="7"/>
        <v>0</v>
      </c>
      <c r="W48" s="87">
        <f t="shared" si="7"/>
        <v>1.068115234375E-4</v>
      </c>
      <c r="X48" s="87">
        <f t="shared" si="7"/>
        <v>0</v>
      </c>
      <c r="Y48" s="87">
        <f t="shared" si="7"/>
        <v>0</v>
      </c>
      <c r="Z48" s="87"/>
      <c r="AA48" s="87">
        <f t="shared" si="7"/>
        <v>0</v>
      </c>
      <c r="AB48" s="87">
        <f t="shared" si="7"/>
        <v>0</v>
      </c>
    </row>
  </sheetData>
  <autoFilter ref="A4:AB36" xr:uid="{00000000-0009-0000-0000-000000000000}"/>
  <pageMargins left="0.78740157480314998" right="0.78740157480314998" top="0.78740157480314998" bottom="0.78740157480314998" header="0.78740157480314998" footer="0.78740157480314998"/>
  <pageSetup paperSize="5" orientation="landscape" horizontalDpi="300" verticalDpi="300"/>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3"/>
  <sheetViews>
    <sheetView topLeftCell="A6" workbookViewId="0">
      <selection activeCell="I9" sqref="I9"/>
    </sheetView>
  </sheetViews>
  <sheetFormatPr baseColWidth="10" defaultRowHeight="15" x14ac:dyDescent="0.25"/>
  <cols>
    <col min="1" max="1" width="17" customWidth="1"/>
    <col min="2" max="2" width="20.7109375" customWidth="1"/>
    <col min="3" max="3" width="18.140625" customWidth="1"/>
    <col min="4" max="4" width="19.5703125" customWidth="1"/>
    <col min="5" max="5" width="20.7109375" customWidth="1"/>
    <col min="6" max="6" width="28.5703125" customWidth="1"/>
    <col min="7" max="7" width="19.42578125" customWidth="1"/>
    <col min="8" max="8" width="4.85546875" customWidth="1"/>
    <col min="9" max="9" width="15.140625" customWidth="1"/>
    <col min="10" max="10" width="5.7109375" customWidth="1"/>
  </cols>
  <sheetData>
    <row r="1" spans="1:10" ht="60" customHeight="1" x14ac:dyDescent="0.25">
      <c r="A1" s="42" t="s">
        <v>2929</v>
      </c>
      <c r="B1" s="43" t="s">
        <v>2930</v>
      </c>
      <c r="C1" s="42" t="s">
        <v>2940</v>
      </c>
      <c r="D1" s="42" t="s">
        <v>2931</v>
      </c>
      <c r="E1" s="42" t="s">
        <v>2942</v>
      </c>
      <c r="F1" s="42" t="s">
        <v>2941</v>
      </c>
    </row>
    <row r="2" spans="1:10" ht="50.25" customHeight="1" x14ac:dyDescent="0.25">
      <c r="A2" s="44" t="s">
        <v>2932</v>
      </c>
      <c r="B2" s="45">
        <v>70475200000</v>
      </c>
      <c r="C2" s="46">
        <v>38295038</v>
      </c>
      <c r="D2" s="47">
        <v>38295038</v>
      </c>
      <c r="E2" s="46">
        <f>+C2-D2</f>
        <v>0</v>
      </c>
      <c r="F2" s="48">
        <f>+C2-D2-E2</f>
        <v>0</v>
      </c>
    </row>
    <row r="3" spans="1:10" ht="27.75" customHeight="1" x14ac:dyDescent="0.25">
      <c r="A3" s="49" t="s">
        <v>2933</v>
      </c>
      <c r="B3" s="50">
        <v>34669621000</v>
      </c>
      <c r="C3" s="50">
        <v>2099661595.7900009</v>
      </c>
      <c r="D3" s="50">
        <v>397855827</v>
      </c>
      <c r="E3" s="50">
        <v>1700423661.79</v>
      </c>
      <c r="F3" s="51">
        <f>+C3-D3-E3</f>
        <v>1382107.0000009537</v>
      </c>
    </row>
    <row r="4" spans="1:10" ht="24" customHeight="1" x14ac:dyDescent="0.25">
      <c r="A4" s="52" t="s">
        <v>2934</v>
      </c>
      <c r="B4" s="45">
        <v>2572200000</v>
      </c>
      <c r="C4" s="53">
        <v>0</v>
      </c>
      <c r="D4" s="53">
        <v>0</v>
      </c>
      <c r="E4" s="53">
        <v>0</v>
      </c>
      <c r="F4" s="54">
        <v>0</v>
      </c>
    </row>
    <row r="5" spans="1:10" ht="42" customHeight="1" x14ac:dyDescent="0.25">
      <c r="A5" s="52" t="s">
        <v>2935</v>
      </c>
      <c r="B5" s="45">
        <v>4274855144</v>
      </c>
      <c r="C5" s="53">
        <v>0</v>
      </c>
      <c r="D5" s="53">
        <v>0</v>
      </c>
      <c r="E5" s="53">
        <v>0</v>
      </c>
      <c r="F5" s="54">
        <v>0</v>
      </c>
    </row>
    <row r="6" spans="1:10" ht="22.5" x14ac:dyDescent="0.25">
      <c r="A6" s="57" t="s">
        <v>2936</v>
      </c>
      <c r="B6" s="58">
        <f>SUM(B2:B5)</f>
        <v>111991876144</v>
      </c>
      <c r="C6" s="58">
        <f t="shared" ref="C6:E6" si="0">SUM(C2:C5)</f>
        <v>2137956633.7900009</v>
      </c>
      <c r="D6" s="58">
        <f t="shared" si="0"/>
        <v>436150865</v>
      </c>
      <c r="E6" s="58">
        <f t="shared" si="0"/>
        <v>1700423661.79</v>
      </c>
      <c r="F6" s="58">
        <f>SUM(F2:F5)</f>
        <v>1382107.0000009537</v>
      </c>
      <c r="H6" s="41"/>
      <c r="I6" s="41"/>
    </row>
    <row r="7" spans="1:10" x14ac:dyDescent="0.25">
      <c r="A7" s="57" t="s">
        <v>2937</v>
      </c>
      <c r="B7" s="59">
        <v>10636769355</v>
      </c>
      <c r="C7" s="60">
        <v>0</v>
      </c>
      <c r="D7" s="60">
        <v>0</v>
      </c>
      <c r="E7" s="60">
        <v>0</v>
      </c>
      <c r="F7" s="60">
        <v>0</v>
      </c>
    </row>
    <row r="8" spans="1:10" x14ac:dyDescent="0.25">
      <c r="A8" s="57" t="s">
        <v>2938</v>
      </c>
      <c r="B8" s="59">
        <v>1326150357741</v>
      </c>
      <c r="C8" s="59">
        <v>922461387916.74023</v>
      </c>
      <c r="D8" s="59">
        <v>129851337195.17001</v>
      </c>
      <c r="E8" s="59">
        <v>792453137490.56995</v>
      </c>
      <c r="F8" s="59">
        <f>+C8-D8-E8</f>
        <v>156913231.00024414</v>
      </c>
      <c r="H8" s="41"/>
      <c r="I8" s="41"/>
    </row>
    <row r="9" spans="1:10" x14ac:dyDescent="0.25">
      <c r="A9" s="55" t="s">
        <v>2939</v>
      </c>
      <c r="B9" s="56">
        <f>+B6+B7+B8</f>
        <v>1448779003240</v>
      </c>
      <c r="C9" s="56">
        <f t="shared" ref="C9:E9" si="1">+C6+C7+C8</f>
        <v>924599344550.53027</v>
      </c>
      <c r="D9" s="56">
        <f t="shared" si="1"/>
        <v>130287488060.17001</v>
      </c>
      <c r="E9" s="56">
        <f t="shared" si="1"/>
        <v>794153561152.35999</v>
      </c>
      <c r="F9" s="56">
        <f>+F6+F7+F8</f>
        <v>158295338.00024509</v>
      </c>
      <c r="I9" s="41"/>
    </row>
    <row r="12" spans="1:10" x14ac:dyDescent="0.25">
      <c r="B12" s="1"/>
      <c r="C12" s="41"/>
      <c r="D12" s="41"/>
      <c r="F12" s="41"/>
    </row>
    <row r="16" spans="1:10" ht="66" customHeight="1" x14ac:dyDescent="0.25">
      <c r="A16" s="61" t="s">
        <v>2947</v>
      </c>
      <c r="B16" s="62" t="s">
        <v>2943</v>
      </c>
      <c r="C16" s="61" t="s">
        <v>2948</v>
      </c>
      <c r="D16" s="63" t="s">
        <v>2944</v>
      </c>
      <c r="E16" s="62" t="s">
        <v>2931</v>
      </c>
      <c r="F16" s="64" t="s">
        <v>2944</v>
      </c>
      <c r="G16" s="65" t="s">
        <v>2942</v>
      </c>
      <c r="H16" s="64" t="s">
        <v>2944</v>
      </c>
      <c r="I16" s="65" t="s">
        <v>2950</v>
      </c>
      <c r="J16" s="64" t="s">
        <v>2944</v>
      </c>
    </row>
    <row r="17" spans="1:10" x14ac:dyDescent="0.25">
      <c r="A17" s="66">
        <f>+B6</f>
        <v>111991876144</v>
      </c>
      <c r="B17" s="67" t="s">
        <v>2945</v>
      </c>
      <c r="C17" s="66">
        <f>+C6</f>
        <v>2137956633.7900009</v>
      </c>
      <c r="D17" s="68">
        <f>+C17/A17</f>
        <v>1.9090283218766692E-2</v>
      </c>
      <c r="E17" s="66">
        <f>+D6</f>
        <v>436150865</v>
      </c>
      <c r="F17" s="69">
        <f>+E17/A17</f>
        <v>3.8944866361484464E-3</v>
      </c>
      <c r="G17" s="66">
        <f>+E6</f>
        <v>1700423661.79</v>
      </c>
      <c r="H17" s="68">
        <f>+G17/A17</f>
        <v>1.5183455446389544E-2</v>
      </c>
      <c r="I17" s="66">
        <f>+F6</f>
        <v>1382107.0000009537</v>
      </c>
      <c r="J17" s="69">
        <f>+I17/A17</f>
        <v>1.2341136228701357E-5</v>
      </c>
    </row>
    <row r="18" spans="1:10" x14ac:dyDescent="0.25">
      <c r="A18" s="66">
        <f>+B7</f>
        <v>10636769355</v>
      </c>
      <c r="B18" s="67" t="s">
        <v>2946</v>
      </c>
      <c r="C18" s="70">
        <v>0</v>
      </c>
      <c r="D18" s="68">
        <v>0</v>
      </c>
      <c r="E18" s="70">
        <v>0</v>
      </c>
      <c r="F18" s="68">
        <v>0</v>
      </c>
      <c r="G18" s="70">
        <v>0</v>
      </c>
      <c r="H18" s="68">
        <v>0</v>
      </c>
      <c r="I18" s="70">
        <v>0</v>
      </c>
      <c r="J18" s="69">
        <v>0</v>
      </c>
    </row>
    <row r="19" spans="1:10" x14ac:dyDescent="0.25">
      <c r="A19" s="66">
        <f>+B8</f>
        <v>1326150357741</v>
      </c>
      <c r="B19" s="67" t="s">
        <v>2938</v>
      </c>
      <c r="C19" s="66">
        <f>+C8</f>
        <v>922461387916.74023</v>
      </c>
      <c r="D19" s="68">
        <f>+C19/A19</f>
        <v>0.69559336355199242</v>
      </c>
      <c r="E19" s="66">
        <f>+D8</f>
        <v>129851337195.17001</v>
      </c>
      <c r="F19" s="68">
        <f>+E19/A19</f>
        <v>9.7915999069941251E-2</v>
      </c>
      <c r="G19" s="66">
        <f>+E8</f>
        <v>792453137490.56995</v>
      </c>
      <c r="H19" s="68">
        <f>+G19/A19</f>
        <v>0.59755904212886979</v>
      </c>
      <c r="I19" s="66">
        <f>+F8</f>
        <v>156913231.00024414</v>
      </c>
      <c r="J19" s="69">
        <f>+I19/A19</f>
        <v>1.1832235318138008E-4</v>
      </c>
    </row>
    <row r="20" spans="1:10" x14ac:dyDescent="0.25">
      <c r="A20" s="90">
        <f>SUM(A17:A19)</f>
        <v>1448779003240</v>
      </c>
      <c r="B20" s="96" t="s">
        <v>2949</v>
      </c>
      <c r="C20" s="90">
        <f>SUM(C17:C19)</f>
        <v>924599344550.53027</v>
      </c>
      <c r="D20" s="92">
        <f>+C20/A20</f>
        <v>0.63819212073255327</v>
      </c>
      <c r="E20" s="90">
        <f>+E17+E18+E19</f>
        <v>130287488060.17001</v>
      </c>
      <c r="F20" s="92">
        <f>+E20/A20</f>
        <v>8.9929166400672236E-2</v>
      </c>
      <c r="G20" s="90">
        <f>+G17+G18+G19</f>
        <v>794153561152.35999</v>
      </c>
      <c r="H20" s="92">
        <f>+G20/A20</f>
        <v>0.54815369312803541</v>
      </c>
      <c r="I20" s="90">
        <f>+I17+I19</f>
        <v>158295338.00024509</v>
      </c>
      <c r="J20" s="94">
        <f>+I20/A20</f>
        <v>1.0926120384560985E-4</v>
      </c>
    </row>
    <row r="21" spans="1:10" x14ac:dyDescent="0.25">
      <c r="A21" s="91"/>
      <c r="B21" s="97"/>
      <c r="C21" s="91"/>
      <c r="D21" s="93"/>
      <c r="E21" s="91"/>
      <c r="F21" s="93"/>
      <c r="G21" s="91"/>
      <c r="H21" s="93"/>
      <c r="I21" s="91"/>
      <c r="J21" s="95"/>
    </row>
    <row r="22" spans="1:10" x14ac:dyDescent="0.25">
      <c r="E22" s="41"/>
    </row>
    <row r="23" spans="1:10" x14ac:dyDescent="0.25">
      <c r="C23" s="1"/>
      <c r="E23" s="1"/>
      <c r="G23" s="1"/>
    </row>
  </sheetData>
  <mergeCells count="10">
    <mergeCell ref="G20:G21"/>
    <mergeCell ref="H20:H21"/>
    <mergeCell ref="I20:I21"/>
    <mergeCell ref="J20:J21"/>
    <mergeCell ref="A20:A21"/>
    <mergeCell ref="B20:B21"/>
    <mergeCell ref="C20:C21"/>
    <mergeCell ref="D20:D21"/>
    <mergeCell ref="E20:E21"/>
    <mergeCell ref="F20:F2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filterMode="1"/>
  <dimension ref="A1:AS380"/>
  <sheetViews>
    <sheetView topLeftCell="B1" workbookViewId="0">
      <pane ySplit="1" topLeftCell="A43" activePane="bottomLeft" state="frozen"/>
      <selection pane="bottomLeft" activeCell="N279" sqref="N279"/>
    </sheetView>
  </sheetViews>
  <sheetFormatPr baseColWidth="10" defaultRowHeight="15" x14ac:dyDescent="0.25"/>
  <cols>
    <col min="3" max="3" width="0" hidden="1" customWidth="1"/>
    <col min="5" max="8" width="0" hidden="1" customWidth="1"/>
    <col min="11" max="12" width="0" hidden="1" customWidth="1"/>
    <col min="14" max="14" width="25" customWidth="1"/>
    <col min="15" max="21" width="0" hidden="1" customWidth="1"/>
    <col min="22" max="22" width="22.42578125" customWidth="1"/>
    <col min="23" max="23" width="25.5703125" hidden="1" customWidth="1"/>
    <col min="25" max="27" width="0" hidden="1" customWidth="1"/>
    <col min="28" max="28" width="3.7109375" style="1" customWidth="1"/>
    <col min="29" max="29" width="12" style="1" hidden="1" customWidth="1"/>
    <col min="30" max="31" width="28.28515625" style="1" hidden="1" customWidth="1"/>
    <col min="32" max="32" width="22.42578125" style="1" hidden="1" customWidth="1"/>
    <col min="33" max="33" width="28.28515625" style="1" hidden="1" customWidth="1"/>
    <col min="34" max="34" width="25.28515625" style="1" customWidth="1"/>
    <col min="35" max="35" width="35.7109375" style="26" customWidth="1"/>
  </cols>
  <sheetData>
    <row r="1" spans="1:45" ht="18.75" x14ac:dyDescent="0.25">
      <c r="A1" s="2" t="s">
        <v>2</v>
      </c>
      <c r="B1" s="2" t="s">
        <v>0</v>
      </c>
      <c r="C1" s="2" t="s">
        <v>1</v>
      </c>
      <c r="D1" s="2" t="s">
        <v>2</v>
      </c>
      <c r="E1" s="2" t="s">
        <v>3</v>
      </c>
      <c r="F1" s="2" t="s">
        <v>4</v>
      </c>
      <c r="G1" s="2" t="s">
        <v>5</v>
      </c>
      <c r="H1" s="2"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2" t="s">
        <v>24</v>
      </c>
      <c r="AA1" s="2" t="s">
        <v>25</v>
      </c>
      <c r="AB1" s="3" t="s">
        <v>26</v>
      </c>
      <c r="AC1" s="3" t="s">
        <v>27</v>
      </c>
      <c r="AD1" s="3" t="s">
        <v>28</v>
      </c>
      <c r="AE1" s="3" t="s">
        <v>29</v>
      </c>
      <c r="AF1" s="9" t="s">
        <v>2575</v>
      </c>
      <c r="AG1" s="10" t="s">
        <v>2576</v>
      </c>
      <c r="AH1" s="11" t="s">
        <v>2577</v>
      </c>
      <c r="AI1" s="3" t="s">
        <v>2578</v>
      </c>
      <c r="AJ1" s="2" t="s">
        <v>30</v>
      </c>
      <c r="AK1" s="2" t="s">
        <v>31</v>
      </c>
      <c r="AL1" s="2" t="s">
        <v>32</v>
      </c>
      <c r="AM1" s="2" t="s">
        <v>33</v>
      </c>
      <c r="AN1" s="2" t="s">
        <v>34</v>
      </c>
      <c r="AO1" s="2" t="s">
        <v>35</v>
      </c>
      <c r="AP1" s="2" t="s">
        <v>36</v>
      </c>
      <c r="AQ1" s="2" t="s">
        <v>37</v>
      </c>
      <c r="AR1" s="2" t="s">
        <v>38</v>
      </c>
      <c r="AS1" s="2" t="s">
        <v>39</v>
      </c>
    </row>
    <row r="2" spans="1:45" s="8" customFormat="1" hidden="1" x14ac:dyDescent="0.25">
      <c r="A2" s="8">
        <v>123</v>
      </c>
      <c r="B2" s="8" t="s">
        <v>40</v>
      </c>
      <c r="C2" t="s">
        <v>41</v>
      </c>
      <c r="D2" s="8" t="s">
        <v>42</v>
      </c>
      <c r="E2" t="s">
        <v>43</v>
      </c>
      <c r="F2" t="s">
        <v>44</v>
      </c>
      <c r="G2" t="s">
        <v>44</v>
      </c>
      <c r="H2" t="s">
        <v>45</v>
      </c>
      <c r="I2" s="8" t="s">
        <v>46</v>
      </c>
      <c r="J2" s="8" t="s">
        <v>47</v>
      </c>
      <c r="K2" t="s">
        <v>48</v>
      </c>
      <c r="L2" t="s">
        <v>49</v>
      </c>
      <c r="M2" s="8" t="s">
        <v>50</v>
      </c>
      <c r="N2" s="8" t="s">
        <v>51</v>
      </c>
      <c r="O2" t="s">
        <v>52</v>
      </c>
      <c r="P2" t="s">
        <v>53</v>
      </c>
      <c r="Q2" t="s">
        <v>54</v>
      </c>
      <c r="R2" t="s">
        <v>55</v>
      </c>
      <c r="S2" t="s">
        <v>56</v>
      </c>
      <c r="T2" s="8" t="s">
        <v>57</v>
      </c>
      <c r="U2" s="8" t="s">
        <v>58</v>
      </c>
      <c r="V2" s="8" t="s">
        <v>59</v>
      </c>
      <c r="W2" s="8" t="s">
        <v>60</v>
      </c>
      <c r="X2" s="8" t="s">
        <v>61</v>
      </c>
      <c r="Y2" t="s">
        <v>62</v>
      </c>
      <c r="Z2" t="s">
        <v>63</v>
      </c>
      <c r="AA2" t="s">
        <v>64</v>
      </c>
      <c r="AB2" s="4">
        <v>678241047128</v>
      </c>
      <c r="AC2" s="4">
        <v>0</v>
      </c>
      <c r="AD2" s="4">
        <v>678241047128</v>
      </c>
      <c r="AE2" s="4">
        <v>678241047128</v>
      </c>
      <c r="AF2" s="5">
        <v>675516047732</v>
      </c>
      <c r="AG2" s="5">
        <v>2724999396</v>
      </c>
      <c r="AH2" s="5">
        <f>+AE2-AF2-AG2</f>
        <v>0</v>
      </c>
      <c r="AI2" s="7" t="s">
        <v>2595</v>
      </c>
      <c r="AJ2" s="8" t="s">
        <v>65</v>
      </c>
      <c r="AK2" s="8" t="s">
        <v>42</v>
      </c>
      <c r="AL2" s="8" t="s">
        <v>42</v>
      </c>
      <c r="AM2" s="8" t="s">
        <v>42</v>
      </c>
      <c r="AN2" s="8" t="s">
        <v>42</v>
      </c>
      <c r="AO2" s="8" t="s">
        <v>48</v>
      </c>
      <c r="AP2" s="8" t="s">
        <v>48</v>
      </c>
      <c r="AQ2" s="8" t="s">
        <v>48</v>
      </c>
      <c r="AR2" s="8" t="s">
        <v>48</v>
      </c>
      <c r="AS2" s="8" t="s">
        <v>66</v>
      </c>
    </row>
    <row r="3" spans="1:45" hidden="1" x14ac:dyDescent="0.25">
      <c r="A3">
        <v>123</v>
      </c>
      <c r="B3" t="s">
        <v>2521</v>
      </c>
      <c r="C3" t="s">
        <v>2522</v>
      </c>
      <c r="D3" t="s">
        <v>42</v>
      </c>
      <c r="E3" t="s">
        <v>43</v>
      </c>
      <c r="F3" t="s">
        <v>44</v>
      </c>
      <c r="G3" t="s">
        <v>44</v>
      </c>
      <c r="H3" t="s">
        <v>116</v>
      </c>
      <c r="I3" t="s">
        <v>160</v>
      </c>
      <c r="J3" t="s">
        <v>161</v>
      </c>
      <c r="K3" t="s">
        <v>48</v>
      </c>
      <c r="L3" t="s">
        <v>49</v>
      </c>
      <c r="M3" t="s">
        <v>162</v>
      </c>
      <c r="N3" t="s">
        <v>163</v>
      </c>
      <c r="O3" t="s">
        <v>52</v>
      </c>
      <c r="P3" t="s">
        <v>164</v>
      </c>
      <c r="Q3" t="s">
        <v>75</v>
      </c>
      <c r="R3" t="s">
        <v>55</v>
      </c>
      <c r="S3" t="s">
        <v>56</v>
      </c>
      <c r="T3" t="s">
        <v>248</v>
      </c>
      <c r="U3" t="s">
        <v>249</v>
      </c>
      <c r="V3" t="s">
        <v>2523</v>
      </c>
      <c r="W3" t="s">
        <v>2524</v>
      </c>
      <c r="X3" t="s">
        <v>2478</v>
      </c>
      <c r="Y3" t="s">
        <v>2479</v>
      </c>
      <c r="Z3" t="s">
        <v>63</v>
      </c>
      <c r="AA3" t="s">
        <v>64</v>
      </c>
      <c r="AB3" s="1">
        <v>3433635</v>
      </c>
      <c r="AC3" s="1">
        <v>0</v>
      </c>
      <c r="AD3" s="1">
        <v>3433635</v>
      </c>
      <c r="AE3" s="1">
        <v>3433635</v>
      </c>
      <c r="AF3" s="6">
        <v>3433635</v>
      </c>
      <c r="AG3" s="6">
        <v>0</v>
      </c>
      <c r="AH3" s="6">
        <f t="shared" ref="AH3:AH66" si="0">+AE3-AF3-AG3</f>
        <v>0</v>
      </c>
      <c r="AJ3" t="s">
        <v>65</v>
      </c>
      <c r="AK3" t="s">
        <v>42</v>
      </c>
      <c r="AL3" t="s">
        <v>42</v>
      </c>
      <c r="AM3" t="s">
        <v>42</v>
      </c>
      <c r="AN3" t="s">
        <v>42</v>
      </c>
      <c r="AO3" t="s">
        <v>48</v>
      </c>
      <c r="AP3" t="s">
        <v>48</v>
      </c>
      <c r="AQ3" t="s">
        <v>48</v>
      </c>
      <c r="AR3" t="s">
        <v>48</v>
      </c>
      <c r="AS3" t="s">
        <v>169</v>
      </c>
    </row>
    <row r="4" spans="1:45" s="8" customFormat="1" hidden="1" x14ac:dyDescent="0.25">
      <c r="A4" s="8">
        <v>223</v>
      </c>
      <c r="B4" s="8" t="s">
        <v>40</v>
      </c>
      <c r="C4" t="s">
        <v>41</v>
      </c>
      <c r="D4" s="8" t="s">
        <v>67</v>
      </c>
      <c r="E4" t="s">
        <v>43</v>
      </c>
      <c r="F4" t="s">
        <v>44</v>
      </c>
      <c r="G4" t="s">
        <v>44</v>
      </c>
      <c r="H4" t="s">
        <v>45</v>
      </c>
      <c r="I4" s="8" t="s">
        <v>46</v>
      </c>
      <c r="J4" s="8" t="s">
        <v>47</v>
      </c>
      <c r="K4" t="s">
        <v>48</v>
      </c>
      <c r="L4" t="s">
        <v>49</v>
      </c>
      <c r="M4" s="8" t="s">
        <v>50</v>
      </c>
      <c r="N4" s="8" t="s">
        <v>51</v>
      </c>
      <c r="O4" t="s">
        <v>52</v>
      </c>
      <c r="P4" t="s">
        <v>53</v>
      </c>
      <c r="Q4" t="s">
        <v>54</v>
      </c>
      <c r="R4" t="s">
        <v>55</v>
      </c>
      <c r="S4" t="s">
        <v>56</v>
      </c>
      <c r="T4" s="8" t="s">
        <v>57</v>
      </c>
      <c r="U4" s="8" t="s">
        <v>58</v>
      </c>
      <c r="V4" s="8" t="s">
        <v>59</v>
      </c>
      <c r="W4" s="8" t="s">
        <v>60</v>
      </c>
      <c r="X4" s="8" t="s">
        <v>61</v>
      </c>
      <c r="Y4" t="s">
        <v>62</v>
      </c>
      <c r="Z4" t="s">
        <v>63</v>
      </c>
      <c r="AA4" t="s">
        <v>64</v>
      </c>
      <c r="AB4" s="4">
        <v>233341569458.60001</v>
      </c>
      <c r="AC4" s="4">
        <v>0</v>
      </c>
      <c r="AD4" s="4">
        <v>233341569458.60001</v>
      </c>
      <c r="AE4" s="4">
        <v>233341569458.60001</v>
      </c>
      <c r="AF4" s="5">
        <v>106440203659.42999</v>
      </c>
      <c r="AG4" s="5">
        <v>126901365799.17001</v>
      </c>
      <c r="AH4" s="5">
        <f t="shared" si="0"/>
        <v>0</v>
      </c>
      <c r="AI4" s="7" t="s">
        <v>2595</v>
      </c>
      <c r="AJ4" s="8" t="s">
        <v>65</v>
      </c>
      <c r="AK4" s="8" t="s">
        <v>67</v>
      </c>
      <c r="AL4" s="8" t="s">
        <v>67</v>
      </c>
      <c r="AM4" s="8" t="s">
        <v>67</v>
      </c>
      <c r="AN4" s="8" t="s">
        <v>67</v>
      </c>
      <c r="AO4" s="8" t="s">
        <v>48</v>
      </c>
      <c r="AP4" s="8" t="s">
        <v>48</v>
      </c>
      <c r="AQ4" s="8" t="s">
        <v>48</v>
      </c>
      <c r="AR4" s="8" t="s">
        <v>48</v>
      </c>
      <c r="AS4" s="8" t="s">
        <v>68</v>
      </c>
    </row>
    <row r="5" spans="1:45" hidden="1" x14ac:dyDescent="0.25">
      <c r="A5">
        <v>223</v>
      </c>
      <c r="B5" t="s">
        <v>2474</v>
      </c>
      <c r="C5" t="s">
        <v>2475</v>
      </c>
      <c r="D5" t="s">
        <v>67</v>
      </c>
      <c r="E5" t="s">
        <v>43</v>
      </c>
      <c r="F5" t="s">
        <v>44</v>
      </c>
      <c r="G5" t="s">
        <v>44</v>
      </c>
      <c r="H5" t="s">
        <v>116</v>
      </c>
      <c r="I5" t="s">
        <v>160</v>
      </c>
      <c r="J5" t="s">
        <v>161</v>
      </c>
      <c r="K5" t="s">
        <v>48</v>
      </c>
      <c r="L5" t="s">
        <v>49</v>
      </c>
      <c r="M5" t="s">
        <v>162</v>
      </c>
      <c r="N5" t="s">
        <v>163</v>
      </c>
      <c r="O5" t="s">
        <v>52</v>
      </c>
      <c r="P5" t="s">
        <v>164</v>
      </c>
      <c r="Q5" t="s">
        <v>75</v>
      </c>
      <c r="R5" t="s">
        <v>55</v>
      </c>
      <c r="S5" t="s">
        <v>56</v>
      </c>
      <c r="T5" t="s">
        <v>340</v>
      </c>
      <c r="U5" t="s">
        <v>341</v>
      </c>
      <c r="V5" t="s">
        <v>2476</v>
      </c>
      <c r="W5" t="s">
        <v>2477</v>
      </c>
      <c r="X5" t="s">
        <v>2478</v>
      </c>
      <c r="Y5" t="s">
        <v>2479</v>
      </c>
      <c r="Z5" t="s">
        <v>63</v>
      </c>
      <c r="AA5" t="s">
        <v>64</v>
      </c>
      <c r="AB5" s="1">
        <v>4937293</v>
      </c>
      <c r="AC5" s="1">
        <v>0</v>
      </c>
      <c r="AD5" s="1">
        <v>4937293</v>
      </c>
      <c r="AE5" s="1">
        <v>4937293</v>
      </c>
      <c r="AF5" s="6">
        <v>4937293</v>
      </c>
      <c r="AG5" s="6">
        <v>0</v>
      </c>
      <c r="AH5" s="6">
        <f t="shared" si="0"/>
        <v>0</v>
      </c>
      <c r="AJ5" t="s">
        <v>65</v>
      </c>
      <c r="AK5" t="s">
        <v>67</v>
      </c>
      <c r="AL5" t="s">
        <v>67</v>
      </c>
      <c r="AM5" t="s">
        <v>67</v>
      </c>
      <c r="AN5" t="s">
        <v>67</v>
      </c>
      <c r="AO5" t="s">
        <v>48</v>
      </c>
      <c r="AP5" t="s">
        <v>48</v>
      </c>
      <c r="AQ5" t="s">
        <v>48</v>
      </c>
      <c r="AR5" t="s">
        <v>48</v>
      </c>
      <c r="AS5" t="s">
        <v>169</v>
      </c>
    </row>
    <row r="6" spans="1:45" hidden="1" x14ac:dyDescent="0.25">
      <c r="A6">
        <v>323</v>
      </c>
      <c r="B6" t="s">
        <v>2563</v>
      </c>
      <c r="C6" t="s">
        <v>2564</v>
      </c>
      <c r="D6" t="s">
        <v>2565</v>
      </c>
      <c r="E6" t="s">
        <v>43</v>
      </c>
      <c r="F6" t="s">
        <v>44</v>
      </c>
      <c r="G6" t="s">
        <v>44</v>
      </c>
      <c r="H6" t="s">
        <v>116</v>
      </c>
      <c r="I6" t="s">
        <v>160</v>
      </c>
      <c r="J6" t="s">
        <v>161</v>
      </c>
      <c r="K6" t="s">
        <v>48</v>
      </c>
      <c r="L6" t="s">
        <v>49</v>
      </c>
      <c r="M6" t="s">
        <v>162</v>
      </c>
      <c r="N6" t="s">
        <v>163</v>
      </c>
      <c r="O6" t="s">
        <v>52</v>
      </c>
      <c r="P6" t="s">
        <v>164</v>
      </c>
      <c r="Q6" t="s">
        <v>75</v>
      </c>
      <c r="R6" t="s">
        <v>55</v>
      </c>
      <c r="S6" t="s">
        <v>56</v>
      </c>
      <c r="T6" t="s">
        <v>307</v>
      </c>
      <c r="U6" t="s">
        <v>308</v>
      </c>
      <c r="V6" t="s">
        <v>2566</v>
      </c>
      <c r="W6" t="s">
        <v>2567</v>
      </c>
      <c r="X6" t="s">
        <v>2478</v>
      </c>
      <c r="Y6" t="s">
        <v>2479</v>
      </c>
      <c r="Z6" t="s">
        <v>63</v>
      </c>
      <c r="AA6" t="s">
        <v>64</v>
      </c>
      <c r="AB6" s="1">
        <v>781058</v>
      </c>
      <c r="AC6" s="1">
        <v>0</v>
      </c>
      <c r="AD6" s="1">
        <v>781058</v>
      </c>
      <c r="AE6" s="1">
        <v>781058</v>
      </c>
      <c r="AF6" s="6">
        <v>781058</v>
      </c>
      <c r="AG6" s="6">
        <v>0</v>
      </c>
      <c r="AH6" s="6">
        <f t="shared" si="0"/>
        <v>0</v>
      </c>
      <c r="AJ6" t="s">
        <v>65</v>
      </c>
      <c r="AK6" t="s">
        <v>2565</v>
      </c>
      <c r="AL6" t="s">
        <v>2565</v>
      </c>
      <c r="AM6" t="s">
        <v>2565</v>
      </c>
      <c r="AN6" t="s">
        <v>2565</v>
      </c>
      <c r="AO6" t="s">
        <v>48</v>
      </c>
      <c r="AP6" t="s">
        <v>48</v>
      </c>
      <c r="AQ6" t="s">
        <v>48</v>
      </c>
      <c r="AR6" t="s">
        <v>48</v>
      </c>
      <c r="AS6" t="s">
        <v>169</v>
      </c>
    </row>
    <row r="7" spans="1:45" hidden="1" x14ac:dyDescent="0.25">
      <c r="A7">
        <v>623</v>
      </c>
      <c r="B7" t="s">
        <v>40</v>
      </c>
      <c r="C7" t="s">
        <v>41</v>
      </c>
      <c r="D7" t="s">
        <v>69</v>
      </c>
      <c r="E7" t="s">
        <v>43</v>
      </c>
      <c r="F7" t="s">
        <v>44</v>
      </c>
      <c r="G7" t="s">
        <v>44</v>
      </c>
      <c r="H7" t="s">
        <v>45</v>
      </c>
      <c r="I7" t="s">
        <v>70</v>
      </c>
      <c r="J7" t="s">
        <v>71</v>
      </c>
      <c r="K7" t="s">
        <v>48</v>
      </c>
      <c r="L7" t="s">
        <v>49</v>
      </c>
      <c r="M7" t="s">
        <v>72</v>
      </c>
      <c r="N7" t="s">
        <v>73</v>
      </c>
      <c r="O7" t="s">
        <v>52</v>
      </c>
      <c r="P7" t="s">
        <v>74</v>
      </c>
      <c r="Q7" t="s">
        <v>75</v>
      </c>
      <c r="R7" t="s">
        <v>55</v>
      </c>
      <c r="S7" t="s">
        <v>56</v>
      </c>
      <c r="T7" t="s">
        <v>76</v>
      </c>
      <c r="U7" t="s">
        <v>77</v>
      </c>
      <c r="V7" t="s">
        <v>78</v>
      </c>
      <c r="W7" t="s">
        <v>79</v>
      </c>
      <c r="X7" t="s">
        <v>80</v>
      </c>
      <c r="Y7" t="s">
        <v>81</v>
      </c>
      <c r="Z7" t="s">
        <v>63</v>
      </c>
      <c r="AA7" t="s">
        <v>64</v>
      </c>
      <c r="AB7" s="1">
        <v>13698518</v>
      </c>
      <c r="AC7" s="1">
        <v>0</v>
      </c>
      <c r="AD7" s="1">
        <v>13698518</v>
      </c>
      <c r="AE7" s="1">
        <v>13698518</v>
      </c>
      <c r="AF7" s="6">
        <v>13698518</v>
      </c>
      <c r="AG7" s="6">
        <v>0</v>
      </c>
      <c r="AH7" s="6">
        <f t="shared" si="0"/>
        <v>0</v>
      </c>
      <c r="AJ7" t="s">
        <v>65</v>
      </c>
      <c r="AK7" t="s">
        <v>69</v>
      </c>
      <c r="AL7" t="s">
        <v>69</v>
      </c>
      <c r="AM7" t="s">
        <v>69</v>
      </c>
      <c r="AN7" t="s">
        <v>69</v>
      </c>
      <c r="AO7" t="s">
        <v>48</v>
      </c>
      <c r="AP7" t="s">
        <v>48</v>
      </c>
      <c r="AQ7" t="s">
        <v>48</v>
      </c>
      <c r="AR7" t="s">
        <v>48</v>
      </c>
      <c r="AS7" t="s">
        <v>82</v>
      </c>
    </row>
    <row r="8" spans="1:45" hidden="1" x14ac:dyDescent="0.25">
      <c r="A8">
        <v>723</v>
      </c>
      <c r="B8" t="s">
        <v>40</v>
      </c>
      <c r="C8" t="s">
        <v>41</v>
      </c>
      <c r="D8" t="s">
        <v>83</v>
      </c>
      <c r="E8" t="s">
        <v>43</v>
      </c>
      <c r="F8" t="s">
        <v>44</v>
      </c>
      <c r="G8" t="s">
        <v>44</v>
      </c>
      <c r="H8" t="s">
        <v>45</v>
      </c>
      <c r="I8" t="s">
        <v>84</v>
      </c>
      <c r="J8" t="s">
        <v>85</v>
      </c>
      <c r="K8" t="s">
        <v>48</v>
      </c>
      <c r="L8" t="s">
        <v>49</v>
      </c>
      <c r="M8" t="s">
        <v>86</v>
      </c>
      <c r="N8" t="s">
        <v>87</v>
      </c>
      <c r="O8" t="s">
        <v>52</v>
      </c>
      <c r="P8" t="s">
        <v>88</v>
      </c>
      <c r="Q8" t="s">
        <v>75</v>
      </c>
      <c r="R8" t="s">
        <v>89</v>
      </c>
      <c r="S8" t="s">
        <v>90</v>
      </c>
      <c r="T8" t="s">
        <v>91</v>
      </c>
      <c r="U8" t="s">
        <v>92</v>
      </c>
      <c r="V8" t="s">
        <v>93</v>
      </c>
      <c r="W8" t="s">
        <v>94</v>
      </c>
      <c r="X8" t="s">
        <v>80</v>
      </c>
      <c r="Y8" t="s">
        <v>81</v>
      </c>
      <c r="Z8" t="s">
        <v>63</v>
      </c>
      <c r="AA8" t="s">
        <v>64</v>
      </c>
      <c r="AB8" s="1">
        <v>82268420</v>
      </c>
      <c r="AC8" s="1">
        <v>0</v>
      </c>
      <c r="AD8" s="1">
        <v>82268420</v>
      </c>
      <c r="AE8" s="1">
        <v>82268420</v>
      </c>
      <c r="AF8" s="6">
        <v>82268420</v>
      </c>
      <c r="AG8" s="6">
        <v>0</v>
      </c>
      <c r="AH8" s="6">
        <f t="shared" si="0"/>
        <v>0</v>
      </c>
      <c r="AJ8" t="s">
        <v>65</v>
      </c>
      <c r="AK8" t="s">
        <v>83</v>
      </c>
      <c r="AL8" t="s">
        <v>83</v>
      </c>
      <c r="AM8" t="s">
        <v>83</v>
      </c>
      <c r="AN8" t="s">
        <v>83</v>
      </c>
      <c r="AO8" t="s">
        <v>48</v>
      </c>
      <c r="AP8" t="s">
        <v>48</v>
      </c>
      <c r="AQ8" t="s">
        <v>48</v>
      </c>
      <c r="AR8" t="s">
        <v>48</v>
      </c>
      <c r="AS8" t="s">
        <v>95</v>
      </c>
    </row>
    <row r="9" spans="1:45" hidden="1" x14ac:dyDescent="0.25">
      <c r="A9">
        <v>823</v>
      </c>
      <c r="B9" t="s">
        <v>40</v>
      </c>
      <c r="C9" t="s">
        <v>41</v>
      </c>
      <c r="D9" t="s">
        <v>96</v>
      </c>
      <c r="E9" t="s">
        <v>43</v>
      </c>
      <c r="F9" t="s">
        <v>44</v>
      </c>
      <c r="G9" t="s">
        <v>44</v>
      </c>
      <c r="H9" t="s">
        <v>45</v>
      </c>
      <c r="I9" t="s">
        <v>84</v>
      </c>
      <c r="J9" t="s">
        <v>85</v>
      </c>
      <c r="K9" t="s">
        <v>48</v>
      </c>
      <c r="L9" t="s">
        <v>49</v>
      </c>
      <c r="M9" t="s">
        <v>97</v>
      </c>
      <c r="N9" t="s">
        <v>98</v>
      </c>
      <c r="O9" t="s">
        <v>52</v>
      </c>
      <c r="P9" t="s">
        <v>99</v>
      </c>
      <c r="Q9" t="s">
        <v>54</v>
      </c>
      <c r="R9" t="s">
        <v>55</v>
      </c>
      <c r="S9" t="s">
        <v>56</v>
      </c>
      <c r="T9" t="s">
        <v>91</v>
      </c>
      <c r="U9" t="s">
        <v>92</v>
      </c>
      <c r="V9" t="s">
        <v>100</v>
      </c>
      <c r="W9" t="s">
        <v>101</v>
      </c>
      <c r="X9" t="s">
        <v>80</v>
      </c>
      <c r="Y9" t="s">
        <v>81</v>
      </c>
      <c r="Z9" t="s">
        <v>63</v>
      </c>
      <c r="AA9" t="s">
        <v>64</v>
      </c>
      <c r="AB9" s="1">
        <v>16484934</v>
      </c>
      <c r="AC9" s="1">
        <v>0</v>
      </c>
      <c r="AD9" s="1">
        <v>16484934</v>
      </c>
      <c r="AE9" s="1">
        <v>16484934</v>
      </c>
      <c r="AF9" s="6">
        <v>16484934</v>
      </c>
      <c r="AG9" s="6">
        <v>0</v>
      </c>
      <c r="AH9" s="6">
        <f t="shared" si="0"/>
        <v>0</v>
      </c>
      <c r="AJ9" t="s">
        <v>65</v>
      </c>
      <c r="AK9" t="s">
        <v>96</v>
      </c>
      <c r="AL9" t="s">
        <v>96</v>
      </c>
      <c r="AM9" t="s">
        <v>96</v>
      </c>
      <c r="AN9" t="s">
        <v>96</v>
      </c>
      <c r="AO9" t="s">
        <v>48</v>
      </c>
      <c r="AP9" t="s">
        <v>48</v>
      </c>
      <c r="AQ9" t="s">
        <v>48</v>
      </c>
      <c r="AR9" t="s">
        <v>48</v>
      </c>
      <c r="AS9" t="s">
        <v>102</v>
      </c>
    </row>
    <row r="10" spans="1:45" hidden="1" x14ac:dyDescent="0.25">
      <c r="A10">
        <v>1523</v>
      </c>
      <c r="B10" t="s">
        <v>40</v>
      </c>
      <c r="C10" t="s">
        <v>41</v>
      </c>
      <c r="D10" t="s">
        <v>103</v>
      </c>
      <c r="E10" t="s">
        <v>43</v>
      </c>
      <c r="F10" t="s">
        <v>44</v>
      </c>
      <c r="G10" t="s">
        <v>44</v>
      </c>
      <c r="H10" t="s">
        <v>45</v>
      </c>
      <c r="I10" t="s">
        <v>84</v>
      </c>
      <c r="J10" t="s">
        <v>104</v>
      </c>
      <c r="K10" t="s">
        <v>48</v>
      </c>
      <c r="L10" t="s">
        <v>49</v>
      </c>
      <c r="M10" t="s">
        <v>105</v>
      </c>
      <c r="N10" t="s">
        <v>106</v>
      </c>
      <c r="O10" t="s">
        <v>52</v>
      </c>
      <c r="P10" t="s">
        <v>107</v>
      </c>
      <c r="Q10" t="s">
        <v>75</v>
      </c>
      <c r="R10" t="s">
        <v>108</v>
      </c>
      <c r="S10" t="s">
        <v>109</v>
      </c>
      <c r="T10" t="s">
        <v>110</v>
      </c>
      <c r="U10" t="s">
        <v>111</v>
      </c>
      <c r="V10" t="s">
        <v>112</v>
      </c>
      <c r="W10" t="s">
        <v>113</v>
      </c>
      <c r="X10" t="s">
        <v>61</v>
      </c>
      <c r="Y10" t="s">
        <v>62</v>
      </c>
      <c r="Z10" t="s">
        <v>63</v>
      </c>
      <c r="AA10" t="s">
        <v>64</v>
      </c>
      <c r="AB10" s="1">
        <v>268541375.52999997</v>
      </c>
      <c r="AC10" s="1">
        <v>0</v>
      </c>
      <c r="AD10" s="1">
        <v>268541375.52999997</v>
      </c>
      <c r="AE10" s="1">
        <v>268541375.52999997</v>
      </c>
      <c r="AF10" s="6">
        <v>268541375.52999997</v>
      </c>
      <c r="AG10" s="6">
        <v>0</v>
      </c>
      <c r="AH10" s="6">
        <f t="shared" si="0"/>
        <v>0</v>
      </c>
      <c r="AI10" s="1" t="s">
        <v>2579</v>
      </c>
      <c r="AJ10" t="s">
        <v>65</v>
      </c>
      <c r="AK10" t="s">
        <v>103</v>
      </c>
      <c r="AL10" t="s">
        <v>103</v>
      </c>
      <c r="AM10" t="s">
        <v>103</v>
      </c>
      <c r="AN10" t="s">
        <v>103</v>
      </c>
      <c r="AO10" t="s">
        <v>48</v>
      </c>
      <c r="AP10" t="s">
        <v>48</v>
      </c>
      <c r="AQ10" t="s">
        <v>48</v>
      </c>
      <c r="AR10" t="s">
        <v>48</v>
      </c>
      <c r="AS10" t="s">
        <v>114</v>
      </c>
    </row>
    <row r="11" spans="1:45" hidden="1" x14ac:dyDescent="0.25">
      <c r="A11">
        <v>1623</v>
      </c>
      <c r="B11" t="s">
        <v>40</v>
      </c>
      <c r="C11" t="s">
        <v>41</v>
      </c>
      <c r="D11" t="s">
        <v>115</v>
      </c>
      <c r="E11" t="s">
        <v>43</v>
      </c>
      <c r="F11" t="s">
        <v>44</v>
      </c>
      <c r="G11" t="s">
        <v>44</v>
      </c>
      <c r="H11" t="s">
        <v>116</v>
      </c>
      <c r="I11" t="s">
        <v>117</v>
      </c>
      <c r="J11" t="s">
        <v>118</v>
      </c>
      <c r="K11" t="s">
        <v>48</v>
      </c>
      <c r="L11" t="s">
        <v>49</v>
      </c>
      <c r="M11" t="s">
        <v>119</v>
      </c>
      <c r="N11" t="s">
        <v>120</v>
      </c>
      <c r="O11" t="s">
        <v>52</v>
      </c>
      <c r="P11" t="s">
        <v>121</v>
      </c>
      <c r="Q11" t="s">
        <v>75</v>
      </c>
      <c r="R11" t="s">
        <v>55</v>
      </c>
      <c r="S11" t="s">
        <v>56</v>
      </c>
      <c r="T11" t="s">
        <v>91</v>
      </c>
      <c r="U11" t="s">
        <v>92</v>
      </c>
      <c r="V11" t="s">
        <v>122</v>
      </c>
      <c r="W11" t="s">
        <v>123</v>
      </c>
      <c r="X11" t="s">
        <v>80</v>
      </c>
      <c r="Y11" t="s">
        <v>81</v>
      </c>
      <c r="Z11" t="s">
        <v>63</v>
      </c>
      <c r="AA11" t="s">
        <v>64</v>
      </c>
      <c r="AB11" s="1">
        <v>38341822</v>
      </c>
      <c r="AC11" s="1">
        <v>0</v>
      </c>
      <c r="AD11" s="1">
        <v>38341822</v>
      </c>
      <c r="AE11" s="1">
        <v>38341822</v>
      </c>
      <c r="AF11" s="6">
        <v>38341822</v>
      </c>
      <c r="AG11" s="6">
        <v>0</v>
      </c>
      <c r="AH11" s="6">
        <f t="shared" si="0"/>
        <v>0</v>
      </c>
      <c r="AI11" s="28" t="s">
        <v>2580</v>
      </c>
      <c r="AJ11" t="s">
        <v>65</v>
      </c>
      <c r="AK11" t="s">
        <v>115</v>
      </c>
      <c r="AL11" t="s">
        <v>115</v>
      </c>
      <c r="AM11" t="s">
        <v>115</v>
      </c>
      <c r="AN11" t="s">
        <v>115</v>
      </c>
      <c r="AO11" t="s">
        <v>48</v>
      </c>
      <c r="AP11" t="s">
        <v>48</v>
      </c>
      <c r="AQ11" t="s">
        <v>48</v>
      </c>
      <c r="AR11" t="s">
        <v>48</v>
      </c>
      <c r="AS11" t="s">
        <v>124</v>
      </c>
    </row>
    <row r="12" spans="1:45" hidden="1" x14ac:dyDescent="0.25">
      <c r="A12">
        <v>1723</v>
      </c>
      <c r="B12" t="s">
        <v>40</v>
      </c>
      <c r="C12" t="s">
        <v>41</v>
      </c>
      <c r="D12" t="s">
        <v>125</v>
      </c>
      <c r="E12" t="s">
        <v>43</v>
      </c>
      <c r="F12" t="s">
        <v>44</v>
      </c>
      <c r="G12" t="s">
        <v>44</v>
      </c>
      <c r="H12" t="s">
        <v>116</v>
      </c>
      <c r="I12" t="s">
        <v>126</v>
      </c>
      <c r="J12" t="s">
        <v>127</v>
      </c>
      <c r="K12" t="s">
        <v>48</v>
      </c>
      <c r="L12" t="s">
        <v>49</v>
      </c>
      <c r="M12" t="s">
        <v>128</v>
      </c>
      <c r="N12" t="s">
        <v>129</v>
      </c>
      <c r="O12" t="s">
        <v>52</v>
      </c>
      <c r="P12" t="s">
        <v>130</v>
      </c>
      <c r="Q12" t="s">
        <v>75</v>
      </c>
      <c r="R12" t="s">
        <v>131</v>
      </c>
      <c r="S12" t="s">
        <v>132</v>
      </c>
      <c r="T12" t="s">
        <v>110</v>
      </c>
      <c r="U12" t="s">
        <v>111</v>
      </c>
      <c r="V12" t="s">
        <v>112</v>
      </c>
      <c r="W12" t="s">
        <v>113</v>
      </c>
      <c r="X12" t="s">
        <v>61</v>
      </c>
      <c r="Y12" t="s">
        <v>62</v>
      </c>
      <c r="Z12" t="s">
        <v>63</v>
      </c>
      <c r="AA12" t="s">
        <v>64</v>
      </c>
      <c r="AB12" s="1">
        <v>29813450.48</v>
      </c>
      <c r="AC12" s="1">
        <v>0</v>
      </c>
      <c r="AD12" s="1">
        <v>29813450.48</v>
      </c>
      <c r="AE12" s="1">
        <v>29813450.48</v>
      </c>
      <c r="AF12" s="6">
        <v>29813450.48</v>
      </c>
      <c r="AG12" s="6">
        <v>0</v>
      </c>
      <c r="AH12" s="6">
        <f t="shared" si="0"/>
        <v>0</v>
      </c>
      <c r="AJ12" t="s">
        <v>65</v>
      </c>
      <c r="AK12" t="s">
        <v>125</v>
      </c>
      <c r="AL12" t="s">
        <v>125</v>
      </c>
      <c r="AM12" t="s">
        <v>125</v>
      </c>
      <c r="AN12" t="s">
        <v>125</v>
      </c>
      <c r="AO12" t="s">
        <v>48</v>
      </c>
      <c r="AP12" t="s">
        <v>48</v>
      </c>
      <c r="AQ12" t="s">
        <v>48</v>
      </c>
      <c r="AR12" t="s">
        <v>48</v>
      </c>
      <c r="AS12" t="s">
        <v>133</v>
      </c>
    </row>
    <row r="13" spans="1:45" hidden="1" x14ac:dyDescent="0.25">
      <c r="A13">
        <v>1823</v>
      </c>
      <c r="B13" t="s">
        <v>40</v>
      </c>
      <c r="C13" t="s">
        <v>41</v>
      </c>
      <c r="D13" t="s">
        <v>134</v>
      </c>
      <c r="E13" t="s">
        <v>43</v>
      </c>
      <c r="F13" t="s">
        <v>44</v>
      </c>
      <c r="G13" t="s">
        <v>44</v>
      </c>
      <c r="H13" t="s">
        <v>116</v>
      </c>
      <c r="I13" t="s">
        <v>126</v>
      </c>
      <c r="J13" t="s">
        <v>135</v>
      </c>
      <c r="K13" t="s">
        <v>48</v>
      </c>
      <c r="L13" t="s">
        <v>49</v>
      </c>
      <c r="M13" t="s">
        <v>136</v>
      </c>
      <c r="N13" t="s">
        <v>137</v>
      </c>
      <c r="O13" t="s">
        <v>52</v>
      </c>
      <c r="P13" t="s">
        <v>138</v>
      </c>
      <c r="Q13" t="s">
        <v>75</v>
      </c>
      <c r="R13" t="s">
        <v>55</v>
      </c>
      <c r="S13" t="s">
        <v>56</v>
      </c>
      <c r="T13" t="s">
        <v>110</v>
      </c>
      <c r="U13" t="s">
        <v>111</v>
      </c>
      <c r="V13" t="s">
        <v>112</v>
      </c>
      <c r="W13" t="s">
        <v>113</v>
      </c>
      <c r="X13" t="s">
        <v>61</v>
      </c>
      <c r="Y13" t="s">
        <v>62</v>
      </c>
      <c r="Z13" t="s">
        <v>63</v>
      </c>
      <c r="AA13" t="s">
        <v>64</v>
      </c>
      <c r="AB13" s="1">
        <v>9412212.1699999999</v>
      </c>
      <c r="AC13" s="1">
        <v>0</v>
      </c>
      <c r="AD13" s="1">
        <v>9412212.1699999999</v>
      </c>
      <c r="AE13" s="1">
        <v>9412212.1699999999</v>
      </c>
      <c r="AF13" s="6">
        <v>9412212.1699999999</v>
      </c>
      <c r="AG13" s="6">
        <v>0</v>
      </c>
      <c r="AH13" s="6">
        <f t="shared" si="0"/>
        <v>0</v>
      </c>
      <c r="AJ13" t="s">
        <v>65</v>
      </c>
      <c r="AK13" t="s">
        <v>134</v>
      </c>
      <c r="AL13" t="s">
        <v>134</v>
      </c>
      <c r="AM13" t="s">
        <v>134</v>
      </c>
      <c r="AN13" t="s">
        <v>134</v>
      </c>
      <c r="AO13" t="s">
        <v>48</v>
      </c>
      <c r="AP13" t="s">
        <v>48</v>
      </c>
      <c r="AQ13" t="s">
        <v>48</v>
      </c>
      <c r="AR13" t="s">
        <v>48</v>
      </c>
      <c r="AS13" t="s">
        <v>139</v>
      </c>
    </row>
    <row r="14" spans="1:45" hidden="1" x14ac:dyDescent="0.25">
      <c r="A14">
        <v>2423</v>
      </c>
      <c r="B14" t="s">
        <v>40</v>
      </c>
      <c r="C14" t="s">
        <v>41</v>
      </c>
      <c r="D14" t="s">
        <v>140</v>
      </c>
      <c r="E14" t="s">
        <v>43</v>
      </c>
      <c r="F14" t="s">
        <v>44</v>
      </c>
      <c r="G14" t="s">
        <v>44</v>
      </c>
      <c r="H14" t="s">
        <v>116</v>
      </c>
      <c r="I14" t="s">
        <v>126</v>
      </c>
      <c r="J14" t="s">
        <v>141</v>
      </c>
      <c r="K14" t="s">
        <v>48</v>
      </c>
      <c r="L14" t="s">
        <v>142</v>
      </c>
      <c r="M14" t="s">
        <v>143</v>
      </c>
      <c r="N14" t="s">
        <v>144</v>
      </c>
      <c r="O14" t="s">
        <v>52</v>
      </c>
      <c r="P14" t="s">
        <v>145</v>
      </c>
      <c r="Q14" t="s">
        <v>75</v>
      </c>
      <c r="R14" t="s">
        <v>146</v>
      </c>
      <c r="S14" t="s">
        <v>147</v>
      </c>
      <c r="T14" t="s">
        <v>91</v>
      </c>
      <c r="U14" t="s">
        <v>92</v>
      </c>
      <c r="V14" t="s">
        <v>148</v>
      </c>
      <c r="W14" t="s">
        <v>149</v>
      </c>
      <c r="X14" t="s">
        <v>80</v>
      </c>
      <c r="Y14" t="s">
        <v>81</v>
      </c>
      <c r="Z14" t="s">
        <v>63</v>
      </c>
      <c r="AA14" t="s">
        <v>64</v>
      </c>
      <c r="AB14" s="1">
        <v>1280289</v>
      </c>
      <c r="AC14" s="1">
        <v>0</v>
      </c>
      <c r="AD14" s="1">
        <v>1280289</v>
      </c>
      <c r="AE14" s="1">
        <v>1280289</v>
      </c>
      <c r="AF14" s="6">
        <v>1280289</v>
      </c>
      <c r="AG14" s="6">
        <v>0</v>
      </c>
      <c r="AH14" s="6">
        <f t="shared" si="0"/>
        <v>0</v>
      </c>
      <c r="AJ14" t="s">
        <v>65</v>
      </c>
      <c r="AK14" t="s">
        <v>140</v>
      </c>
      <c r="AL14" t="s">
        <v>140</v>
      </c>
      <c r="AM14" t="s">
        <v>140</v>
      </c>
      <c r="AN14" t="s">
        <v>140</v>
      </c>
      <c r="AO14" t="s">
        <v>48</v>
      </c>
      <c r="AP14" t="s">
        <v>48</v>
      </c>
      <c r="AQ14" t="s">
        <v>48</v>
      </c>
      <c r="AR14" t="s">
        <v>48</v>
      </c>
      <c r="AS14" t="s">
        <v>150</v>
      </c>
    </row>
    <row r="15" spans="1:45" x14ac:dyDescent="0.25">
      <c r="A15">
        <v>2423</v>
      </c>
      <c r="B15" t="s">
        <v>2521</v>
      </c>
      <c r="C15" t="s">
        <v>2522</v>
      </c>
      <c r="D15" t="s">
        <v>140</v>
      </c>
      <c r="E15" t="s">
        <v>43</v>
      </c>
      <c r="F15" t="s">
        <v>44</v>
      </c>
      <c r="G15" t="s">
        <v>44</v>
      </c>
      <c r="H15" t="s">
        <v>2525</v>
      </c>
      <c r="I15" t="s">
        <v>1723</v>
      </c>
      <c r="J15" t="s">
        <v>2526</v>
      </c>
      <c r="K15" t="s">
        <v>48</v>
      </c>
      <c r="L15" t="s">
        <v>142</v>
      </c>
      <c r="M15" t="s">
        <v>2527</v>
      </c>
      <c r="N15" t="s">
        <v>2528</v>
      </c>
      <c r="O15" t="s">
        <v>52</v>
      </c>
      <c r="P15" t="s">
        <v>2529</v>
      </c>
      <c r="Q15" t="s">
        <v>54</v>
      </c>
      <c r="R15" t="s">
        <v>55</v>
      </c>
      <c r="S15" t="s">
        <v>56</v>
      </c>
      <c r="T15" t="s">
        <v>248</v>
      </c>
      <c r="U15" t="s">
        <v>249</v>
      </c>
      <c r="V15" t="s">
        <v>2530</v>
      </c>
      <c r="W15" t="s">
        <v>2531</v>
      </c>
      <c r="X15" t="s">
        <v>2478</v>
      </c>
      <c r="Y15" t="s">
        <v>2479</v>
      </c>
      <c r="Z15" t="s">
        <v>63</v>
      </c>
      <c r="AA15" t="s">
        <v>64</v>
      </c>
      <c r="AB15" s="1">
        <v>988571</v>
      </c>
      <c r="AC15" s="1">
        <v>0</v>
      </c>
      <c r="AD15" s="1">
        <v>988571</v>
      </c>
      <c r="AE15" s="1">
        <v>988571</v>
      </c>
      <c r="AF15" s="6">
        <v>0</v>
      </c>
      <c r="AG15" s="6">
        <v>0</v>
      </c>
      <c r="AH15" s="6">
        <f t="shared" si="0"/>
        <v>988571</v>
      </c>
      <c r="AJ15" t="s">
        <v>65</v>
      </c>
      <c r="AK15" t="s">
        <v>140</v>
      </c>
      <c r="AL15" t="s">
        <v>2532</v>
      </c>
      <c r="AM15" t="s">
        <v>2532</v>
      </c>
      <c r="AN15" t="s">
        <v>140</v>
      </c>
      <c r="AO15" t="s">
        <v>48</v>
      </c>
      <c r="AP15" t="s">
        <v>48</v>
      </c>
      <c r="AQ15" t="s">
        <v>48</v>
      </c>
      <c r="AR15" t="s">
        <v>48</v>
      </c>
      <c r="AS15" t="s">
        <v>2533</v>
      </c>
    </row>
    <row r="16" spans="1:45" hidden="1" x14ac:dyDescent="0.25">
      <c r="A16">
        <v>2523</v>
      </c>
      <c r="B16" t="s">
        <v>40</v>
      </c>
      <c r="C16" t="s">
        <v>41</v>
      </c>
      <c r="D16" t="s">
        <v>151</v>
      </c>
      <c r="E16" t="s">
        <v>43</v>
      </c>
      <c r="F16" t="s">
        <v>44</v>
      </c>
      <c r="G16" t="s">
        <v>44</v>
      </c>
      <c r="H16" t="s">
        <v>116</v>
      </c>
      <c r="I16" t="s">
        <v>126</v>
      </c>
      <c r="J16" t="s">
        <v>152</v>
      </c>
      <c r="K16" t="s">
        <v>48</v>
      </c>
      <c r="L16" t="s">
        <v>49</v>
      </c>
      <c r="M16" t="s">
        <v>153</v>
      </c>
      <c r="N16" t="s">
        <v>154</v>
      </c>
      <c r="O16" t="s">
        <v>52</v>
      </c>
      <c r="P16" t="s">
        <v>155</v>
      </c>
      <c r="Q16" t="s">
        <v>75</v>
      </c>
      <c r="R16" t="s">
        <v>55</v>
      </c>
      <c r="S16" t="s">
        <v>56</v>
      </c>
      <c r="T16" t="s">
        <v>91</v>
      </c>
      <c r="U16" t="s">
        <v>92</v>
      </c>
      <c r="V16" t="s">
        <v>156</v>
      </c>
      <c r="W16" t="s">
        <v>157</v>
      </c>
      <c r="X16" t="s">
        <v>80</v>
      </c>
      <c r="Y16" t="s">
        <v>81</v>
      </c>
      <c r="Z16" t="s">
        <v>63</v>
      </c>
      <c r="AA16" t="s">
        <v>64</v>
      </c>
      <c r="AB16" s="1">
        <v>2165850.38</v>
      </c>
      <c r="AC16" s="1">
        <v>0</v>
      </c>
      <c r="AD16" s="1">
        <v>2165850.38</v>
      </c>
      <c r="AE16" s="1">
        <v>2165850.38</v>
      </c>
      <c r="AF16" s="6">
        <v>2165850.38</v>
      </c>
      <c r="AG16" s="6">
        <v>0</v>
      </c>
      <c r="AH16" s="6">
        <f t="shared" si="0"/>
        <v>0</v>
      </c>
      <c r="AJ16" t="s">
        <v>65</v>
      </c>
      <c r="AK16" t="s">
        <v>151</v>
      </c>
      <c r="AL16" t="s">
        <v>151</v>
      </c>
      <c r="AM16" t="s">
        <v>151</v>
      </c>
      <c r="AN16" t="s">
        <v>151</v>
      </c>
      <c r="AO16" t="s">
        <v>48</v>
      </c>
      <c r="AP16" t="s">
        <v>48</v>
      </c>
      <c r="AQ16" t="s">
        <v>48</v>
      </c>
      <c r="AR16" t="s">
        <v>48</v>
      </c>
      <c r="AS16" t="s">
        <v>158</v>
      </c>
    </row>
    <row r="17" spans="1:45" hidden="1" x14ac:dyDescent="0.25">
      <c r="A17">
        <v>2723</v>
      </c>
      <c r="B17" t="s">
        <v>40</v>
      </c>
      <c r="C17" t="s">
        <v>41</v>
      </c>
      <c r="D17" t="s">
        <v>159</v>
      </c>
      <c r="E17" t="s">
        <v>43</v>
      </c>
      <c r="F17" t="s">
        <v>44</v>
      </c>
      <c r="G17" t="s">
        <v>44</v>
      </c>
      <c r="H17" t="s">
        <v>116</v>
      </c>
      <c r="I17" t="s">
        <v>160</v>
      </c>
      <c r="J17" t="s">
        <v>161</v>
      </c>
      <c r="K17" t="s">
        <v>48</v>
      </c>
      <c r="L17" t="s">
        <v>49</v>
      </c>
      <c r="M17" t="s">
        <v>162</v>
      </c>
      <c r="N17" t="s">
        <v>163</v>
      </c>
      <c r="O17" t="s">
        <v>52</v>
      </c>
      <c r="P17" t="s">
        <v>164</v>
      </c>
      <c r="Q17" t="s">
        <v>75</v>
      </c>
      <c r="R17" t="s">
        <v>55</v>
      </c>
      <c r="S17" t="s">
        <v>56</v>
      </c>
      <c r="T17" t="s">
        <v>165</v>
      </c>
      <c r="U17" t="s">
        <v>166</v>
      </c>
      <c r="V17" t="s">
        <v>167</v>
      </c>
      <c r="W17" t="s">
        <v>168</v>
      </c>
      <c r="X17" t="s">
        <v>61</v>
      </c>
      <c r="Y17" t="s">
        <v>62</v>
      </c>
      <c r="Z17" t="s">
        <v>63</v>
      </c>
      <c r="AA17" t="s">
        <v>64</v>
      </c>
      <c r="AB17" s="1">
        <v>6807820</v>
      </c>
      <c r="AC17" s="1">
        <v>0</v>
      </c>
      <c r="AD17" s="1">
        <v>6807820</v>
      </c>
      <c r="AE17" s="1">
        <v>6807820</v>
      </c>
      <c r="AF17" s="6">
        <v>6807820</v>
      </c>
      <c r="AG17" s="6">
        <v>0</v>
      </c>
      <c r="AH17" s="6">
        <f t="shared" si="0"/>
        <v>0</v>
      </c>
      <c r="AJ17" t="s">
        <v>65</v>
      </c>
      <c r="AK17" t="s">
        <v>159</v>
      </c>
      <c r="AL17" t="s">
        <v>159</v>
      </c>
      <c r="AM17" t="s">
        <v>159</v>
      </c>
      <c r="AN17" t="s">
        <v>159</v>
      </c>
      <c r="AO17" t="s">
        <v>48</v>
      </c>
      <c r="AP17" t="s">
        <v>48</v>
      </c>
      <c r="AQ17" t="s">
        <v>48</v>
      </c>
      <c r="AR17" t="s">
        <v>48</v>
      </c>
      <c r="AS17" t="s">
        <v>169</v>
      </c>
    </row>
    <row r="18" spans="1:45" hidden="1" x14ac:dyDescent="0.25">
      <c r="A18">
        <v>2823</v>
      </c>
      <c r="B18" t="s">
        <v>40</v>
      </c>
      <c r="C18" t="s">
        <v>41</v>
      </c>
      <c r="D18" t="s">
        <v>170</v>
      </c>
      <c r="E18" t="s">
        <v>43</v>
      </c>
      <c r="F18" t="s">
        <v>44</v>
      </c>
      <c r="G18" t="s">
        <v>44</v>
      </c>
      <c r="H18" t="s">
        <v>116</v>
      </c>
      <c r="I18" t="s">
        <v>160</v>
      </c>
      <c r="J18" t="s">
        <v>161</v>
      </c>
      <c r="K18" t="s">
        <v>48</v>
      </c>
      <c r="L18" t="s">
        <v>49</v>
      </c>
      <c r="M18" t="s">
        <v>162</v>
      </c>
      <c r="N18" t="s">
        <v>163</v>
      </c>
      <c r="O18" t="s">
        <v>52</v>
      </c>
      <c r="P18" t="s">
        <v>164</v>
      </c>
      <c r="Q18" t="s">
        <v>75</v>
      </c>
      <c r="R18" t="s">
        <v>55</v>
      </c>
      <c r="S18" t="s">
        <v>56</v>
      </c>
      <c r="T18" t="s">
        <v>171</v>
      </c>
      <c r="U18" t="s">
        <v>172</v>
      </c>
      <c r="V18" t="s">
        <v>173</v>
      </c>
      <c r="W18" t="s">
        <v>174</v>
      </c>
      <c r="X18" t="s">
        <v>61</v>
      </c>
      <c r="Y18" t="s">
        <v>62</v>
      </c>
      <c r="Z18" t="s">
        <v>63</v>
      </c>
      <c r="AA18" t="s">
        <v>64</v>
      </c>
      <c r="AB18" s="1">
        <v>1233179</v>
      </c>
      <c r="AC18" s="1">
        <v>0</v>
      </c>
      <c r="AD18" s="1">
        <v>1233179</v>
      </c>
      <c r="AE18" s="1">
        <v>1233179</v>
      </c>
      <c r="AF18" s="6">
        <v>1233179</v>
      </c>
      <c r="AG18" s="6">
        <v>0</v>
      </c>
      <c r="AH18" s="6">
        <f t="shared" si="0"/>
        <v>0</v>
      </c>
      <c r="AJ18" t="s">
        <v>65</v>
      </c>
      <c r="AK18" t="s">
        <v>170</v>
      </c>
      <c r="AL18" t="s">
        <v>170</v>
      </c>
      <c r="AM18" t="s">
        <v>170</v>
      </c>
      <c r="AN18" t="s">
        <v>170</v>
      </c>
      <c r="AO18" t="s">
        <v>48</v>
      </c>
      <c r="AP18" t="s">
        <v>48</v>
      </c>
      <c r="AQ18" t="s">
        <v>48</v>
      </c>
      <c r="AR18" t="s">
        <v>48</v>
      </c>
      <c r="AS18" t="s">
        <v>169</v>
      </c>
    </row>
    <row r="19" spans="1:45" hidden="1" x14ac:dyDescent="0.25">
      <c r="A19">
        <v>2923</v>
      </c>
      <c r="B19" t="s">
        <v>40</v>
      </c>
      <c r="C19" t="s">
        <v>41</v>
      </c>
      <c r="D19" t="s">
        <v>175</v>
      </c>
      <c r="E19" t="s">
        <v>43</v>
      </c>
      <c r="F19" t="s">
        <v>44</v>
      </c>
      <c r="G19" t="s">
        <v>44</v>
      </c>
      <c r="H19" t="s">
        <v>116</v>
      </c>
      <c r="I19" t="s">
        <v>160</v>
      </c>
      <c r="J19" t="s">
        <v>161</v>
      </c>
      <c r="K19" t="s">
        <v>48</v>
      </c>
      <c r="L19" t="s">
        <v>49</v>
      </c>
      <c r="M19" t="s">
        <v>162</v>
      </c>
      <c r="N19" t="s">
        <v>163</v>
      </c>
      <c r="O19" t="s">
        <v>52</v>
      </c>
      <c r="P19" t="s">
        <v>164</v>
      </c>
      <c r="Q19" t="s">
        <v>75</v>
      </c>
      <c r="R19" t="s">
        <v>55</v>
      </c>
      <c r="S19" t="s">
        <v>56</v>
      </c>
      <c r="T19" t="s">
        <v>176</v>
      </c>
      <c r="U19" t="s">
        <v>177</v>
      </c>
      <c r="V19" t="s">
        <v>178</v>
      </c>
      <c r="W19" t="s">
        <v>179</v>
      </c>
      <c r="X19" t="s">
        <v>61</v>
      </c>
      <c r="Y19" t="s">
        <v>62</v>
      </c>
      <c r="Z19" t="s">
        <v>63</v>
      </c>
      <c r="AA19" t="s">
        <v>64</v>
      </c>
      <c r="AB19" s="1">
        <v>927890</v>
      </c>
      <c r="AC19" s="1">
        <v>0</v>
      </c>
      <c r="AD19" s="1">
        <v>927890</v>
      </c>
      <c r="AE19" s="1">
        <v>927890</v>
      </c>
      <c r="AF19" s="6">
        <v>927890</v>
      </c>
      <c r="AG19" s="6">
        <v>0</v>
      </c>
      <c r="AH19" s="6">
        <f t="shared" si="0"/>
        <v>0</v>
      </c>
      <c r="AJ19" t="s">
        <v>65</v>
      </c>
      <c r="AK19" t="s">
        <v>175</v>
      </c>
      <c r="AL19" t="s">
        <v>175</v>
      </c>
      <c r="AM19" t="s">
        <v>175</v>
      </c>
      <c r="AN19" t="s">
        <v>175</v>
      </c>
      <c r="AO19" t="s">
        <v>48</v>
      </c>
      <c r="AP19" t="s">
        <v>48</v>
      </c>
      <c r="AQ19" t="s">
        <v>48</v>
      </c>
      <c r="AR19" t="s">
        <v>48</v>
      </c>
      <c r="AS19" t="s">
        <v>169</v>
      </c>
    </row>
    <row r="20" spans="1:45" s="8" customFormat="1" ht="18" hidden="1" customHeight="1" x14ac:dyDescent="0.25">
      <c r="A20" s="8">
        <v>3023</v>
      </c>
      <c r="B20" s="8" t="s">
        <v>40</v>
      </c>
      <c r="C20" t="s">
        <v>41</v>
      </c>
      <c r="D20" s="8" t="s">
        <v>180</v>
      </c>
      <c r="E20" t="s">
        <v>43</v>
      </c>
      <c r="F20" t="s">
        <v>44</v>
      </c>
      <c r="G20" t="s">
        <v>44</v>
      </c>
      <c r="H20" t="s">
        <v>116</v>
      </c>
      <c r="I20" s="8" t="s">
        <v>46</v>
      </c>
      <c r="J20" s="8" t="s">
        <v>181</v>
      </c>
      <c r="K20" t="s">
        <v>48</v>
      </c>
      <c r="L20" t="s">
        <v>49</v>
      </c>
      <c r="M20" s="8" t="s">
        <v>182</v>
      </c>
      <c r="N20" s="8" t="s">
        <v>183</v>
      </c>
      <c r="O20" t="s">
        <v>52</v>
      </c>
      <c r="P20" t="s">
        <v>184</v>
      </c>
      <c r="Q20" t="s">
        <v>54</v>
      </c>
      <c r="R20" t="s">
        <v>185</v>
      </c>
      <c r="S20" t="s">
        <v>186</v>
      </c>
      <c r="T20" s="8" t="s">
        <v>91</v>
      </c>
      <c r="U20" s="8" t="s">
        <v>92</v>
      </c>
      <c r="V20" s="8" t="s">
        <v>187</v>
      </c>
      <c r="W20" s="8" t="s">
        <v>188</v>
      </c>
      <c r="X20" s="8" t="s">
        <v>80</v>
      </c>
      <c r="Y20" t="s">
        <v>81</v>
      </c>
      <c r="Z20" t="s">
        <v>63</v>
      </c>
      <c r="AA20" t="s">
        <v>64</v>
      </c>
      <c r="AB20" s="4">
        <v>48411686</v>
      </c>
      <c r="AC20" s="4">
        <v>0</v>
      </c>
      <c r="AD20" s="4">
        <v>48411686</v>
      </c>
      <c r="AE20" s="4">
        <v>48411686</v>
      </c>
      <c r="AF20" s="5">
        <v>0</v>
      </c>
      <c r="AG20" s="88">
        <v>48411686</v>
      </c>
      <c r="AH20" s="5">
        <f t="shared" si="0"/>
        <v>0</v>
      </c>
      <c r="AI20" s="7" t="s">
        <v>2603</v>
      </c>
      <c r="AJ20" s="8" t="s">
        <v>65</v>
      </c>
      <c r="AK20" s="8" t="s">
        <v>180</v>
      </c>
      <c r="AL20" s="8" t="s">
        <v>180</v>
      </c>
      <c r="AM20" s="8" t="s">
        <v>180</v>
      </c>
      <c r="AN20" s="8" t="s">
        <v>180</v>
      </c>
      <c r="AO20" s="8" t="s">
        <v>48</v>
      </c>
      <c r="AP20" s="8" t="s">
        <v>48</v>
      </c>
      <c r="AQ20" s="8" t="s">
        <v>48</v>
      </c>
      <c r="AR20" s="8" t="s">
        <v>48</v>
      </c>
      <c r="AS20" s="8" t="s">
        <v>189</v>
      </c>
    </row>
    <row r="21" spans="1:45" s="8" customFormat="1" ht="18" hidden="1" customHeight="1" x14ac:dyDescent="0.25">
      <c r="A21" s="8">
        <v>3023</v>
      </c>
      <c r="B21" s="8" t="s">
        <v>40</v>
      </c>
      <c r="C21" t="s">
        <v>41</v>
      </c>
      <c r="D21" s="8" t="s">
        <v>180</v>
      </c>
      <c r="E21" t="s">
        <v>43</v>
      </c>
      <c r="F21" t="s">
        <v>44</v>
      </c>
      <c r="G21" t="s">
        <v>44</v>
      </c>
      <c r="H21" t="s">
        <v>116</v>
      </c>
      <c r="I21" s="8" t="s">
        <v>46</v>
      </c>
      <c r="J21" s="8" t="s">
        <v>181</v>
      </c>
      <c r="K21" t="s">
        <v>48</v>
      </c>
      <c r="L21" t="s">
        <v>49</v>
      </c>
      <c r="M21" s="8" t="s">
        <v>182</v>
      </c>
      <c r="N21" s="8" t="s">
        <v>183</v>
      </c>
      <c r="O21" t="s">
        <v>52</v>
      </c>
      <c r="P21" t="s">
        <v>184</v>
      </c>
      <c r="Q21" t="s">
        <v>54</v>
      </c>
      <c r="R21" t="s">
        <v>185</v>
      </c>
      <c r="S21" t="s">
        <v>186</v>
      </c>
      <c r="T21" s="8" t="s">
        <v>91</v>
      </c>
      <c r="U21" s="8" t="s">
        <v>92</v>
      </c>
      <c r="V21" s="8" t="s">
        <v>100</v>
      </c>
      <c r="W21" s="8" t="s">
        <v>101</v>
      </c>
      <c r="X21" s="8" t="s">
        <v>80</v>
      </c>
      <c r="Y21" t="s">
        <v>81</v>
      </c>
      <c r="Z21" t="s">
        <v>63</v>
      </c>
      <c r="AA21" t="s">
        <v>64</v>
      </c>
      <c r="AB21" s="4">
        <v>65359210</v>
      </c>
      <c r="AC21" s="4">
        <v>0</v>
      </c>
      <c r="AD21" s="4">
        <v>65359210</v>
      </c>
      <c r="AE21" s="4">
        <v>65359210</v>
      </c>
      <c r="AF21" s="5">
        <v>0</v>
      </c>
      <c r="AG21" s="5">
        <v>65359210</v>
      </c>
      <c r="AH21" s="5">
        <f t="shared" si="0"/>
        <v>0</v>
      </c>
      <c r="AI21" s="7" t="s">
        <v>2603</v>
      </c>
      <c r="AJ21" s="8" t="s">
        <v>65</v>
      </c>
      <c r="AK21" s="8" t="s">
        <v>180</v>
      </c>
      <c r="AL21" s="8" t="s">
        <v>180</v>
      </c>
      <c r="AM21" s="8" t="s">
        <v>180</v>
      </c>
      <c r="AN21" s="8" t="s">
        <v>180</v>
      </c>
      <c r="AO21" s="8" t="s">
        <v>48</v>
      </c>
      <c r="AP21" s="8" t="s">
        <v>48</v>
      </c>
      <c r="AQ21" s="8" t="s">
        <v>48</v>
      </c>
      <c r="AR21" s="8" t="s">
        <v>48</v>
      </c>
      <c r="AS21" s="8" t="s">
        <v>189</v>
      </c>
    </row>
    <row r="22" spans="1:45" hidden="1" x14ac:dyDescent="0.25">
      <c r="A22">
        <v>3123</v>
      </c>
      <c r="B22" t="s">
        <v>40</v>
      </c>
      <c r="C22" t="s">
        <v>41</v>
      </c>
      <c r="D22" t="s">
        <v>190</v>
      </c>
      <c r="E22" t="s">
        <v>43</v>
      </c>
      <c r="F22" t="s">
        <v>44</v>
      </c>
      <c r="G22" t="s">
        <v>44</v>
      </c>
      <c r="H22" t="s">
        <v>116</v>
      </c>
      <c r="I22" t="s">
        <v>160</v>
      </c>
      <c r="J22" t="s">
        <v>161</v>
      </c>
      <c r="K22" t="s">
        <v>48</v>
      </c>
      <c r="L22" t="s">
        <v>49</v>
      </c>
      <c r="M22" t="s">
        <v>162</v>
      </c>
      <c r="N22" t="s">
        <v>163</v>
      </c>
      <c r="O22" t="s">
        <v>52</v>
      </c>
      <c r="P22" t="s">
        <v>164</v>
      </c>
      <c r="Q22" t="s">
        <v>75</v>
      </c>
      <c r="R22" t="s">
        <v>55</v>
      </c>
      <c r="S22" t="s">
        <v>56</v>
      </c>
      <c r="T22" t="s">
        <v>191</v>
      </c>
      <c r="U22" t="s">
        <v>192</v>
      </c>
      <c r="V22" t="s">
        <v>193</v>
      </c>
      <c r="W22" t="s">
        <v>194</v>
      </c>
      <c r="X22" t="s">
        <v>80</v>
      </c>
      <c r="Y22" t="s">
        <v>81</v>
      </c>
      <c r="Z22" t="s">
        <v>63</v>
      </c>
      <c r="AA22" t="s">
        <v>64</v>
      </c>
      <c r="AB22" s="1">
        <v>4862632</v>
      </c>
      <c r="AC22" s="1">
        <v>0</v>
      </c>
      <c r="AD22" s="1">
        <v>4862632</v>
      </c>
      <c r="AE22" s="1">
        <v>4862632</v>
      </c>
      <c r="AF22" s="6">
        <v>4862632</v>
      </c>
      <c r="AG22" s="6">
        <v>0</v>
      </c>
      <c r="AH22" s="6">
        <f t="shared" si="0"/>
        <v>0</v>
      </c>
      <c r="AI22" s="27"/>
      <c r="AJ22" t="s">
        <v>65</v>
      </c>
      <c r="AK22" t="s">
        <v>190</v>
      </c>
      <c r="AL22" t="s">
        <v>190</v>
      </c>
      <c r="AM22" t="s">
        <v>190</v>
      </c>
      <c r="AN22" t="s">
        <v>190</v>
      </c>
      <c r="AO22" t="s">
        <v>48</v>
      </c>
      <c r="AP22" t="s">
        <v>48</v>
      </c>
      <c r="AQ22" t="s">
        <v>48</v>
      </c>
      <c r="AR22" t="s">
        <v>48</v>
      </c>
      <c r="AS22" t="s">
        <v>169</v>
      </c>
    </row>
    <row r="23" spans="1:45" hidden="1" x14ac:dyDescent="0.25">
      <c r="A23">
        <v>3123</v>
      </c>
      <c r="B23" t="s">
        <v>40</v>
      </c>
      <c r="C23" t="s">
        <v>41</v>
      </c>
      <c r="D23" t="s">
        <v>190</v>
      </c>
      <c r="E23" t="s">
        <v>43</v>
      </c>
      <c r="F23" t="s">
        <v>44</v>
      </c>
      <c r="G23" t="s">
        <v>44</v>
      </c>
      <c r="H23" t="s">
        <v>116</v>
      </c>
      <c r="I23" t="s">
        <v>160</v>
      </c>
      <c r="J23" t="s">
        <v>161</v>
      </c>
      <c r="K23" t="s">
        <v>48</v>
      </c>
      <c r="L23" t="s">
        <v>49</v>
      </c>
      <c r="M23" t="s">
        <v>162</v>
      </c>
      <c r="N23" t="s">
        <v>163</v>
      </c>
      <c r="O23" t="s">
        <v>52</v>
      </c>
      <c r="P23" t="s">
        <v>164</v>
      </c>
      <c r="Q23" t="s">
        <v>75</v>
      </c>
      <c r="R23" t="s">
        <v>55</v>
      </c>
      <c r="S23" t="s">
        <v>56</v>
      </c>
      <c r="T23" t="s">
        <v>191</v>
      </c>
      <c r="U23" t="s">
        <v>192</v>
      </c>
      <c r="V23" t="s">
        <v>195</v>
      </c>
      <c r="W23" t="s">
        <v>196</v>
      </c>
      <c r="X23" t="s">
        <v>80</v>
      </c>
      <c r="Y23" t="s">
        <v>81</v>
      </c>
      <c r="Z23" t="s">
        <v>63</v>
      </c>
      <c r="AA23" t="s">
        <v>64</v>
      </c>
      <c r="AB23" s="1">
        <v>20364675</v>
      </c>
      <c r="AC23" s="1">
        <v>0</v>
      </c>
      <c r="AD23" s="1">
        <v>20364675</v>
      </c>
      <c r="AE23" s="1">
        <v>20364675</v>
      </c>
      <c r="AF23" s="6">
        <v>20364675</v>
      </c>
      <c r="AG23" s="6">
        <v>0</v>
      </c>
      <c r="AH23" s="6">
        <f t="shared" si="0"/>
        <v>0</v>
      </c>
      <c r="AI23" s="27"/>
      <c r="AJ23" t="s">
        <v>65</v>
      </c>
      <c r="AK23" t="s">
        <v>190</v>
      </c>
      <c r="AL23" t="s">
        <v>190</v>
      </c>
      <c r="AM23" t="s">
        <v>190</v>
      </c>
      <c r="AN23" t="s">
        <v>190</v>
      </c>
      <c r="AO23" t="s">
        <v>48</v>
      </c>
      <c r="AP23" t="s">
        <v>48</v>
      </c>
      <c r="AQ23" t="s">
        <v>48</v>
      </c>
      <c r="AR23" t="s">
        <v>48</v>
      </c>
      <c r="AS23" t="s">
        <v>169</v>
      </c>
    </row>
    <row r="24" spans="1:45" hidden="1" x14ac:dyDescent="0.25">
      <c r="A24">
        <v>3323</v>
      </c>
      <c r="B24" t="s">
        <v>40</v>
      </c>
      <c r="C24" t="s">
        <v>41</v>
      </c>
      <c r="D24" t="s">
        <v>197</v>
      </c>
      <c r="E24" t="s">
        <v>43</v>
      </c>
      <c r="F24" t="s">
        <v>44</v>
      </c>
      <c r="G24" t="s">
        <v>44</v>
      </c>
      <c r="H24" t="s">
        <v>116</v>
      </c>
      <c r="I24" t="s">
        <v>126</v>
      </c>
      <c r="J24" t="s">
        <v>198</v>
      </c>
      <c r="K24" t="s">
        <v>48</v>
      </c>
      <c r="L24" t="s">
        <v>49</v>
      </c>
      <c r="M24" t="s">
        <v>199</v>
      </c>
      <c r="N24" t="s">
        <v>200</v>
      </c>
      <c r="O24" t="s">
        <v>52</v>
      </c>
      <c r="P24" t="s">
        <v>201</v>
      </c>
      <c r="Q24" t="s">
        <v>54</v>
      </c>
      <c r="R24" t="s">
        <v>55</v>
      </c>
      <c r="S24" t="s">
        <v>56</v>
      </c>
      <c r="T24" t="s">
        <v>91</v>
      </c>
      <c r="U24" t="s">
        <v>92</v>
      </c>
      <c r="V24" t="s">
        <v>148</v>
      </c>
      <c r="W24" t="s">
        <v>149</v>
      </c>
      <c r="X24" t="s">
        <v>80</v>
      </c>
      <c r="Y24" t="s">
        <v>81</v>
      </c>
      <c r="Z24" t="s">
        <v>63</v>
      </c>
      <c r="AA24" t="s">
        <v>64</v>
      </c>
      <c r="AB24" s="1">
        <v>5738940</v>
      </c>
      <c r="AC24" s="1">
        <v>0</v>
      </c>
      <c r="AD24" s="1">
        <v>5738940</v>
      </c>
      <c r="AE24" s="1">
        <v>5738940</v>
      </c>
      <c r="AF24" s="6">
        <v>5738940</v>
      </c>
      <c r="AG24" s="6">
        <v>0</v>
      </c>
      <c r="AH24" s="6">
        <f t="shared" si="0"/>
        <v>0</v>
      </c>
      <c r="AI24" s="27"/>
      <c r="AJ24" t="s">
        <v>65</v>
      </c>
      <c r="AK24" t="s">
        <v>197</v>
      </c>
      <c r="AL24" t="s">
        <v>197</v>
      </c>
      <c r="AM24" t="s">
        <v>197</v>
      </c>
      <c r="AN24" t="s">
        <v>197</v>
      </c>
      <c r="AO24" t="s">
        <v>48</v>
      </c>
      <c r="AP24" t="s">
        <v>48</v>
      </c>
      <c r="AQ24" t="s">
        <v>48</v>
      </c>
      <c r="AR24" t="s">
        <v>48</v>
      </c>
      <c r="AS24" t="s">
        <v>150</v>
      </c>
    </row>
    <row r="25" spans="1:45" x14ac:dyDescent="0.25">
      <c r="A25">
        <v>3523</v>
      </c>
      <c r="B25" t="s">
        <v>2521</v>
      </c>
      <c r="C25" t="s">
        <v>2522</v>
      </c>
      <c r="D25" t="s">
        <v>2534</v>
      </c>
      <c r="E25" t="s">
        <v>43</v>
      </c>
      <c r="F25" t="s">
        <v>44</v>
      </c>
      <c r="G25" t="s">
        <v>44</v>
      </c>
      <c r="H25" t="s">
        <v>1546</v>
      </c>
      <c r="I25" t="s">
        <v>1723</v>
      </c>
      <c r="J25" t="s">
        <v>2535</v>
      </c>
      <c r="K25" t="s">
        <v>48</v>
      </c>
      <c r="L25" t="s">
        <v>142</v>
      </c>
      <c r="M25" t="s">
        <v>2536</v>
      </c>
      <c r="N25" t="s">
        <v>2537</v>
      </c>
      <c r="O25" t="s">
        <v>52</v>
      </c>
      <c r="P25" t="s">
        <v>2538</v>
      </c>
      <c r="Q25" t="s">
        <v>54</v>
      </c>
      <c r="R25" t="s">
        <v>520</v>
      </c>
      <c r="S25" t="s">
        <v>521</v>
      </c>
      <c r="T25" t="s">
        <v>248</v>
      </c>
      <c r="U25" t="s">
        <v>249</v>
      </c>
      <c r="V25" t="s">
        <v>2523</v>
      </c>
      <c r="W25" t="s">
        <v>2524</v>
      </c>
      <c r="X25" t="s">
        <v>2478</v>
      </c>
      <c r="Y25" t="s">
        <v>2479</v>
      </c>
      <c r="Z25" t="s">
        <v>63</v>
      </c>
      <c r="AA25" t="s">
        <v>64</v>
      </c>
      <c r="AB25" s="1">
        <v>313733</v>
      </c>
      <c r="AC25" s="1">
        <v>0</v>
      </c>
      <c r="AD25" s="1">
        <v>313733</v>
      </c>
      <c r="AE25" s="1">
        <v>313733</v>
      </c>
      <c r="AF25" s="6">
        <v>0</v>
      </c>
      <c r="AG25" s="6">
        <v>0</v>
      </c>
      <c r="AH25" s="6">
        <f t="shared" si="0"/>
        <v>313733</v>
      </c>
      <c r="AI25" s="27"/>
      <c r="AJ25" t="s">
        <v>65</v>
      </c>
      <c r="AK25" t="s">
        <v>2534</v>
      </c>
      <c r="AL25" t="s">
        <v>2539</v>
      </c>
      <c r="AM25" t="s">
        <v>2534</v>
      </c>
      <c r="AN25" t="s">
        <v>2534</v>
      </c>
      <c r="AO25" t="s">
        <v>48</v>
      </c>
      <c r="AP25" t="s">
        <v>48</v>
      </c>
      <c r="AQ25" t="s">
        <v>48</v>
      </c>
      <c r="AR25" t="s">
        <v>48</v>
      </c>
      <c r="AS25" t="s">
        <v>2540</v>
      </c>
    </row>
    <row r="26" spans="1:45" hidden="1" x14ac:dyDescent="0.25">
      <c r="A26">
        <v>4123</v>
      </c>
      <c r="B26" t="s">
        <v>40</v>
      </c>
      <c r="C26" t="s">
        <v>41</v>
      </c>
      <c r="D26" t="s">
        <v>202</v>
      </c>
      <c r="E26" t="s">
        <v>43</v>
      </c>
      <c r="F26" t="s">
        <v>44</v>
      </c>
      <c r="G26" t="s">
        <v>44</v>
      </c>
      <c r="H26" t="s">
        <v>116</v>
      </c>
      <c r="I26" t="s">
        <v>126</v>
      </c>
      <c r="J26" t="s">
        <v>203</v>
      </c>
      <c r="K26" t="s">
        <v>48</v>
      </c>
      <c r="L26" t="s">
        <v>49</v>
      </c>
      <c r="M26" t="s">
        <v>204</v>
      </c>
      <c r="N26" t="s">
        <v>205</v>
      </c>
      <c r="O26" t="s">
        <v>52</v>
      </c>
      <c r="P26" t="s">
        <v>206</v>
      </c>
      <c r="Q26" t="s">
        <v>54</v>
      </c>
      <c r="R26" t="s">
        <v>207</v>
      </c>
      <c r="S26" t="s">
        <v>208</v>
      </c>
      <c r="T26" t="s">
        <v>91</v>
      </c>
      <c r="U26" t="s">
        <v>92</v>
      </c>
      <c r="V26" t="s">
        <v>100</v>
      </c>
      <c r="W26" t="s">
        <v>101</v>
      </c>
      <c r="X26" t="s">
        <v>80</v>
      </c>
      <c r="Y26" t="s">
        <v>81</v>
      </c>
      <c r="Z26" t="s">
        <v>63</v>
      </c>
      <c r="AA26" t="s">
        <v>64</v>
      </c>
      <c r="AB26" s="1">
        <v>550000</v>
      </c>
      <c r="AC26" s="1">
        <v>0</v>
      </c>
      <c r="AD26" s="1">
        <v>550000</v>
      </c>
      <c r="AE26" s="1">
        <v>550000</v>
      </c>
      <c r="AF26" s="6">
        <v>550000</v>
      </c>
      <c r="AG26" s="6">
        <v>0</v>
      </c>
      <c r="AH26" s="6">
        <f t="shared" si="0"/>
        <v>0</v>
      </c>
      <c r="AI26" s="27"/>
      <c r="AJ26" t="s">
        <v>65</v>
      </c>
      <c r="AK26" t="s">
        <v>202</v>
      </c>
      <c r="AL26" t="s">
        <v>202</v>
      </c>
      <c r="AM26" t="s">
        <v>202</v>
      </c>
      <c r="AN26" t="s">
        <v>202</v>
      </c>
      <c r="AO26" t="s">
        <v>48</v>
      </c>
      <c r="AP26" t="s">
        <v>48</v>
      </c>
      <c r="AQ26" t="s">
        <v>48</v>
      </c>
      <c r="AR26" t="s">
        <v>48</v>
      </c>
      <c r="AS26" t="s">
        <v>209</v>
      </c>
    </row>
    <row r="27" spans="1:45" x14ac:dyDescent="0.25">
      <c r="A27">
        <v>4423</v>
      </c>
      <c r="B27" t="s">
        <v>2521</v>
      </c>
      <c r="C27" t="s">
        <v>2522</v>
      </c>
      <c r="D27" t="s">
        <v>2541</v>
      </c>
      <c r="E27" t="s">
        <v>43</v>
      </c>
      <c r="F27" t="s">
        <v>44</v>
      </c>
      <c r="G27" t="s">
        <v>44</v>
      </c>
      <c r="H27" t="s">
        <v>2542</v>
      </c>
      <c r="I27" t="s">
        <v>1723</v>
      </c>
      <c r="J27" t="s">
        <v>2543</v>
      </c>
      <c r="K27" t="s">
        <v>48</v>
      </c>
      <c r="L27" t="s">
        <v>142</v>
      </c>
      <c r="M27" t="s">
        <v>2544</v>
      </c>
      <c r="N27" t="s">
        <v>2545</v>
      </c>
      <c r="O27" t="s">
        <v>52</v>
      </c>
      <c r="P27" t="s">
        <v>2546</v>
      </c>
      <c r="Q27" t="s">
        <v>54</v>
      </c>
      <c r="R27" t="s">
        <v>207</v>
      </c>
      <c r="S27" t="s">
        <v>208</v>
      </c>
      <c r="T27" t="s">
        <v>248</v>
      </c>
      <c r="U27" t="s">
        <v>249</v>
      </c>
      <c r="V27" t="s">
        <v>2547</v>
      </c>
      <c r="W27" t="s">
        <v>2548</v>
      </c>
      <c r="X27" t="s">
        <v>2478</v>
      </c>
      <c r="Y27" t="s">
        <v>2479</v>
      </c>
      <c r="Z27" t="s">
        <v>63</v>
      </c>
      <c r="AA27" t="s">
        <v>64</v>
      </c>
      <c r="AB27" s="1">
        <v>313743</v>
      </c>
      <c r="AC27" s="1">
        <v>0</v>
      </c>
      <c r="AD27" s="1">
        <v>313743</v>
      </c>
      <c r="AE27" s="1">
        <v>313743</v>
      </c>
      <c r="AF27" s="6">
        <v>0</v>
      </c>
      <c r="AG27" s="6">
        <v>0</v>
      </c>
      <c r="AH27" s="6">
        <f t="shared" si="0"/>
        <v>313743</v>
      </c>
      <c r="AI27" s="27"/>
      <c r="AJ27" t="s">
        <v>65</v>
      </c>
      <c r="AK27" t="s">
        <v>2541</v>
      </c>
      <c r="AL27" t="s">
        <v>2517</v>
      </c>
      <c r="AM27" t="s">
        <v>2549</v>
      </c>
      <c r="AN27" t="s">
        <v>2541</v>
      </c>
      <c r="AO27" t="s">
        <v>48</v>
      </c>
      <c r="AP27" t="s">
        <v>48</v>
      </c>
      <c r="AQ27" t="s">
        <v>48</v>
      </c>
      <c r="AR27" t="s">
        <v>48</v>
      </c>
      <c r="AS27" t="s">
        <v>2540</v>
      </c>
    </row>
    <row r="28" spans="1:45" hidden="1" x14ac:dyDescent="0.25">
      <c r="A28">
        <v>5723</v>
      </c>
      <c r="B28" t="s">
        <v>2521</v>
      </c>
      <c r="C28" t="s">
        <v>2522</v>
      </c>
      <c r="D28" t="s">
        <v>2550</v>
      </c>
      <c r="E28" t="s">
        <v>43</v>
      </c>
      <c r="F28" t="s">
        <v>44</v>
      </c>
      <c r="G28" t="s">
        <v>44</v>
      </c>
      <c r="H28" t="s">
        <v>2277</v>
      </c>
      <c r="I28" t="s">
        <v>1865</v>
      </c>
      <c r="J28" t="s">
        <v>2551</v>
      </c>
      <c r="K28" t="s">
        <v>48</v>
      </c>
      <c r="L28" t="s">
        <v>142</v>
      </c>
      <c r="M28" t="s">
        <v>2552</v>
      </c>
      <c r="N28" t="s">
        <v>2553</v>
      </c>
      <c r="O28" t="s">
        <v>52</v>
      </c>
      <c r="P28" t="s">
        <v>2554</v>
      </c>
      <c r="Q28" t="s">
        <v>54</v>
      </c>
      <c r="R28" t="s">
        <v>55</v>
      </c>
      <c r="S28" t="s">
        <v>56</v>
      </c>
      <c r="T28" t="s">
        <v>248</v>
      </c>
      <c r="U28" t="s">
        <v>249</v>
      </c>
      <c r="V28" t="s">
        <v>2523</v>
      </c>
      <c r="W28" t="s">
        <v>2524</v>
      </c>
      <c r="X28" t="s">
        <v>2478</v>
      </c>
      <c r="Y28" t="s">
        <v>2479</v>
      </c>
      <c r="Z28" t="s">
        <v>63</v>
      </c>
      <c r="AA28" t="s">
        <v>64</v>
      </c>
      <c r="AB28" s="1">
        <v>125000</v>
      </c>
      <c r="AC28" s="1">
        <v>0</v>
      </c>
      <c r="AD28" s="1">
        <v>125000</v>
      </c>
      <c r="AE28" s="1">
        <v>125000</v>
      </c>
      <c r="AF28" s="6">
        <v>125000</v>
      </c>
      <c r="AG28" s="6">
        <v>0</v>
      </c>
      <c r="AH28" s="6">
        <f t="shared" si="0"/>
        <v>0</v>
      </c>
      <c r="AI28" s="27"/>
      <c r="AJ28" t="s">
        <v>65</v>
      </c>
      <c r="AK28" t="s">
        <v>2550</v>
      </c>
      <c r="AL28" t="s">
        <v>2555</v>
      </c>
      <c r="AM28" t="s">
        <v>2555</v>
      </c>
      <c r="AN28" t="s">
        <v>2550</v>
      </c>
      <c r="AO28" t="s">
        <v>48</v>
      </c>
      <c r="AP28" t="s">
        <v>48</v>
      </c>
      <c r="AQ28" t="s">
        <v>48</v>
      </c>
      <c r="AR28" t="s">
        <v>48</v>
      </c>
      <c r="AS28" t="s">
        <v>2556</v>
      </c>
    </row>
    <row r="29" spans="1:45" hidden="1" x14ac:dyDescent="0.25">
      <c r="A29">
        <v>5823</v>
      </c>
      <c r="B29" t="s">
        <v>2521</v>
      </c>
      <c r="C29" t="s">
        <v>2522</v>
      </c>
      <c r="D29" t="s">
        <v>2557</v>
      </c>
      <c r="E29" t="s">
        <v>43</v>
      </c>
      <c r="F29" t="s">
        <v>44</v>
      </c>
      <c r="G29" t="s">
        <v>44</v>
      </c>
      <c r="H29" t="s">
        <v>2277</v>
      </c>
      <c r="I29" t="s">
        <v>1865</v>
      </c>
      <c r="J29" t="s">
        <v>2558</v>
      </c>
      <c r="K29" t="s">
        <v>48</v>
      </c>
      <c r="L29" t="s">
        <v>142</v>
      </c>
      <c r="M29" t="s">
        <v>2559</v>
      </c>
      <c r="N29" t="s">
        <v>2560</v>
      </c>
      <c r="O29" t="s">
        <v>52</v>
      </c>
      <c r="P29" t="s">
        <v>2561</v>
      </c>
      <c r="Q29" t="s">
        <v>54</v>
      </c>
      <c r="R29" t="s">
        <v>55</v>
      </c>
      <c r="S29" t="s">
        <v>56</v>
      </c>
      <c r="T29" t="s">
        <v>248</v>
      </c>
      <c r="U29" t="s">
        <v>249</v>
      </c>
      <c r="V29" t="s">
        <v>2523</v>
      </c>
      <c r="W29" t="s">
        <v>2524</v>
      </c>
      <c r="X29" t="s">
        <v>2478</v>
      </c>
      <c r="Y29" t="s">
        <v>2479</v>
      </c>
      <c r="Z29" t="s">
        <v>63</v>
      </c>
      <c r="AA29" t="s">
        <v>64</v>
      </c>
      <c r="AB29" s="1">
        <v>125000</v>
      </c>
      <c r="AC29" s="1">
        <v>0</v>
      </c>
      <c r="AD29" s="1">
        <v>125000</v>
      </c>
      <c r="AE29" s="1">
        <v>125000</v>
      </c>
      <c r="AF29" s="6">
        <v>125000</v>
      </c>
      <c r="AG29" s="6">
        <v>0</v>
      </c>
      <c r="AH29" s="6">
        <f t="shared" si="0"/>
        <v>0</v>
      </c>
      <c r="AI29" s="27"/>
      <c r="AJ29" t="s">
        <v>65</v>
      </c>
      <c r="AK29" t="s">
        <v>2557</v>
      </c>
      <c r="AL29" t="s">
        <v>2555</v>
      </c>
      <c r="AM29" t="s">
        <v>2555</v>
      </c>
      <c r="AN29" t="s">
        <v>2557</v>
      </c>
      <c r="AO29" t="s">
        <v>48</v>
      </c>
      <c r="AP29" t="s">
        <v>48</v>
      </c>
      <c r="AQ29" t="s">
        <v>48</v>
      </c>
      <c r="AR29" t="s">
        <v>48</v>
      </c>
      <c r="AS29" t="s">
        <v>2562</v>
      </c>
    </row>
    <row r="30" spans="1:45" hidden="1" x14ac:dyDescent="0.25">
      <c r="A30">
        <v>8223</v>
      </c>
      <c r="B30" t="s">
        <v>2563</v>
      </c>
      <c r="C30" t="s">
        <v>2564</v>
      </c>
      <c r="D30" t="s">
        <v>2568</v>
      </c>
      <c r="E30" t="s">
        <v>43</v>
      </c>
      <c r="F30" t="s">
        <v>44</v>
      </c>
      <c r="G30" t="s">
        <v>44</v>
      </c>
      <c r="H30" t="s">
        <v>2219</v>
      </c>
      <c r="I30" t="s">
        <v>1865</v>
      </c>
      <c r="J30" t="s">
        <v>2569</v>
      </c>
      <c r="K30" t="s">
        <v>48</v>
      </c>
      <c r="L30" t="s">
        <v>142</v>
      </c>
      <c r="M30" t="s">
        <v>2570</v>
      </c>
      <c r="N30" t="s">
        <v>2571</v>
      </c>
      <c r="O30" t="s">
        <v>52</v>
      </c>
      <c r="P30" t="s">
        <v>2572</v>
      </c>
      <c r="Q30" t="s">
        <v>54</v>
      </c>
      <c r="R30" t="s">
        <v>207</v>
      </c>
      <c r="S30" t="s">
        <v>208</v>
      </c>
      <c r="T30" t="s">
        <v>307</v>
      </c>
      <c r="U30" t="s">
        <v>308</v>
      </c>
      <c r="V30" t="s">
        <v>2566</v>
      </c>
      <c r="W30" t="s">
        <v>2567</v>
      </c>
      <c r="X30" t="s">
        <v>2478</v>
      </c>
      <c r="Y30" t="s">
        <v>2479</v>
      </c>
      <c r="Z30" t="s">
        <v>63</v>
      </c>
      <c r="AA30" t="s">
        <v>64</v>
      </c>
      <c r="AB30" s="1">
        <v>125000</v>
      </c>
      <c r="AC30" s="1">
        <v>0</v>
      </c>
      <c r="AD30" s="1">
        <v>125000</v>
      </c>
      <c r="AE30" s="1">
        <v>125000</v>
      </c>
      <c r="AF30" s="6">
        <v>125000</v>
      </c>
      <c r="AG30" s="6">
        <v>0</v>
      </c>
      <c r="AH30" s="6">
        <f t="shared" si="0"/>
        <v>0</v>
      </c>
      <c r="AI30" s="27"/>
      <c r="AJ30" t="s">
        <v>65</v>
      </c>
      <c r="AK30" t="s">
        <v>2568</v>
      </c>
      <c r="AL30" t="s">
        <v>2573</v>
      </c>
      <c r="AM30" t="s">
        <v>2573</v>
      </c>
      <c r="AN30" t="s">
        <v>2568</v>
      </c>
      <c r="AO30" t="s">
        <v>48</v>
      </c>
      <c r="AP30" t="s">
        <v>48</v>
      </c>
      <c r="AQ30" t="s">
        <v>48</v>
      </c>
      <c r="AR30" t="s">
        <v>48</v>
      </c>
      <c r="AS30" t="s">
        <v>2574</v>
      </c>
    </row>
    <row r="31" spans="1:45" hidden="1" x14ac:dyDescent="0.25">
      <c r="A31">
        <v>13923</v>
      </c>
      <c r="B31" t="s">
        <v>2474</v>
      </c>
      <c r="C31" t="s">
        <v>2475</v>
      </c>
      <c r="D31" t="s">
        <v>2480</v>
      </c>
      <c r="E31" t="s">
        <v>43</v>
      </c>
      <c r="F31" t="s">
        <v>44</v>
      </c>
      <c r="G31" t="s">
        <v>44</v>
      </c>
      <c r="H31" t="s">
        <v>2481</v>
      </c>
      <c r="I31" t="s">
        <v>1865</v>
      </c>
      <c r="J31" t="s">
        <v>2482</v>
      </c>
      <c r="K31" t="s">
        <v>48</v>
      </c>
      <c r="L31" t="s">
        <v>142</v>
      </c>
      <c r="M31" t="s">
        <v>1165</v>
      </c>
      <c r="N31" t="s">
        <v>1166</v>
      </c>
      <c r="O31" t="s">
        <v>52</v>
      </c>
      <c r="P31" t="s">
        <v>2483</v>
      </c>
      <c r="Q31" t="s">
        <v>54</v>
      </c>
      <c r="R31" t="s">
        <v>55</v>
      </c>
      <c r="S31" t="s">
        <v>56</v>
      </c>
      <c r="T31" t="s">
        <v>340</v>
      </c>
      <c r="U31" t="s">
        <v>341</v>
      </c>
      <c r="V31" t="s">
        <v>2484</v>
      </c>
      <c r="W31" t="s">
        <v>2485</v>
      </c>
      <c r="X31" t="s">
        <v>2478</v>
      </c>
      <c r="Y31" t="s">
        <v>2479</v>
      </c>
      <c r="Z31" t="s">
        <v>63</v>
      </c>
      <c r="AA31" t="s">
        <v>64</v>
      </c>
      <c r="AB31" s="1">
        <v>500000</v>
      </c>
      <c r="AC31" s="1">
        <v>0</v>
      </c>
      <c r="AD31" s="1">
        <v>500000</v>
      </c>
      <c r="AE31" s="1">
        <v>500000</v>
      </c>
      <c r="AF31" s="6">
        <v>500000</v>
      </c>
      <c r="AG31" s="6">
        <v>0</v>
      </c>
      <c r="AH31" s="6">
        <f t="shared" si="0"/>
        <v>0</v>
      </c>
      <c r="AI31" s="27"/>
      <c r="AJ31" t="s">
        <v>65</v>
      </c>
      <c r="AK31" t="s">
        <v>2480</v>
      </c>
      <c r="AL31" t="s">
        <v>170</v>
      </c>
      <c r="AM31" t="s">
        <v>170</v>
      </c>
      <c r="AN31" t="s">
        <v>2480</v>
      </c>
      <c r="AO31" t="s">
        <v>48</v>
      </c>
      <c r="AP31" t="s">
        <v>48</v>
      </c>
      <c r="AQ31" t="s">
        <v>48</v>
      </c>
      <c r="AR31" t="s">
        <v>48</v>
      </c>
      <c r="AS31" t="s">
        <v>2486</v>
      </c>
    </row>
    <row r="32" spans="1:45" hidden="1" x14ac:dyDescent="0.25">
      <c r="A32">
        <v>14023</v>
      </c>
      <c r="B32" t="s">
        <v>2474</v>
      </c>
      <c r="C32" t="s">
        <v>2475</v>
      </c>
      <c r="D32" t="s">
        <v>2487</v>
      </c>
      <c r="E32" t="s">
        <v>43</v>
      </c>
      <c r="F32" t="s">
        <v>44</v>
      </c>
      <c r="G32" t="s">
        <v>44</v>
      </c>
      <c r="H32" t="s">
        <v>2481</v>
      </c>
      <c r="I32" t="s">
        <v>1865</v>
      </c>
      <c r="J32" t="s">
        <v>2488</v>
      </c>
      <c r="K32" t="s">
        <v>48</v>
      </c>
      <c r="L32" t="s">
        <v>142</v>
      </c>
      <c r="M32" t="s">
        <v>2489</v>
      </c>
      <c r="N32" t="s">
        <v>2490</v>
      </c>
      <c r="O32" t="s">
        <v>52</v>
      </c>
      <c r="P32" t="s">
        <v>2491</v>
      </c>
      <c r="Q32" t="s">
        <v>54</v>
      </c>
      <c r="R32" t="s">
        <v>55</v>
      </c>
      <c r="S32" t="s">
        <v>56</v>
      </c>
      <c r="T32" t="s">
        <v>340</v>
      </c>
      <c r="U32" t="s">
        <v>341</v>
      </c>
      <c r="V32" t="s">
        <v>2484</v>
      </c>
      <c r="W32" t="s">
        <v>2485</v>
      </c>
      <c r="X32" t="s">
        <v>2478</v>
      </c>
      <c r="Y32" t="s">
        <v>2479</v>
      </c>
      <c r="Z32" t="s">
        <v>63</v>
      </c>
      <c r="AA32" t="s">
        <v>64</v>
      </c>
      <c r="AB32" s="1">
        <v>500000</v>
      </c>
      <c r="AC32" s="1">
        <v>0</v>
      </c>
      <c r="AD32" s="1">
        <v>500000</v>
      </c>
      <c r="AE32" s="1">
        <v>500000</v>
      </c>
      <c r="AF32" s="6">
        <v>500000</v>
      </c>
      <c r="AG32" s="6">
        <v>0</v>
      </c>
      <c r="AH32" s="6">
        <f t="shared" si="0"/>
        <v>0</v>
      </c>
      <c r="AI32" s="27"/>
      <c r="AJ32" t="s">
        <v>65</v>
      </c>
      <c r="AK32" t="s">
        <v>2487</v>
      </c>
      <c r="AL32" t="s">
        <v>170</v>
      </c>
      <c r="AM32" t="s">
        <v>170</v>
      </c>
      <c r="AN32" t="s">
        <v>2487</v>
      </c>
      <c r="AO32" t="s">
        <v>48</v>
      </c>
      <c r="AP32" t="s">
        <v>48</v>
      </c>
      <c r="AQ32" t="s">
        <v>48</v>
      </c>
      <c r="AR32" t="s">
        <v>48</v>
      </c>
      <c r="AS32" t="s">
        <v>2492</v>
      </c>
    </row>
    <row r="33" spans="1:45" hidden="1" x14ac:dyDescent="0.25">
      <c r="A33">
        <v>14223</v>
      </c>
      <c r="B33" t="s">
        <v>2474</v>
      </c>
      <c r="C33" t="s">
        <v>2475</v>
      </c>
      <c r="D33" t="s">
        <v>2493</v>
      </c>
      <c r="E33" t="s">
        <v>43</v>
      </c>
      <c r="F33" t="s">
        <v>44</v>
      </c>
      <c r="G33" t="s">
        <v>44</v>
      </c>
      <c r="H33" t="s">
        <v>1918</v>
      </c>
      <c r="I33" t="s">
        <v>1865</v>
      </c>
      <c r="J33" t="s">
        <v>2494</v>
      </c>
      <c r="K33" t="s">
        <v>48</v>
      </c>
      <c r="L33" t="s">
        <v>142</v>
      </c>
      <c r="M33" t="s">
        <v>2495</v>
      </c>
      <c r="N33" t="s">
        <v>2496</v>
      </c>
      <c r="O33" t="s">
        <v>52</v>
      </c>
      <c r="P33" t="s">
        <v>2497</v>
      </c>
      <c r="Q33" t="s">
        <v>75</v>
      </c>
      <c r="R33" t="s">
        <v>207</v>
      </c>
      <c r="S33" t="s">
        <v>208</v>
      </c>
      <c r="T33" t="s">
        <v>340</v>
      </c>
      <c r="U33" t="s">
        <v>341</v>
      </c>
      <c r="V33" t="s">
        <v>2484</v>
      </c>
      <c r="W33" t="s">
        <v>2485</v>
      </c>
      <c r="X33" t="s">
        <v>2478</v>
      </c>
      <c r="Y33" t="s">
        <v>2479</v>
      </c>
      <c r="Z33" t="s">
        <v>63</v>
      </c>
      <c r="AA33" t="s">
        <v>64</v>
      </c>
      <c r="AB33" s="1">
        <v>500000</v>
      </c>
      <c r="AC33" s="1">
        <v>0</v>
      </c>
      <c r="AD33" s="1">
        <v>500000</v>
      </c>
      <c r="AE33" s="1">
        <v>500000</v>
      </c>
      <c r="AF33" s="6">
        <v>500000</v>
      </c>
      <c r="AG33" s="6">
        <v>0</v>
      </c>
      <c r="AH33" s="6">
        <f t="shared" si="0"/>
        <v>0</v>
      </c>
      <c r="AI33" s="27"/>
      <c r="AJ33" t="s">
        <v>65</v>
      </c>
      <c r="AK33" t="s">
        <v>2493</v>
      </c>
      <c r="AL33" t="s">
        <v>170</v>
      </c>
      <c r="AM33" t="s">
        <v>170</v>
      </c>
      <c r="AN33" t="s">
        <v>2493</v>
      </c>
      <c r="AO33" t="s">
        <v>48</v>
      </c>
      <c r="AP33" t="s">
        <v>48</v>
      </c>
      <c r="AQ33" t="s">
        <v>48</v>
      </c>
      <c r="AR33" t="s">
        <v>48</v>
      </c>
      <c r="AS33" t="s">
        <v>2498</v>
      </c>
    </row>
    <row r="34" spans="1:45" hidden="1" x14ac:dyDescent="0.25">
      <c r="A34">
        <v>15423</v>
      </c>
      <c r="B34" t="s">
        <v>2474</v>
      </c>
      <c r="C34" t="s">
        <v>2475</v>
      </c>
      <c r="D34" t="s">
        <v>2499</v>
      </c>
      <c r="E34" t="s">
        <v>43</v>
      </c>
      <c r="F34" t="s">
        <v>44</v>
      </c>
      <c r="G34" t="s">
        <v>44</v>
      </c>
      <c r="H34" t="s">
        <v>2500</v>
      </c>
      <c r="I34" t="s">
        <v>1865</v>
      </c>
      <c r="J34" t="s">
        <v>2501</v>
      </c>
      <c r="K34" t="s">
        <v>48</v>
      </c>
      <c r="L34" t="s">
        <v>142</v>
      </c>
      <c r="M34" t="s">
        <v>2502</v>
      </c>
      <c r="N34" t="s">
        <v>2503</v>
      </c>
      <c r="O34" t="s">
        <v>52</v>
      </c>
      <c r="P34" t="s">
        <v>2504</v>
      </c>
      <c r="Q34" t="s">
        <v>54</v>
      </c>
      <c r="R34" t="s">
        <v>207</v>
      </c>
      <c r="S34" t="s">
        <v>208</v>
      </c>
      <c r="T34" t="s">
        <v>340</v>
      </c>
      <c r="U34" t="s">
        <v>341</v>
      </c>
      <c r="V34" t="s">
        <v>2484</v>
      </c>
      <c r="W34" t="s">
        <v>2485</v>
      </c>
      <c r="X34" t="s">
        <v>2478</v>
      </c>
      <c r="Y34" t="s">
        <v>2479</v>
      </c>
      <c r="Z34" t="s">
        <v>63</v>
      </c>
      <c r="AA34" t="s">
        <v>64</v>
      </c>
      <c r="AB34" s="1">
        <v>931000</v>
      </c>
      <c r="AC34" s="1">
        <v>0</v>
      </c>
      <c r="AD34" s="1">
        <v>931000</v>
      </c>
      <c r="AE34" s="1">
        <v>931000</v>
      </c>
      <c r="AF34" s="6">
        <v>931000</v>
      </c>
      <c r="AG34" s="6">
        <v>0</v>
      </c>
      <c r="AH34" s="6">
        <f t="shared" si="0"/>
        <v>0</v>
      </c>
      <c r="AI34" s="27"/>
      <c r="AJ34" t="s">
        <v>65</v>
      </c>
      <c r="AK34" t="s">
        <v>2499</v>
      </c>
      <c r="AL34" t="s">
        <v>170</v>
      </c>
      <c r="AM34" t="s">
        <v>170</v>
      </c>
      <c r="AN34" t="s">
        <v>2499</v>
      </c>
      <c r="AO34" t="s">
        <v>48</v>
      </c>
      <c r="AP34" t="s">
        <v>48</v>
      </c>
      <c r="AQ34" t="s">
        <v>48</v>
      </c>
      <c r="AR34" t="s">
        <v>48</v>
      </c>
      <c r="AS34" t="s">
        <v>2505</v>
      </c>
    </row>
    <row r="35" spans="1:45" hidden="1" x14ac:dyDescent="0.25">
      <c r="A35">
        <v>15623</v>
      </c>
      <c r="B35" t="s">
        <v>2474</v>
      </c>
      <c r="C35" t="s">
        <v>2475</v>
      </c>
      <c r="D35" t="s">
        <v>2506</v>
      </c>
      <c r="E35" t="s">
        <v>43</v>
      </c>
      <c r="F35" t="s">
        <v>44</v>
      </c>
      <c r="G35" t="s">
        <v>44</v>
      </c>
      <c r="H35" t="s">
        <v>2500</v>
      </c>
      <c r="I35" t="s">
        <v>1865</v>
      </c>
      <c r="J35" t="s">
        <v>2507</v>
      </c>
      <c r="K35" t="s">
        <v>48</v>
      </c>
      <c r="L35" t="s">
        <v>142</v>
      </c>
      <c r="M35" t="s">
        <v>2508</v>
      </c>
      <c r="N35" t="s">
        <v>2509</v>
      </c>
      <c r="O35" t="s">
        <v>52</v>
      </c>
      <c r="P35" t="s">
        <v>2510</v>
      </c>
      <c r="Q35" t="s">
        <v>54</v>
      </c>
      <c r="R35" t="s">
        <v>207</v>
      </c>
      <c r="S35" t="s">
        <v>208</v>
      </c>
      <c r="T35" t="s">
        <v>340</v>
      </c>
      <c r="U35" t="s">
        <v>341</v>
      </c>
      <c r="V35" t="s">
        <v>2484</v>
      </c>
      <c r="W35" t="s">
        <v>2485</v>
      </c>
      <c r="X35" t="s">
        <v>2478</v>
      </c>
      <c r="Y35" t="s">
        <v>2479</v>
      </c>
      <c r="Z35" t="s">
        <v>63</v>
      </c>
      <c r="AA35" t="s">
        <v>64</v>
      </c>
      <c r="AB35" s="1">
        <v>875000</v>
      </c>
      <c r="AC35" s="1">
        <v>0</v>
      </c>
      <c r="AD35" s="1">
        <v>875000</v>
      </c>
      <c r="AE35" s="1">
        <v>875000</v>
      </c>
      <c r="AF35" s="6">
        <v>875000</v>
      </c>
      <c r="AG35" s="6">
        <v>0</v>
      </c>
      <c r="AH35" s="6">
        <f t="shared" si="0"/>
        <v>0</v>
      </c>
      <c r="AI35" s="27"/>
      <c r="AJ35" t="s">
        <v>65</v>
      </c>
      <c r="AK35" t="s">
        <v>2506</v>
      </c>
      <c r="AL35" t="s">
        <v>170</v>
      </c>
      <c r="AM35" t="s">
        <v>170</v>
      </c>
      <c r="AN35" t="s">
        <v>2506</v>
      </c>
      <c r="AO35" t="s">
        <v>48</v>
      </c>
      <c r="AP35" t="s">
        <v>48</v>
      </c>
      <c r="AQ35" t="s">
        <v>48</v>
      </c>
      <c r="AR35" t="s">
        <v>48</v>
      </c>
      <c r="AS35" t="s">
        <v>2511</v>
      </c>
    </row>
    <row r="36" spans="1:45" hidden="1" x14ac:dyDescent="0.25">
      <c r="A36">
        <v>16123</v>
      </c>
      <c r="B36" t="s">
        <v>2474</v>
      </c>
      <c r="C36" t="s">
        <v>2475</v>
      </c>
      <c r="D36" t="s">
        <v>2512</v>
      </c>
      <c r="E36" t="s">
        <v>43</v>
      </c>
      <c r="F36" t="s">
        <v>44</v>
      </c>
      <c r="G36" t="s">
        <v>44</v>
      </c>
      <c r="H36" t="s">
        <v>2087</v>
      </c>
      <c r="I36" t="s">
        <v>1865</v>
      </c>
      <c r="J36" t="s">
        <v>2513</v>
      </c>
      <c r="K36" t="s">
        <v>48</v>
      </c>
      <c r="L36" t="s">
        <v>142</v>
      </c>
      <c r="M36" t="s">
        <v>2508</v>
      </c>
      <c r="N36" t="s">
        <v>2509</v>
      </c>
      <c r="O36" t="s">
        <v>52</v>
      </c>
      <c r="P36" t="s">
        <v>2510</v>
      </c>
      <c r="Q36" t="s">
        <v>54</v>
      </c>
      <c r="R36" t="s">
        <v>207</v>
      </c>
      <c r="S36" t="s">
        <v>208</v>
      </c>
      <c r="T36" t="s">
        <v>340</v>
      </c>
      <c r="U36" t="s">
        <v>341</v>
      </c>
      <c r="V36" t="s">
        <v>2484</v>
      </c>
      <c r="W36" t="s">
        <v>2485</v>
      </c>
      <c r="X36" t="s">
        <v>2478</v>
      </c>
      <c r="Y36" t="s">
        <v>2479</v>
      </c>
      <c r="Z36" t="s">
        <v>63</v>
      </c>
      <c r="AA36" t="s">
        <v>64</v>
      </c>
      <c r="AB36" s="1">
        <v>562500</v>
      </c>
      <c r="AC36" s="1">
        <v>0</v>
      </c>
      <c r="AD36" s="1">
        <v>562500</v>
      </c>
      <c r="AE36" s="1">
        <v>562500</v>
      </c>
      <c r="AF36" s="6">
        <v>562500</v>
      </c>
      <c r="AG36" s="6">
        <v>0</v>
      </c>
      <c r="AH36" s="6">
        <f t="shared" si="0"/>
        <v>0</v>
      </c>
      <c r="AI36" s="27"/>
      <c r="AJ36" t="s">
        <v>65</v>
      </c>
      <c r="AK36" t="s">
        <v>2512</v>
      </c>
      <c r="AL36" t="s">
        <v>170</v>
      </c>
      <c r="AM36" t="s">
        <v>170</v>
      </c>
      <c r="AN36" t="s">
        <v>2512</v>
      </c>
      <c r="AO36" t="s">
        <v>48</v>
      </c>
      <c r="AP36" t="s">
        <v>48</v>
      </c>
      <c r="AQ36" t="s">
        <v>48</v>
      </c>
      <c r="AR36" t="s">
        <v>48</v>
      </c>
      <c r="AS36" t="s">
        <v>2514</v>
      </c>
    </row>
    <row r="37" spans="1:45" hidden="1" x14ac:dyDescent="0.25">
      <c r="A37">
        <v>16623</v>
      </c>
      <c r="B37" t="s">
        <v>2474</v>
      </c>
      <c r="C37" t="s">
        <v>2475</v>
      </c>
      <c r="D37" t="s">
        <v>2515</v>
      </c>
      <c r="E37" t="s">
        <v>43</v>
      </c>
      <c r="F37" t="s">
        <v>44</v>
      </c>
      <c r="G37" t="s">
        <v>44</v>
      </c>
      <c r="H37" t="s">
        <v>2277</v>
      </c>
      <c r="I37" t="s">
        <v>84</v>
      </c>
      <c r="J37" t="s">
        <v>2288</v>
      </c>
      <c r="K37" t="s">
        <v>48</v>
      </c>
      <c r="L37" t="s">
        <v>49</v>
      </c>
      <c r="M37" t="s">
        <v>2289</v>
      </c>
      <c r="N37" t="s">
        <v>2290</v>
      </c>
      <c r="O37" t="s">
        <v>52</v>
      </c>
      <c r="P37" t="s">
        <v>2291</v>
      </c>
      <c r="Q37" t="s">
        <v>75</v>
      </c>
      <c r="R37" t="s">
        <v>185</v>
      </c>
      <c r="S37" t="s">
        <v>186</v>
      </c>
      <c r="T37" t="s">
        <v>340</v>
      </c>
      <c r="U37" t="s">
        <v>341</v>
      </c>
      <c r="V37" t="s">
        <v>2476</v>
      </c>
      <c r="W37" t="s">
        <v>2477</v>
      </c>
      <c r="X37" t="s">
        <v>2478</v>
      </c>
      <c r="Y37" t="s">
        <v>2479</v>
      </c>
      <c r="Z37" t="s">
        <v>63</v>
      </c>
      <c r="AA37" t="s">
        <v>64</v>
      </c>
      <c r="AB37" s="1">
        <v>1396653</v>
      </c>
      <c r="AC37" s="1">
        <v>0</v>
      </c>
      <c r="AD37" s="1">
        <v>1396653</v>
      </c>
      <c r="AE37" s="1">
        <v>1396653</v>
      </c>
      <c r="AF37" s="6">
        <v>1396653</v>
      </c>
      <c r="AG37" s="6">
        <v>0</v>
      </c>
      <c r="AH37" s="6">
        <f t="shared" si="0"/>
        <v>0</v>
      </c>
      <c r="AI37" s="27"/>
      <c r="AJ37" t="s">
        <v>65</v>
      </c>
      <c r="AK37" t="s">
        <v>2515</v>
      </c>
      <c r="AL37" t="s">
        <v>2516</v>
      </c>
      <c r="AM37" t="s">
        <v>2517</v>
      </c>
      <c r="AN37" t="s">
        <v>2515</v>
      </c>
      <c r="AO37" t="s">
        <v>48</v>
      </c>
      <c r="AP37" t="s">
        <v>48</v>
      </c>
      <c r="AQ37" t="s">
        <v>48</v>
      </c>
      <c r="AR37" t="s">
        <v>48</v>
      </c>
      <c r="AS37" t="s">
        <v>2293</v>
      </c>
    </row>
    <row r="38" spans="1:45" hidden="1" x14ac:dyDescent="0.25">
      <c r="A38">
        <v>16823</v>
      </c>
      <c r="B38" t="s">
        <v>2474</v>
      </c>
      <c r="C38" t="s">
        <v>2475</v>
      </c>
      <c r="D38" t="s">
        <v>2518</v>
      </c>
      <c r="E38" t="s">
        <v>43</v>
      </c>
      <c r="F38" t="s">
        <v>44</v>
      </c>
      <c r="G38" t="s">
        <v>44</v>
      </c>
      <c r="H38" t="s">
        <v>2331</v>
      </c>
      <c r="I38" t="s">
        <v>1865</v>
      </c>
      <c r="J38" t="s">
        <v>2519</v>
      </c>
      <c r="K38" t="s">
        <v>48</v>
      </c>
      <c r="L38" t="s">
        <v>142</v>
      </c>
      <c r="M38" t="s">
        <v>2508</v>
      </c>
      <c r="N38" t="s">
        <v>2509</v>
      </c>
      <c r="O38" t="s">
        <v>52</v>
      </c>
      <c r="P38" t="s">
        <v>2510</v>
      </c>
      <c r="Q38" t="s">
        <v>54</v>
      </c>
      <c r="R38" t="s">
        <v>207</v>
      </c>
      <c r="S38" t="s">
        <v>208</v>
      </c>
      <c r="T38" t="s">
        <v>340</v>
      </c>
      <c r="U38" t="s">
        <v>341</v>
      </c>
      <c r="V38" t="s">
        <v>2484</v>
      </c>
      <c r="W38" t="s">
        <v>2485</v>
      </c>
      <c r="X38" t="s">
        <v>2478</v>
      </c>
      <c r="Y38" t="s">
        <v>2479</v>
      </c>
      <c r="Z38" t="s">
        <v>63</v>
      </c>
      <c r="AA38" t="s">
        <v>64</v>
      </c>
      <c r="AB38" s="1">
        <v>589500</v>
      </c>
      <c r="AC38" s="1">
        <v>0</v>
      </c>
      <c r="AD38" s="1">
        <v>589500</v>
      </c>
      <c r="AE38" s="1">
        <v>589500</v>
      </c>
      <c r="AF38" s="6">
        <v>589500</v>
      </c>
      <c r="AG38" s="6">
        <v>0</v>
      </c>
      <c r="AH38" s="6">
        <f t="shared" si="0"/>
        <v>0</v>
      </c>
      <c r="AI38" s="27"/>
      <c r="AJ38" t="s">
        <v>65</v>
      </c>
      <c r="AK38" t="s">
        <v>2518</v>
      </c>
      <c r="AL38" t="s">
        <v>170</v>
      </c>
      <c r="AM38" t="s">
        <v>170</v>
      </c>
      <c r="AN38" t="s">
        <v>2518</v>
      </c>
      <c r="AO38" t="s">
        <v>48</v>
      </c>
      <c r="AP38" t="s">
        <v>48</v>
      </c>
      <c r="AQ38" t="s">
        <v>48</v>
      </c>
      <c r="AR38" t="s">
        <v>48</v>
      </c>
      <c r="AS38" t="s">
        <v>2520</v>
      </c>
    </row>
    <row r="39" spans="1:45" hidden="1" x14ac:dyDescent="0.25">
      <c r="A39">
        <v>31323</v>
      </c>
      <c r="B39" t="s">
        <v>40</v>
      </c>
      <c r="C39" t="s">
        <v>41</v>
      </c>
      <c r="D39" t="s">
        <v>210</v>
      </c>
      <c r="E39" t="s">
        <v>43</v>
      </c>
      <c r="F39" t="s">
        <v>44</v>
      </c>
      <c r="G39" t="s">
        <v>44</v>
      </c>
      <c r="H39" t="s">
        <v>211</v>
      </c>
      <c r="I39" t="s">
        <v>212</v>
      </c>
      <c r="J39" t="s">
        <v>213</v>
      </c>
      <c r="K39" t="s">
        <v>48</v>
      </c>
      <c r="L39" t="s">
        <v>49</v>
      </c>
      <c r="M39" t="s">
        <v>214</v>
      </c>
      <c r="N39" t="s">
        <v>215</v>
      </c>
      <c r="O39" t="s">
        <v>52</v>
      </c>
      <c r="P39" t="s">
        <v>216</v>
      </c>
      <c r="Q39" t="s">
        <v>54</v>
      </c>
      <c r="R39" t="s">
        <v>131</v>
      </c>
      <c r="S39" t="s">
        <v>132</v>
      </c>
      <c r="T39" t="s">
        <v>91</v>
      </c>
      <c r="U39" t="s">
        <v>92</v>
      </c>
      <c r="V39" t="s">
        <v>122</v>
      </c>
      <c r="W39" t="s">
        <v>123</v>
      </c>
      <c r="X39" t="s">
        <v>80</v>
      </c>
      <c r="Y39" t="s">
        <v>81</v>
      </c>
      <c r="Z39" t="s">
        <v>63</v>
      </c>
      <c r="AA39" t="s">
        <v>64</v>
      </c>
      <c r="AB39" s="1">
        <v>5425000</v>
      </c>
      <c r="AC39" s="1">
        <v>0</v>
      </c>
      <c r="AD39" s="1">
        <v>5425000</v>
      </c>
      <c r="AE39" s="1">
        <v>5425000</v>
      </c>
      <c r="AF39" s="6">
        <v>5425000</v>
      </c>
      <c r="AG39" s="6">
        <v>0</v>
      </c>
      <c r="AH39" s="6">
        <f t="shared" si="0"/>
        <v>0</v>
      </c>
      <c r="AI39" s="27"/>
      <c r="AJ39" t="s">
        <v>65</v>
      </c>
      <c r="AK39" t="s">
        <v>210</v>
      </c>
      <c r="AL39" t="s">
        <v>217</v>
      </c>
      <c r="AM39" t="s">
        <v>218</v>
      </c>
      <c r="AN39" t="s">
        <v>210</v>
      </c>
      <c r="AO39" t="s">
        <v>48</v>
      </c>
      <c r="AP39" t="s">
        <v>48</v>
      </c>
      <c r="AQ39" t="s">
        <v>48</v>
      </c>
      <c r="AR39" t="s">
        <v>48</v>
      </c>
      <c r="AS39" t="s">
        <v>219</v>
      </c>
    </row>
    <row r="40" spans="1:45" hidden="1" x14ac:dyDescent="0.25">
      <c r="A40">
        <v>31423</v>
      </c>
      <c r="B40" t="s">
        <v>40</v>
      </c>
      <c r="C40" t="s">
        <v>41</v>
      </c>
      <c r="D40" t="s">
        <v>220</v>
      </c>
      <c r="E40" t="s">
        <v>43</v>
      </c>
      <c r="F40" t="s">
        <v>44</v>
      </c>
      <c r="G40" t="s">
        <v>44</v>
      </c>
      <c r="H40" t="s">
        <v>211</v>
      </c>
      <c r="I40" t="s">
        <v>212</v>
      </c>
      <c r="J40" t="s">
        <v>221</v>
      </c>
      <c r="K40" t="s">
        <v>48</v>
      </c>
      <c r="L40" t="s">
        <v>49</v>
      </c>
      <c r="M40" t="s">
        <v>214</v>
      </c>
      <c r="N40" t="s">
        <v>215</v>
      </c>
      <c r="O40" t="s">
        <v>52</v>
      </c>
      <c r="P40" t="s">
        <v>216</v>
      </c>
      <c r="Q40" t="s">
        <v>54</v>
      </c>
      <c r="R40" t="s">
        <v>131</v>
      </c>
      <c r="S40" t="s">
        <v>132</v>
      </c>
      <c r="T40" t="s">
        <v>91</v>
      </c>
      <c r="U40" t="s">
        <v>92</v>
      </c>
      <c r="V40" t="s">
        <v>122</v>
      </c>
      <c r="W40" t="s">
        <v>123</v>
      </c>
      <c r="X40" t="s">
        <v>80</v>
      </c>
      <c r="Y40" t="s">
        <v>81</v>
      </c>
      <c r="Z40" t="s">
        <v>63</v>
      </c>
      <c r="AA40" t="s">
        <v>64</v>
      </c>
      <c r="AB40" s="1">
        <v>22274000</v>
      </c>
      <c r="AC40" s="1">
        <v>0</v>
      </c>
      <c r="AD40" s="1">
        <v>22274000</v>
      </c>
      <c r="AE40" s="1">
        <v>22274000</v>
      </c>
      <c r="AF40" s="6">
        <v>22274000</v>
      </c>
      <c r="AG40" s="6">
        <v>0</v>
      </c>
      <c r="AH40" s="6">
        <f t="shared" si="0"/>
        <v>0</v>
      </c>
      <c r="AI40" s="27"/>
      <c r="AJ40" t="s">
        <v>65</v>
      </c>
      <c r="AK40" t="s">
        <v>220</v>
      </c>
      <c r="AL40" t="s">
        <v>222</v>
      </c>
      <c r="AM40" t="s">
        <v>223</v>
      </c>
      <c r="AN40" t="s">
        <v>220</v>
      </c>
      <c r="AO40" t="s">
        <v>48</v>
      </c>
      <c r="AP40" t="s">
        <v>48</v>
      </c>
      <c r="AQ40" t="s">
        <v>48</v>
      </c>
      <c r="AR40" t="s">
        <v>48</v>
      </c>
      <c r="AS40" t="s">
        <v>224</v>
      </c>
    </row>
    <row r="41" spans="1:45" hidden="1" x14ac:dyDescent="0.25">
      <c r="A41">
        <v>31523</v>
      </c>
      <c r="B41" t="s">
        <v>40</v>
      </c>
      <c r="C41" t="s">
        <v>41</v>
      </c>
      <c r="D41" t="s">
        <v>225</v>
      </c>
      <c r="E41" t="s">
        <v>43</v>
      </c>
      <c r="F41" t="s">
        <v>44</v>
      </c>
      <c r="G41" t="s">
        <v>44</v>
      </c>
      <c r="H41" t="s">
        <v>211</v>
      </c>
      <c r="I41" t="s">
        <v>212</v>
      </c>
      <c r="J41" t="s">
        <v>226</v>
      </c>
      <c r="K41" t="s">
        <v>48</v>
      </c>
      <c r="L41" t="s">
        <v>49</v>
      </c>
      <c r="M41" t="s">
        <v>214</v>
      </c>
      <c r="N41" t="s">
        <v>215</v>
      </c>
      <c r="O41" t="s">
        <v>52</v>
      </c>
      <c r="P41" t="s">
        <v>216</v>
      </c>
      <c r="Q41" t="s">
        <v>54</v>
      </c>
      <c r="R41" t="s">
        <v>131</v>
      </c>
      <c r="S41" t="s">
        <v>132</v>
      </c>
      <c r="T41" t="s">
        <v>91</v>
      </c>
      <c r="U41" t="s">
        <v>92</v>
      </c>
      <c r="V41" t="s">
        <v>122</v>
      </c>
      <c r="W41" t="s">
        <v>123</v>
      </c>
      <c r="X41" t="s">
        <v>80</v>
      </c>
      <c r="Y41" t="s">
        <v>81</v>
      </c>
      <c r="Z41" t="s">
        <v>63</v>
      </c>
      <c r="AA41" t="s">
        <v>64</v>
      </c>
      <c r="AB41" s="1">
        <v>104096000</v>
      </c>
      <c r="AC41" s="1">
        <v>0</v>
      </c>
      <c r="AD41" s="1">
        <v>104096000</v>
      </c>
      <c r="AE41" s="1">
        <v>104096000</v>
      </c>
      <c r="AF41" s="6">
        <v>104096000</v>
      </c>
      <c r="AG41" s="6">
        <v>0</v>
      </c>
      <c r="AH41" s="6">
        <f t="shared" si="0"/>
        <v>0</v>
      </c>
      <c r="AI41" s="27"/>
      <c r="AJ41" t="s">
        <v>65</v>
      </c>
      <c r="AK41" t="s">
        <v>225</v>
      </c>
      <c r="AL41" t="s">
        <v>227</v>
      </c>
      <c r="AM41" t="s">
        <v>228</v>
      </c>
      <c r="AN41" t="s">
        <v>225</v>
      </c>
      <c r="AO41" t="s">
        <v>48</v>
      </c>
      <c r="AP41" t="s">
        <v>48</v>
      </c>
      <c r="AQ41" t="s">
        <v>48</v>
      </c>
      <c r="AR41" t="s">
        <v>48</v>
      </c>
      <c r="AS41" t="s">
        <v>229</v>
      </c>
    </row>
    <row r="42" spans="1:45" hidden="1" x14ac:dyDescent="0.25">
      <c r="A42">
        <v>39323</v>
      </c>
      <c r="B42" t="s">
        <v>40</v>
      </c>
      <c r="C42" t="s">
        <v>41</v>
      </c>
      <c r="D42" t="s">
        <v>230</v>
      </c>
      <c r="E42" t="s">
        <v>43</v>
      </c>
      <c r="F42" t="s">
        <v>44</v>
      </c>
      <c r="G42" t="s">
        <v>44</v>
      </c>
      <c r="H42" t="s">
        <v>231</v>
      </c>
      <c r="I42" t="s">
        <v>232</v>
      </c>
      <c r="J42" t="s">
        <v>233</v>
      </c>
      <c r="K42" t="s">
        <v>48</v>
      </c>
      <c r="L42" t="s">
        <v>142</v>
      </c>
      <c r="M42" t="s">
        <v>234</v>
      </c>
      <c r="N42" t="s">
        <v>235</v>
      </c>
      <c r="O42" t="s">
        <v>52</v>
      </c>
      <c r="P42" t="s">
        <v>236</v>
      </c>
      <c r="Q42" t="s">
        <v>54</v>
      </c>
      <c r="R42" t="s">
        <v>55</v>
      </c>
      <c r="S42" t="s">
        <v>56</v>
      </c>
      <c r="T42" t="s">
        <v>176</v>
      </c>
      <c r="U42" t="s">
        <v>177</v>
      </c>
      <c r="V42" t="s">
        <v>237</v>
      </c>
      <c r="W42" t="s">
        <v>238</v>
      </c>
      <c r="X42" t="s">
        <v>61</v>
      </c>
      <c r="Y42" t="s">
        <v>62</v>
      </c>
      <c r="Z42" t="s">
        <v>63</v>
      </c>
      <c r="AA42" t="s">
        <v>64</v>
      </c>
      <c r="AB42" s="1">
        <v>10110000</v>
      </c>
      <c r="AC42" s="1">
        <v>0</v>
      </c>
      <c r="AD42" s="1">
        <v>10110000</v>
      </c>
      <c r="AE42" s="1">
        <v>10110000</v>
      </c>
      <c r="AF42" s="6">
        <v>10110000</v>
      </c>
      <c r="AG42" s="6">
        <v>0</v>
      </c>
      <c r="AH42" s="6">
        <f t="shared" si="0"/>
        <v>0</v>
      </c>
      <c r="AI42" s="27"/>
      <c r="AJ42" t="s">
        <v>65</v>
      </c>
      <c r="AK42" t="s">
        <v>230</v>
      </c>
      <c r="AL42" t="s">
        <v>239</v>
      </c>
      <c r="AM42" t="s">
        <v>240</v>
      </c>
      <c r="AN42" t="s">
        <v>230</v>
      </c>
      <c r="AO42" t="s">
        <v>48</v>
      </c>
      <c r="AP42" t="s">
        <v>48</v>
      </c>
      <c r="AQ42" t="s">
        <v>48</v>
      </c>
      <c r="AR42" t="s">
        <v>48</v>
      </c>
      <c r="AS42" t="s">
        <v>241</v>
      </c>
    </row>
    <row r="43" spans="1:45" x14ac:dyDescent="0.25">
      <c r="A43">
        <v>78923</v>
      </c>
      <c r="B43" t="s">
        <v>40</v>
      </c>
      <c r="C43" t="s">
        <v>41</v>
      </c>
      <c r="D43" t="s">
        <v>242</v>
      </c>
      <c r="E43" t="s">
        <v>43</v>
      </c>
      <c r="F43" t="s">
        <v>44</v>
      </c>
      <c r="G43" t="s">
        <v>44</v>
      </c>
      <c r="H43" t="s">
        <v>243</v>
      </c>
      <c r="I43" t="s">
        <v>232</v>
      </c>
      <c r="J43" t="s">
        <v>244</v>
      </c>
      <c r="K43" t="s">
        <v>48</v>
      </c>
      <c r="L43" t="s">
        <v>142</v>
      </c>
      <c r="M43" t="s">
        <v>245</v>
      </c>
      <c r="N43" t="s">
        <v>246</v>
      </c>
      <c r="O43" t="s">
        <v>52</v>
      </c>
      <c r="P43" t="s">
        <v>247</v>
      </c>
      <c r="Q43" t="s">
        <v>54</v>
      </c>
      <c r="R43" t="s">
        <v>55</v>
      </c>
      <c r="S43" t="s">
        <v>56</v>
      </c>
      <c r="T43" t="s">
        <v>248</v>
      </c>
      <c r="U43" t="s">
        <v>249</v>
      </c>
      <c r="V43" t="s">
        <v>250</v>
      </c>
      <c r="W43" t="s">
        <v>251</v>
      </c>
      <c r="X43" t="s">
        <v>61</v>
      </c>
      <c r="Y43" t="s">
        <v>62</v>
      </c>
      <c r="Z43" t="s">
        <v>63</v>
      </c>
      <c r="AA43" t="s">
        <v>64</v>
      </c>
      <c r="AB43" s="1">
        <v>652680</v>
      </c>
      <c r="AC43" s="1">
        <v>0</v>
      </c>
      <c r="AD43" s="1">
        <v>652680</v>
      </c>
      <c r="AE43" s="1">
        <v>652680</v>
      </c>
      <c r="AF43" s="6">
        <v>0</v>
      </c>
      <c r="AG43" s="6">
        <v>0</v>
      </c>
      <c r="AH43" s="6">
        <f t="shared" si="0"/>
        <v>652680</v>
      </c>
      <c r="AI43" s="27"/>
      <c r="AJ43" t="s">
        <v>65</v>
      </c>
      <c r="AK43" t="s">
        <v>242</v>
      </c>
      <c r="AL43" t="s">
        <v>252</v>
      </c>
      <c r="AM43" t="s">
        <v>253</v>
      </c>
      <c r="AN43" t="s">
        <v>242</v>
      </c>
      <c r="AO43" t="s">
        <v>48</v>
      </c>
      <c r="AP43" t="s">
        <v>48</v>
      </c>
      <c r="AQ43" t="s">
        <v>48</v>
      </c>
      <c r="AR43" t="s">
        <v>48</v>
      </c>
      <c r="AS43" t="s">
        <v>254</v>
      </c>
    </row>
    <row r="44" spans="1:45" x14ac:dyDescent="0.25">
      <c r="A44">
        <v>79123</v>
      </c>
      <c r="B44" t="s">
        <v>40</v>
      </c>
      <c r="C44" t="s">
        <v>41</v>
      </c>
      <c r="D44" t="s">
        <v>255</v>
      </c>
      <c r="E44" t="s">
        <v>43</v>
      </c>
      <c r="F44" t="s">
        <v>44</v>
      </c>
      <c r="G44" t="s">
        <v>44</v>
      </c>
      <c r="H44" t="s">
        <v>243</v>
      </c>
      <c r="I44" t="s">
        <v>232</v>
      </c>
      <c r="J44" t="s">
        <v>256</v>
      </c>
      <c r="K44" t="s">
        <v>48</v>
      </c>
      <c r="L44" t="s">
        <v>142</v>
      </c>
      <c r="M44" t="s">
        <v>257</v>
      </c>
      <c r="N44" t="s">
        <v>258</v>
      </c>
      <c r="O44" t="s">
        <v>52</v>
      </c>
      <c r="P44" t="s">
        <v>259</v>
      </c>
      <c r="Q44" t="s">
        <v>54</v>
      </c>
      <c r="R44" t="s">
        <v>89</v>
      </c>
      <c r="S44" t="s">
        <v>90</v>
      </c>
      <c r="T44" t="s">
        <v>260</v>
      </c>
      <c r="U44" t="s">
        <v>261</v>
      </c>
      <c r="V44" t="s">
        <v>262</v>
      </c>
      <c r="W44" t="s">
        <v>263</v>
      </c>
      <c r="X44" t="s">
        <v>61</v>
      </c>
      <c r="Y44" t="s">
        <v>62</v>
      </c>
      <c r="Z44" t="s">
        <v>63</v>
      </c>
      <c r="AA44" t="s">
        <v>64</v>
      </c>
      <c r="AB44" s="1">
        <v>467894</v>
      </c>
      <c r="AC44" s="1">
        <v>0</v>
      </c>
      <c r="AD44" s="1">
        <v>467894</v>
      </c>
      <c r="AE44" s="1">
        <v>467894</v>
      </c>
      <c r="AF44" s="6">
        <v>0</v>
      </c>
      <c r="AG44" s="6">
        <v>0</v>
      </c>
      <c r="AH44" s="6">
        <f t="shared" si="0"/>
        <v>467894</v>
      </c>
      <c r="AI44" s="27"/>
      <c r="AJ44" t="s">
        <v>65</v>
      </c>
      <c r="AK44" t="s">
        <v>255</v>
      </c>
      <c r="AL44" t="s">
        <v>264</v>
      </c>
      <c r="AM44" t="s">
        <v>265</v>
      </c>
      <c r="AN44" t="s">
        <v>255</v>
      </c>
      <c r="AO44" t="s">
        <v>48</v>
      </c>
      <c r="AP44" t="s">
        <v>48</v>
      </c>
      <c r="AQ44" t="s">
        <v>48</v>
      </c>
      <c r="AR44" t="s">
        <v>48</v>
      </c>
      <c r="AS44" t="s">
        <v>266</v>
      </c>
    </row>
    <row r="45" spans="1:45" x14ac:dyDescent="0.25">
      <c r="A45">
        <v>82023</v>
      </c>
      <c r="B45" t="s">
        <v>40</v>
      </c>
      <c r="C45" t="s">
        <v>41</v>
      </c>
      <c r="D45" t="s">
        <v>267</v>
      </c>
      <c r="E45" t="s">
        <v>43</v>
      </c>
      <c r="F45" t="s">
        <v>44</v>
      </c>
      <c r="G45" t="s">
        <v>44</v>
      </c>
      <c r="H45" t="s">
        <v>243</v>
      </c>
      <c r="I45" t="s">
        <v>46</v>
      </c>
      <c r="J45" t="s">
        <v>268</v>
      </c>
      <c r="K45" t="s">
        <v>48</v>
      </c>
      <c r="L45" t="s">
        <v>49</v>
      </c>
      <c r="M45" t="s">
        <v>269</v>
      </c>
      <c r="N45" t="s">
        <v>270</v>
      </c>
      <c r="O45" t="s">
        <v>52</v>
      </c>
      <c r="P45" t="s">
        <v>271</v>
      </c>
      <c r="Q45" t="s">
        <v>75</v>
      </c>
      <c r="R45" t="s">
        <v>207</v>
      </c>
      <c r="S45" t="s">
        <v>208</v>
      </c>
      <c r="T45" t="s">
        <v>171</v>
      </c>
      <c r="U45" t="s">
        <v>172</v>
      </c>
      <c r="V45" t="s">
        <v>272</v>
      </c>
      <c r="W45" t="s">
        <v>273</v>
      </c>
      <c r="X45" t="s">
        <v>61</v>
      </c>
      <c r="Y45" t="s">
        <v>62</v>
      </c>
      <c r="Z45" t="s">
        <v>63</v>
      </c>
      <c r="AA45" t="s">
        <v>64</v>
      </c>
      <c r="AB45" s="1">
        <v>526094</v>
      </c>
      <c r="AC45" s="1">
        <v>0</v>
      </c>
      <c r="AD45" s="1">
        <v>526094</v>
      </c>
      <c r="AE45" s="1">
        <v>526094</v>
      </c>
      <c r="AF45" s="6">
        <v>0</v>
      </c>
      <c r="AG45" s="6">
        <v>0</v>
      </c>
      <c r="AH45" s="6">
        <f t="shared" si="0"/>
        <v>526094</v>
      </c>
      <c r="AI45" s="27"/>
      <c r="AJ45" t="s">
        <v>65</v>
      </c>
      <c r="AK45" t="s">
        <v>267</v>
      </c>
      <c r="AL45" t="s">
        <v>274</v>
      </c>
      <c r="AM45" t="s">
        <v>275</v>
      </c>
      <c r="AN45" t="s">
        <v>267</v>
      </c>
      <c r="AO45" t="s">
        <v>48</v>
      </c>
      <c r="AP45" t="s">
        <v>48</v>
      </c>
      <c r="AQ45" t="s">
        <v>48</v>
      </c>
      <c r="AR45" t="s">
        <v>48</v>
      </c>
      <c r="AS45" t="s">
        <v>276</v>
      </c>
    </row>
    <row r="46" spans="1:45" s="8" customFormat="1" hidden="1" x14ac:dyDescent="0.25">
      <c r="A46" s="8">
        <v>117823</v>
      </c>
      <c r="B46" s="8" t="s">
        <v>40</v>
      </c>
      <c r="C46" t="s">
        <v>41</v>
      </c>
      <c r="D46" s="8" t="s">
        <v>277</v>
      </c>
      <c r="E46" t="s">
        <v>43</v>
      </c>
      <c r="F46" t="s">
        <v>44</v>
      </c>
      <c r="G46" t="s">
        <v>44</v>
      </c>
      <c r="H46" t="s">
        <v>278</v>
      </c>
      <c r="I46" s="8" t="s">
        <v>232</v>
      </c>
      <c r="J46" s="8" t="s">
        <v>279</v>
      </c>
      <c r="K46" t="s">
        <v>48</v>
      </c>
      <c r="L46" t="s">
        <v>142</v>
      </c>
      <c r="M46" s="8" t="s">
        <v>280</v>
      </c>
      <c r="N46" s="8" t="s">
        <v>281</v>
      </c>
      <c r="O46" t="s">
        <v>52</v>
      </c>
      <c r="P46" t="s">
        <v>282</v>
      </c>
      <c r="Q46" t="s">
        <v>54</v>
      </c>
      <c r="R46" t="s">
        <v>131</v>
      </c>
      <c r="S46" t="s">
        <v>132</v>
      </c>
      <c r="T46" s="8" t="s">
        <v>191</v>
      </c>
      <c r="U46" s="8" t="s">
        <v>192</v>
      </c>
      <c r="V46" s="8" t="s">
        <v>283</v>
      </c>
      <c r="W46" s="8" t="s">
        <v>284</v>
      </c>
      <c r="X46" s="8" t="s">
        <v>80</v>
      </c>
      <c r="Y46" t="s">
        <v>81</v>
      </c>
      <c r="Z46" t="s">
        <v>63</v>
      </c>
      <c r="AA46" t="s">
        <v>64</v>
      </c>
      <c r="AB46" s="4">
        <v>14200000</v>
      </c>
      <c r="AC46" s="4">
        <v>0</v>
      </c>
      <c r="AD46" s="4">
        <v>14200000</v>
      </c>
      <c r="AE46" s="4">
        <v>14200000</v>
      </c>
      <c r="AF46" s="5">
        <v>0</v>
      </c>
      <c r="AG46" s="5">
        <v>14200000</v>
      </c>
      <c r="AH46" s="5">
        <f t="shared" si="0"/>
        <v>0</v>
      </c>
      <c r="AI46" s="7" t="s">
        <v>2591</v>
      </c>
      <c r="AJ46" s="8" t="s">
        <v>65</v>
      </c>
      <c r="AK46" s="8" t="s">
        <v>277</v>
      </c>
      <c r="AL46" s="8" t="s">
        <v>285</v>
      </c>
      <c r="AM46" s="8" t="s">
        <v>285</v>
      </c>
      <c r="AN46" s="8" t="s">
        <v>277</v>
      </c>
      <c r="AO46" s="8" t="s">
        <v>48</v>
      </c>
      <c r="AP46" s="8" t="s">
        <v>48</v>
      </c>
      <c r="AQ46" s="8" t="s">
        <v>48</v>
      </c>
      <c r="AR46" s="8" t="s">
        <v>48</v>
      </c>
      <c r="AS46" s="8" t="s">
        <v>286</v>
      </c>
    </row>
    <row r="47" spans="1:45" hidden="1" x14ac:dyDescent="0.25">
      <c r="A47">
        <v>120923</v>
      </c>
      <c r="B47" t="s">
        <v>40</v>
      </c>
      <c r="C47" t="s">
        <v>41</v>
      </c>
      <c r="D47" t="s">
        <v>287</v>
      </c>
      <c r="E47" t="s">
        <v>43</v>
      </c>
      <c r="F47" t="s">
        <v>44</v>
      </c>
      <c r="G47" t="s">
        <v>44</v>
      </c>
      <c r="H47" t="s">
        <v>288</v>
      </c>
      <c r="I47" t="s">
        <v>232</v>
      </c>
      <c r="J47" t="s">
        <v>289</v>
      </c>
      <c r="K47" t="s">
        <v>48</v>
      </c>
      <c r="L47" t="s">
        <v>49</v>
      </c>
      <c r="M47" t="s">
        <v>290</v>
      </c>
      <c r="N47" t="s">
        <v>291</v>
      </c>
      <c r="O47" t="s">
        <v>52</v>
      </c>
      <c r="P47" t="s">
        <v>292</v>
      </c>
      <c r="Q47" t="s">
        <v>75</v>
      </c>
      <c r="R47" t="s">
        <v>55</v>
      </c>
      <c r="S47" t="s">
        <v>56</v>
      </c>
      <c r="T47" t="s">
        <v>293</v>
      </c>
      <c r="U47" t="s">
        <v>294</v>
      </c>
      <c r="V47" t="s">
        <v>283</v>
      </c>
      <c r="W47" t="s">
        <v>284</v>
      </c>
      <c r="X47" t="s">
        <v>80</v>
      </c>
      <c r="Y47" t="s">
        <v>81</v>
      </c>
      <c r="Z47" t="s">
        <v>63</v>
      </c>
      <c r="AA47" t="s">
        <v>64</v>
      </c>
      <c r="AB47" s="1">
        <v>12495000</v>
      </c>
      <c r="AC47" s="1">
        <v>0</v>
      </c>
      <c r="AD47" s="1">
        <v>12495000</v>
      </c>
      <c r="AE47" s="1">
        <v>12495000</v>
      </c>
      <c r="AF47" s="6">
        <v>12495000</v>
      </c>
      <c r="AG47" s="6">
        <v>0</v>
      </c>
      <c r="AH47" s="6">
        <f t="shared" si="0"/>
        <v>0</v>
      </c>
      <c r="AI47" s="27"/>
      <c r="AJ47" t="s">
        <v>65</v>
      </c>
      <c r="AK47" t="s">
        <v>287</v>
      </c>
      <c r="AL47" t="s">
        <v>295</v>
      </c>
      <c r="AM47" t="s">
        <v>296</v>
      </c>
      <c r="AN47" t="s">
        <v>287</v>
      </c>
      <c r="AO47" t="s">
        <v>48</v>
      </c>
      <c r="AP47" t="s">
        <v>48</v>
      </c>
      <c r="AQ47" t="s">
        <v>48</v>
      </c>
      <c r="AR47" t="s">
        <v>48</v>
      </c>
      <c r="AS47" t="s">
        <v>297</v>
      </c>
    </row>
    <row r="48" spans="1:45" hidden="1" x14ac:dyDescent="0.25">
      <c r="A48">
        <v>122423</v>
      </c>
      <c r="B48" t="s">
        <v>40</v>
      </c>
      <c r="C48" t="s">
        <v>41</v>
      </c>
      <c r="D48" t="s">
        <v>298</v>
      </c>
      <c r="E48" t="s">
        <v>43</v>
      </c>
      <c r="F48" t="s">
        <v>44</v>
      </c>
      <c r="G48" t="s">
        <v>44</v>
      </c>
      <c r="H48" t="s">
        <v>288</v>
      </c>
      <c r="I48" t="s">
        <v>160</v>
      </c>
      <c r="J48" t="s">
        <v>161</v>
      </c>
      <c r="K48" t="s">
        <v>48</v>
      </c>
      <c r="L48" t="s">
        <v>49</v>
      </c>
      <c r="M48" t="s">
        <v>162</v>
      </c>
      <c r="N48" t="s">
        <v>163</v>
      </c>
      <c r="O48" t="s">
        <v>52</v>
      </c>
      <c r="P48" t="s">
        <v>164</v>
      </c>
      <c r="Q48" t="s">
        <v>75</v>
      </c>
      <c r="R48" t="s">
        <v>55</v>
      </c>
      <c r="S48" t="s">
        <v>56</v>
      </c>
      <c r="T48" t="s">
        <v>299</v>
      </c>
      <c r="U48" t="s">
        <v>300</v>
      </c>
      <c r="V48" t="s">
        <v>301</v>
      </c>
      <c r="W48" t="s">
        <v>302</v>
      </c>
      <c r="X48" t="s">
        <v>61</v>
      </c>
      <c r="Y48" t="s">
        <v>62</v>
      </c>
      <c r="Z48" t="s">
        <v>63</v>
      </c>
      <c r="AA48" t="s">
        <v>64</v>
      </c>
      <c r="AB48" s="1">
        <v>969199</v>
      </c>
      <c r="AC48" s="1">
        <v>0</v>
      </c>
      <c r="AD48" s="1">
        <v>969199</v>
      </c>
      <c r="AE48" s="1">
        <v>969199</v>
      </c>
      <c r="AF48" s="6">
        <v>969199</v>
      </c>
      <c r="AG48" s="6">
        <v>0</v>
      </c>
      <c r="AH48" s="6">
        <f t="shared" si="0"/>
        <v>0</v>
      </c>
      <c r="AI48" s="27"/>
      <c r="AJ48" t="s">
        <v>65</v>
      </c>
      <c r="AK48" t="s">
        <v>298</v>
      </c>
      <c r="AL48" t="s">
        <v>303</v>
      </c>
      <c r="AM48" t="s">
        <v>304</v>
      </c>
      <c r="AN48" t="s">
        <v>298</v>
      </c>
      <c r="AO48" t="s">
        <v>48</v>
      </c>
      <c r="AP48" t="s">
        <v>48</v>
      </c>
      <c r="AQ48" t="s">
        <v>48</v>
      </c>
      <c r="AR48" t="s">
        <v>48</v>
      </c>
      <c r="AS48" t="s">
        <v>305</v>
      </c>
    </row>
    <row r="49" spans="1:45" hidden="1" x14ac:dyDescent="0.25">
      <c r="A49">
        <v>122523</v>
      </c>
      <c r="B49" t="s">
        <v>40</v>
      </c>
      <c r="C49" t="s">
        <v>41</v>
      </c>
      <c r="D49" t="s">
        <v>306</v>
      </c>
      <c r="E49" t="s">
        <v>43</v>
      </c>
      <c r="F49" t="s">
        <v>44</v>
      </c>
      <c r="G49" t="s">
        <v>44</v>
      </c>
      <c r="H49" t="s">
        <v>288</v>
      </c>
      <c r="I49" t="s">
        <v>160</v>
      </c>
      <c r="J49" t="s">
        <v>161</v>
      </c>
      <c r="K49" t="s">
        <v>48</v>
      </c>
      <c r="L49" t="s">
        <v>49</v>
      </c>
      <c r="M49" t="s">
        <v>162</v>
      </c>
      <c r="N49" t="s">
        <v>163</v>
      </c>
      <c r="O49" t="s">
        <v>52</v>
      </c>
      <c r="P49" t="s">
        <v>164</v>
      </c>
      <c r="Q49" t="s">
        <v>75</v>
      </c>
      <c r="R49" t="s">
        <v>55</v>
      </c>
      <c r="S49" t="s">
        <v>56</v>
      </c>
      <c r="T49" t="s">
        <v>307</v>
      </c>
      <c r="U49" t="s">
        <v>308</v>
      </c>
      <c r="V49" t="s">
        <v>272</v>
      </c>
      <c r="W49" t="s">
        <v>273</v>
      </c>
      <c r="X49" t="s">
        <v>61</v>
      </c>
      <c r="Y49" t="s">
        <v>62</v>
      </c>
      <c r="Z49" t="s">
        <v>63</v>
      </c>
      <c r="AA49" t="s">
        <v>64</v>
      </c>
      <c r="AB49" s="1">
        <v>20981903</v>
      </c>
      <c r="AC49" s="1">
        <v>0</v>
      </c>
      <c r="AD49" s="1">
        <v>20981903</v>
      </c>
      <c r="AE49" s="1">
        <v>20981903</v>
      </c>
      <c r="AF49" s="6">
        <v>20981903</v>
      </c>
      <c r="AG49" s="6">
        <v>0</v>
      </c>
      <c r="AH49" s="6">
        <f t="shared" si="0"/>
        <v>0</v>
      </c>
      <c r="AI49" s="27"/>
      <c r="AJ49" t="s">
        <v>65</v>
      </c>
      <c r="AK49" t="s">
        <v>306</v>
      </c>
      <c r="AL49" t="s">
        <v>309</v>
      </c>
      <c r="AM49" t="s">
        <v>295</v>
      </c>
      <c r="AN49" t="s">
        <v>306</v>
      </c>
      <c r="AO49" t="s">
        <v>48</v>
      </c>
      <c r="AP49" t="s">
        <v>48</v>
      </c>
      <c r="AQ49" t="s">
        <v>48</v>
      </c>
      <c r="AR49" t="s">
        <v>48</v>
      </c>
      <c r="AS49" t="s">
        <v>310</v>
      </c>
    </row>
    <row r="50" spans="1:45" hidden="1" x14ac:dyDescent="0.25">
      <c r="A50">
        <v>122623</v>
      </c>
      <c r="B50" t="s">
        <v>40</v>
      </c>
      <c r="C50" t="s">
        <v>41</v>
      </c>
      <c r="D50" t="s">
        <v>311</v>
      </c>
      <c r="E50" t="s">
        <v>43</v>
      </c>
      <c r="F50" t="s">
        <v>44</v>
      </c>
      <c r="G50" t="s">
        <v>44</v>
      </c>
      <c r="H50" t="s">
        <v>288</v>
      </c>
      <c r="I50" t="s">
        <v>160</v>
      </c>
      <c r="J50" t="s">
        <v>161</v>
      </c>
      <c r="K50" t="s">
        <v>48</v>
      </c>
      <c r="L50" t="s">
        <v>49</v>
      </c>
      <c r="M50" t="s">
        <v>162</v>
      </c>
      <c r="N50" t="s">
        <v>163</v>
      </c>
      <c r="O50" t="s">
        <v>52</v>
      </c>
      <c r="P50" t="s">
        <v>164</v>
      </c>
      <c r="Q50" t="s">
        <v>75</v>
      </c>
      <c r="R50" t="s">
        <v>55</v>
      </c>
      <c r="S50" t="s">
        <v>56</v>
      </c>
      <c r="T50" t="s">
        <v>312</v>
      </c>
      <c r="U50" t="s">
        <v>313</v>
      </c>
      <c r="V50" t="s">
        <v>272</v>
      </c>
      <c r="W50" t="s">
        <v>273</v>
      </c>
      <c r="X50" t="s">
        <v>61</v>
      </c>
      <c r="Y50" t="s">
        <v>62</v>
      </c>
      <c r="Z50" t="s">
        <v>63</v>
      </c>
      <c r="AA50" t="s">
        <v>64</v>
      </c>
      <c r="AB50" s="1">
        <v>4099994</v>
      </c>
      <c r="AC50" s="1">
        <v>0</v>
      </c>
      <c r="AD50" s="1">
        <v>4099994</v>
      </c>
      <c r="AE50" s="1">
        <v>4099994</v>
      </c>
      <c r="AF50" s="6">
        <v>4099994</v>
      </c>
      <c r="AG50" s="6">
        <v>0</v>
      </c>
      <c r="AH50" s="6">
        <f t="shared" si="0"/>
        <v>0</v>
      </c>
      <c r="AI50" s="27"/>
      <c r="AJ50" t="s">
        <v>65</v>
      </c>
      <c r="AK50" t="s">
        <v>311</v>
      </c>
      <c r="AL50" t="s">
        <v>314</v>
      </c>
      <c r="AM50" t="s">
        <v>303</v>
      </c>
      <c r="AN50" t="s">
        <v>311</v>
      </c>
      <c r="AO50" t="s">
        <v>48</v>
      </c>
      <c r="AP50" t="s">
        <v>48</v>
      </c>
      <c r="AQ50" t="s">
        <v>48</v>
      </c>
      <c r="AR50" t="s">
        <v>48</v>
      </c>
      <c r="AS50" t="s">
        <v>315</v>
      </c>
    </row>
    <row r="51" spans="1:45" hidden="1" x14ac:dyDescent="0.25">
      <c r="A51">
        <v>122823</v>
      </c>
      <c r="B51" t="s">
        <v>40</v>
      </c>
      <c r="C51" t="s">
        <v>41</v>
      </c>
      <c r="D51" t="s">
        <v>316</v>
      </c>
      <c r="E51" t="s">
        <v>43</v>
      </c>
      <c r="F51" t="s">
        <v>44</v>
      </c>
      <c r="G51" t="s">
        <v>44</v>
      </c>
      <c r="H51" t="s">
        <v>288</v>
      </c>
      <c r="I51" t="s">
        <v>160</v>
      </c>
      <c r="J51" t="s">
        <v>161</v>
      </c>
      <c r="K51" t="s">
        <v>48</v>
      </c>
      <c r="L51" t="s">
        <v>49</v>
      </c>
      <c r="M51" t="s">
        <v>162</v>
      </c>
      <c r="N51" t="s">
        <v>163</v>
      </c>
      <c r="O51" t="s">
        <v>52</v>
      </c>
      <c r="P51" t="s">
        <v>164</v>
      </c>
      <c r="Q51" t="s">
        <v>75</v>
      </c>
      <c r="R51" t="s">
        <v>55</v>
      </c>
      <c r="S51" t="s">
        <v>56</v>
      </c>
      <c r="T51" t="s">
        <v>317</v>
      </c>
      <c r="U51" t="s">
        <v>318</v>
      </c>
      <c r="V51" t="s">
        <v>319</v>
      </c>
      <c r="W51" t="s">
        <v>320</v>
      </c>
      <c r="X51" t="s">
        <v>61</v>
      </c>
      <c r="Y51" t="s">
        <v>62</v>
      </c>
      <c r="Z51" t="s">
        <v>63</v>
      </c>
      <c r="AA51" t="s">
        <v>64</v>
      </c>
      <c r="AB51" s="1">
        <v>2736933</v>
      </c>
      <c r="AC51" s="1">
        <v>0</v>
      </c>
      <c r="AD51" s="1">
        <v>2736933</v>
      </c>
      <c r="AE51" s="1">
        <v>2736933</v>
      </c>
      <c r="AF51" s="6">
        <v>2736933</v>
      </c>
      <c r="AG51" s="6">
        <v>0</v>
      </c>
      <c r="AH51" s="6">
        <f t="shared" si="0"/>
        <v>0</v>
      </c>
      <c r="AI51" s="27"/>
      <c r="AJ51" t="s">
        <v>65</v>
      </c>
      <c r="AK51" t="s">
        <v>316</v>
      </c>
      <c r="AL51" t="s">
        <v>321</v>
      </c>
      <c r="AM51" t="s">
        <v>322</v>
      </c>
      <c r="AN51" t="s">
        <v>316</v>
      </c>
      <c r="AO51" t="s">
        <v>48</v>
      </c>
      <c r="AP51" t="s">
        <v>48</v>
      </c>
      <c r="AQ51" t="s">
        <v>48</v>
      </c>
      <c r="AR51" t="s">
        <v>48</v>
      </c>
      <c r="AS51" t="s">
        <v>323</v>
      </c>
    </row>
    <row r="52" spans="1:45" hidden="1" x14ac:dyDescent="0.25">
      <c r="A52">
        <v>122923</v>
      </c>
      <c r="B52" t="s">
        <v>40</v>
      </c>
      <c r="C52" t="s">
        <v>41</v>
      </c>
      <c r="D52" t="s">
        <v>324</v>
      </c>
      <c r="E52" t="s">
        <v>43</v>
      </c>
      <c r="F52" t="s">
        <v>44</v>
      </c>
      <c r="G52" t="s">
        <v>44</v>
      </c>
      <c r="H52" t="s">
        <v>288</v>
      </c>
      <c r="I52" t="s">
        <v>160</v>
      </c>
      <c r="J52" t="s">
        <v>161</v>
      </c>
      <c r="K52" t="s">
        <v>48</v>
      </c>
      <c r="L52" t="s">
        <v>49</v>
      </c>
      <c r="M52" t="s">
        <v>162</v>
      </c>
      <c r="N52" t="s">
        <v>163</v>
      </c>
      <c r="O52" t="s">
        <v>52</v>
      </c>
      <c r="P52" t="s">
        <v>164</v>
      </c>
      <c r="Q52" t="s">
        <v>75</v>
      </c>
      <c r="R52" t="s">
        <v>55</v>
      </c>
      <c r="S52" t="s">
        <v>56</v>
      </c>
      <c r="T52" t="s">
        <v>325</v>
      </c>
      <c r="U52" t="s">
        <v>326</v>
      </c>
      <c r="V52" t="s">
        <v>319</v>
      </c>
      <c r="W52" t="s">
        <v>320</v>
      </c>
      <c r="X52" t="s">
        <v>61</v>
      </c>
      <c r="Y52" t="s">
        <v>62</v>
      </c>
      <c r="Z52" t="s">
        <v>63</v>
      </c>
      <c r="AA52" t="s">
        <v>64</v>
      </c>
      <c r="AB52" s="1">
        <v>2019902</v>
      </c>
      <c r="AC52" s="1">
        <v>0</v>
      </c>
      <c r="AD52" s="1">
        <v>2019902</v>
      </c>
      <c r="AE52" s="1">
        <v>2019902</v>
      </c>
      <c r="AF52" s="6">
        <v>2019902</v>
      </c>
      <c r="AG52" s="6">
        <v>0</v>
      </c>
      <c r="AH52" s="6">
        <f t="shared" si="0"/>
        <v>0</v>
      </c>
      <c r="AI52" s="27"/>
      <c r="AJ52" t="s">
        <v>65</v>
      </c>
      <c r="AK52" t="s">
        <v>324</v>
      </c>
      <c r="AL52" t="s">
        <v>327</v>
      </c>
      <c r="AM52" t="s">
        <v>328</v>
      </c>
      <c r="AN52" t="s">
        <v>324</v>
      </c>
      <c r="AO52" t="s">
        <v>48</v>
      </c>
      <c r="AP52" t="s">
        <v>48</v>
      </c>
      <c r="AQ52" t="s">
        <v>48</v>
      </c>
      <c r="AR52" t="s">
        <v>48</v>
      </c>
      <c r="AS52" t="s">
        <v>315</v>
      </c>
    </row>
    <row r="53" spans="1:45" hidden="1" x14ac:dyDescent="0.25">
      <c r="A53">
        <v>123023</v>
      </c>
      <c r="B53" t="s">
        <v>40</v>
      </c>
      <c r="C53" t="s">
        <v>41</v>
      </c>
      <c r="D53" t="s">
        <v>329</v>
      </c>
      <c r="E53" t="s">
        <v>43</v>
      </c>
      <c r="F53" t="s">
        <v>44</v>
      </c>
      <c r="G53" t="s">
        <v>44</v>
      </c>
      <c r="H53" t="s">
        <v>288</v>
      </c>
      <c r="I53" t="s">
        <v>160</v>
      </c>
      <c r="J53" t="s">
        <v>161</v>
      </c>
      <c r="K53" t="s">
        <v>48</v>
      </c>
      <c r="L53" t="s">
        <v>49</v>
      </c>
      <c r="M53" t="s">
        <v>162</v>
      </c>
      <c r="N53" t="s">
        <v>163</v>
      </c>
      <c r="O53" t="s">
        <v>52</v>
      </c>
      <c r="P53" t="s">
        <v>164</v>
      </c>
      <c r="Q53" t="s">
        <v>75</v>
      </c>
      <c r="R53" t="s">
        <v>55</v>
      </c>
      <c r="S53" t="s">
        <v>56</v>
      </c>
      <c r="T53" t="s">
        <v>57</v>
      </c>
      <c r="U53" t="s">
        <v>58</v>
      </c>
      <c r="V53" t="s">
        <v>330</v>
      </c>
      <c r="W53" t="s">
        <v>331</v>
      </c>
      <c r="X53" t="s">
        <v>61</v>
      </c>
      <c r="Y53" t="s">
        <v>62</v>
      </c>
      <c r="Z53" t="s">
        <v>63</v>
      </c>
      <c r="AA53" t="s">
        <v>64</v>
      </c>
      <c r="AB53" s="1">
        <v>7219930</v>
      </c>
      <c r="AC53" s="1">
        <v>0</v>
      </c>
      <c r="AD53" s="1">
        <v>7219930</v>
      </c>
      <c r="AE53" s="1">
        <v>7219930</v>
      </c>
      <c r="AF53" s="6">
        <v>7219930</v>
      </c>
      <c r="AG53" s="6">
        <v>0</v>
      </c>
      <c r="AH53" s="6">
        <f t="shared" si="0"/>
        <v>0</v>
      </c>
      <c r="AI53" s="27"/>
      <c r="AJ53" t="s">
        <v>65</v>
      </c>
      <c r="AK53" t="s">
        <v>329</v>
      </c>
      <c r="AL53" t="s">
        <v>332</v>
      </c>
      <c r="AM53" t="s">
        <v>333</v>
      </c>
      <c r="AN53" t="s">
        <v>329</v>
      </c>
      <c r="AO53" t="s">
        <v>48</v>
      </c>
      <c r="AP53" t="s">
        <v>48</v>
      </c>
      <c r="AQ53" t="s">
        <v>48</v>
      </c>
      <c r="AR53" t="s">
        <v>48</v>
      </c>
      <c r="AS53" t="s">
        <v>323</v>
      </c>
    </row>
    <row r="54" spans="1:45" hidden="1" x14ac:dyDescent="0.25">
      <c r="A54">
        <v>123123</v>
      </c>
      <c r="B54" t="s">
        <v>40</v>
      </c>
      <c r="C54" t="s">
        <v>41</v>
      </c>
      <c r="D54" t="s">
        <v>334</v>
      </c>
      <c r="E54" t="s">
        <v>43</v>
      </c>
      <c r="F54" t="s">
        <v>44</v>
      </c>
      <c r="G54" t="s">
        <v>44</v>
      </c>
      <c r="H54" t="s">
        <v>288</v>
      </c>
      <c r="I54" t="s">
        <v>160</v>
      </c>
      <c r="J54" t="s">
        <v>161</v>
      </c>
      <c r="K54" t="s">
        <v>48</v>
      </c>
      <c r="L54" t="s">
        <v>49</v>
      </c>
      <c r="M54" t="s">
        <v>162</v>
      </c>
      <c r="N54" t="s">
        <v>163</v>
      </c>
      <c r="O54" t="s">
        <v>52</v>
      </c>
      <c r="P54" t="s">
        <v>164</v>
      </c>
      <c r="Q54" t="s">
        <v>75</v>
      </c>
      <c r="R54" t="s">
        <v>55</v>
      </c>
      <c r="S54" t="s">
        <v>56</v>
      </c>
      <c r="T54" t="s">
        <v>335</v>
      </c>
      <c r="U54" t="s">
        <v>336</v>
      </c>
      <c r="V54" t="s">
        <v>319</v>
      </c>
      <c r="W54" t="s">
        <v>320</v>
      </c>
      <c r="X54" t="s">
        <v>61</v>
      </c>
      <c r="Y54" t="s">
        <v>62</v>
      </c>
      <c r="Z54" t="s">
        <v>63</v>
      </c>
      <c r="AA54" t="s">
        <v>64</v>
      </c>
      <c r="AB54" s="1">
        <v>3336573</v>
      </c>
      <c r="AC54" s="1">
        <v>0</v>
      </c>
      <c r="AD54" s="1">
        <v>3336573</v>
      </c>
      <c r="AE54" s="1">
        <v>3336573</v>
      </c>
      <c r="AF54" s="6">
        <v>3336573</v>
      </c>
      <c r="AG54" s="6">
        <v>0</v>
      </c>
      <c r="AH54" s="6">
        <f t="shared" si="0"/>
        <v>0</v>
      </c>
      <c r="AI54" s="27"/>
      <c r="AJ54" t="s">
        <v>65</v>
      </c>
      <c r="AK54" t="s">
        <v>334</v>
      </c>
      <c r="AL54" t="s">
        <v>337</v>
      </c>
      <c r="AM54" t="s">
        <v>338</v>
      </c>
      <c r="AN54" t="s">
        <v>334</v>
      </c>
      <c r="AO54" t="s">
        <v>48</v>
      </c>
      <c r="AP54" t="s">
        <v>48</v>
      </c>
      <c r="AQ54" t="s">
        <v>48</v>
      </c>
      <c r="AR54" t="s">
        <v>48</v>
      </c>
      <c r="AS54" t="s">
        <v>323</v>
      </c>
    </row>
    <row r="55" spans="1:45" hidden="1" x14ac:dyDescent="0.25">
      <c r="A55">
        <v>123223</v>
      </c>
      <c r="B55" t="s">
        <v>40</v>
      </c>
      <c r="C55" t="s">
        <v>41</v>
      </c>
      <c r="D55" t="s">
        <v>339</v>
      </c>
      <c r="E55" t="s">
        <v>43</v>
      </c>
      <c r="F55" t="s">
        <v>44</v>
      </c>
      <c r="G55" t="s">
        <v>44</v>
      </c>
      <c r="H55" t="s">
        <v>288</v>
      </c>
      <c r="I55" t="s">
        <v>160</v>
      </c>
      <c r="J55" t="s">
        <v>161</v>
      </c>
      <c r="K55" t="s">
        <v>48</v>
      </c>
      <c r="L55" t="s">
        <v>49</v>
      </c>
      <c r="M55" t="s">
        <v>162</v>
      </c>
      <c r="N55" t="s">
        <v>163</v>
      </c>
      <c r="O55" t="s">
        <v>52</v>
      </c>
      <c r="P55" t="s">
        <v>164</v>
      </c>
      <c r="Q55" t="s">
        <v>75</v>
      </c>
      <c r="R55" t="s">
        <v>55</v>
      </c>
      <c r="S55" t="s">
        <v>56</v>
      </c>
      <c r="T55" t="s">
        <v>340</v>
      </c>
      <c r="U55" t="s">
        <v>341</v>
      </c>
      <c r="V55" t="s">
        <v>319</v>
      </c>
      <c r="W55" t="s">
        <v>320</v>
      </c>
      <c r="X55" t="s">
        <v>61</v>
      </c>
      <c r="Y55" t="s">
        <v>62</v>
      </c>
      <c r="Z55" t="s">
        <v>63</v>
      </c>
      <c r="AA55" t="s">
        <v>64</v>
      </c>
      <c r="AB55" s="1">
        <v>4701424</v>
      </c>
      <c r="AC55" s="1">
        <v>0</v>
      </c>
      <c r="AD55" s="1">
        <v>4701424</v>
      </c>
      <c r="AE55" s="1">
        <v>4701424</v>
      </c>
      <c r="AF55" s="6">
        <v>4701424</v>
      </c>
      <c r="AG55" s="6">
        <v>0</v>
      </c>
      <c r="AH55" s="6">
        <f t="shared" si="0"/>
        <v>0</v>
      </c>
      <c r="AI55" s="27"/>
      <c r="AJ55" t="s">
        <v>65</v>
      </c>
      <c r="AK55" t="s">
        <v>339</v>
      </c>
      <c r="AL55" t="s">
        <v>342</v>
      </c>
      <c r="AM55" t="s">
        <v>327</v>
      </c>
      <c r="AN55" t="s">
        <v>339</v>
      </c>
      <c r="AO55" t="s">
        <v>48</v>
      </c>
      <c r="AP55" t="s">
        <v>48</v>
      </c>
      <c r="AQ55" t="s">
        <v>48</v>
      </c>
      <c r="AR55" t="s">
        <v>48</v>
      </c>
      <c r="AS55" t="s">
        <v>315</v>
      </c>
    </row>
    <row r="56" spans="1:45" hidden="1" x14ac:dyDescent="0.25">
      <c r="A56">
        <v>123423</v>
      </c>
      <c r="B56" t="s">
        <v>40</v>
      </c>
      <c r="C56" t="s">
        <v>41</v>
      </c>
      <c r="D56" t="s">
        <v>343</v>
      </c>
      <c r="E56" t="s">
        <v>43</v>
      </c>
      <c r="F56" t="s">
        <v>44</v>
      </c>
      <c r="G56" t="s">
        <v>44</v>
      </c>
      <c r="H56" t="s">
        <v>288</v>
      </c>
      <c r="I56" t="s">
        <v>160</v>
      </c>
      <c r="J56" t="s">
        <v>161</v>
      </c>
      <c r="K56" t="s">
        <v>48</v>
      </c>
      <c r="L56" t="s">
        <v>49</v>
      </c>
      <c r="M56" t="s">
        <v>162</v>
      </c>
      <c r="N56" t="s">
        <v>163</v>
      </c>
      <c r="O56" t="s">
        <v>52</v>
      </c>
      <c r="P56" t="s">
        <v>164</v>
      </c>
      <c r="Q56" t="s">
        <v>75</v>
      </c>
      <c r="R56" t="s">
        <v>55</v>
      </c>
      <c r="S56" t="s">
        <v>56</v>
      </c>
      <c r="T56" t="s">
        <v>293</v>
      </c>
      <c r="U56" t="s">
        <v>294</v>
      </c>
      <c r="V56" t="s">
        <v>330</v>
      </c>
      <c r="W56" t="s">
        <v>331</v>
      </c>
      <c r="X56" t="s">
        <v>61</v>
      </c>
      <c r="Y56" t="s">
        <v>62</v>
      </c>
      <c r="Z56" t="s">
        <v>63</v>
      </c>
      <c r="AA56" t="s">
        <v>64</v>
      </c>
      <c r="AB56" s="1">
        <v>1128640</v>
      </c>
      <c r="AC56" s="1">
        <v>0</v>
      </c>
      <c r="AD56" s="1">
        <v>1128640</v>
      </c>
      <c r="AE56" s="1">
        <v>1128640</v>
      </c>
      <c r="AF56" s="6">
        <v>1128640</v>
      </c>
      <c r="AG56" s="6">
        <v>0</v>
      </c>
      <c r="AH56" s="6">
        <f t="shared" si="0"/>
        <v>0</v>
      </c>
      <c r="AI56" s="27"/>
      <c r="AJ56" t="s">
        <v>65</v>
      </c>
      <c r="AK56" t="s">
        <v>343</v>
      </c>
      <c r="AL56" t="s">
        <v>344</v>
      </c>
      <c r="AM56" t="s">
        <v>345</v>
      </c>
      <c r="AN56" t="s">
        <v>343</v>
      </c>
      <c r="AO56" t="s">
        <v>48</v>
      </c>
      <c r="AP56" t="s">
        <v>48</v>
      </c>
      <c r="AQ56" t="s">
        <v>48</v>
      </c>
      <c r="AR56" t="s">
        <v>48</v>
      </c>
      <c r="AS56" t="s">
        <v>315</v>
      </c>
    </row>
    <row r="57" spans="1:45" x14ac:dyDescent="0.25">
      <c r="A57">
        <v>148823</v>
      </c>
      <c r="B57" t="s">
        <v>40</v>
      </c>
      <c r="C57" t="s">
        <v>41</v>
      </c>
      <c r="D57" t="s">
        <v>346</v>
      </c>
      <c r="E57" t="s">
        <v>43</v>
      </c>
      <c r="F57" t="s">
        <v>44</v>
      </c>
      <c r="G57" t="s">
        <v>44</v>
      </c>
      <c r="H57" t="s">
        <v>347</v>
      </c>
      <c r="I57" t="s">
        <v>46</v>
      </c>
      <c r="J57" t="s">
        <v>348</v>
      </c>
      <c r="K57" t="s">
        <v>48</v>
      </c>
      <c r="L57" t="s">
        <v>49</v>
      </c>
      <c r="M57" t="s">
        <v>269</v>
      </c>
      <c r="N57" t="s">
        <v>270</v>
      </c>
      <c r="O57" t="s">
        <v>52</v>
      </c>
      <c r="P57" t="s">
        <v>271</v>
      </c>
      <c r="Q57" t="s">
        <v>75</v>
      </c>
      <c r="R57" t="s">
        <v>207</v>
      </c>
      <c r="S57" t="s">
        <v>208</v>
      </c>
      <c r="T57" t="s">
        <v>349</v>
      </c>
      <c r="U57" t="s">
        <v>350</v>
      </c>
      <c r="V57" t="s">
        <v>93</v>
      </c>
      <c r="W57" t="s">
        <v>94</v>
      </c>
      <c r="X57" t="s">
        <v>80</v>
      </c>
      <c r="Y57" t="s">
        <v>81</v>
      </c>
      <c r="Z57" t="s">
        <v>63</v>
      </c>
      <c r="AA57" t="s">
        <v>64</v>
      </c>
      <c r="AB57" s="1">
        <v>323982844</v>
      </c>
      <c r="AC57" s="1">
        <v>0</v>
      </c>
      <c r="AD57" s="1">
        <v>323982844</v>
      </c>
      <c r="AE57" s="1">
        <v>323982844</v>
      </c>
      <c r="AF57" s="6">
        <v>322825404</v>
      </c>
      <c r="AG57" s="6">
        <v>0</v>
      </c>
      <c r="AH57" s="89">
        <f t="shared" si="0"/>
        <v>1157440</v>
      </c>
      <c r="AI57" s="27"/>
      <c r="AJ57" t="s">
        <v>65</v>
      </c>
      <c r="AK57" t="s">
        <v>346</v>
      </c>
      <c r="AL57" t="s">
        <v>351</v>
      </c>
      <c r="AM57" t="s">
        <v>352</v>
      </c>
      <c r="AN57" t="s">
        <v>346</v>
      </c>
      <c r="AO57" t="s">
        <v>48</v>
      </c>
      <c r="AP57" t="s">
        <v>48</v>
      </c>
      <c r="AQ57" t="s">
        <v>48</v>
      </c>
      <c r="AR57" t="s">
        <v>48</v>
      </c>
      <c r="AS57" t="s">
        <v>353</v>
      </c>
    </row>
    <row r="58" spans="1:45" x14ac:dyDescent="0.25">
      <c r="A58">
        <v>148923</v>
      </c>
      <c r="B58" t="s">
        <v>40</v>
      </c>
      <c r="C58" t="s">
        <v>41</v>
      </c>
      <c r="D58" t="s">
        <v>354</v>
      </c>
      <c r="E58" t="s">
        <v>43</v>
      </c>
      <c r="F58" t="s">
        <v>44</v>
      </c>
      <c r="G58" t="s">
        <v>44</v>
      </c>
      <c r="H58" t="s">
        <v>347</v>
      </c>
      <c r="I58" t="s">
        <v>46</v>
      </c>
      <c r="J58" t="s">
        <v>348</v>
      </c>
      <c r="K58" t="s">
        <v>48</v>
      </c>
      <c r="L58" t="s">
        <v>49</v>
      </c>
      <c r="M58" t="s">
        <v>269</v>
      </c>
      <c r="N58" t="s">
        <v>270</v>
      </c>
      <c r="O58" t="s">
        <v>52</v>
      </c>
      <c r="P58" t="s">
        <v>271</v>
      </c>
      <c r="Q58" t="s">
        <v>75</v>
      </c>
      <c r="R58" t="s">
        <v>207</v>
      </c>
      <c r="S58" t="s">
        <v>208</v>
      </c>
      <c r="T58" t="s">
        <v>355</v>
      </c>
      <c r="U58" t="s">
        <v>356</v>
      </c>
      <c r="V58" t="s">
        <v>357</v>
      </c>
      <c r="W58" t="s">
        <v>358</v>
      </c>
      <c r="X58" t="s">
        <v>61</v>
      </c>
      <c r="Y58" t="s">
        <v>62</v>
      </c>
      <c r="Z58" t="s">
        <v>63</v>
      </c>
      <c r="AA58" t="s">
        <v>64</v>
      </c>
      <c r="AB58" s="1">
        <v>120000000</v>
      </c>
      <c r="AC58" s="1">
        <v>0</v>
      </c>
      <c r="AD58" s="1">
        <v>120000000</v>
      </c>
      <c r="AE58" s="1">
        <v>120000000</v>
      </c>
      <c r="AF58" s="6">
        <v>117047831</v>
      </c>
      <c r="AG58" s="6">
        <v>0</v>
      </c>
      <c r="AH58" s="6">
        <f t="shared" si="0"/>
        <v>2952169</v>
      </c>
      <c r="AI58" s="27"/>
      <c r="AJ58" t="s">
        <v>65</v>
      </c>
      <c r="AK58" t="s">
        <v>354</v>
      </c>
      <c r="AL58" t="s">
        <v>359</v>
      </c>
      <c r="AM58" t="s">
        <v>360</v>
      </c>
      <c r="AN58" t="s">
        <v>354</v>
      </c>
      <c r="AO58" t="s">
        <v>48</v>
      </c>
      <c r="AP58" t="s">
        <v>48</v>
      </c>
      <c r="AQ58" t="s">
        <v>48</v>
      </c>
      <c r="AR58" t="s">
        <v>48</v>
      </c>
      <c r="AS58" t="s">
        <v>361</v>
      </c>
    </row>
    <row r="59" spans="1:45" x14ac:dyDescent="0.25">
      <c r="A59">
        <v>149023</v>
      </c>
      <c r="B59" t="s">
        <v>40</v>
      </c>
      <c r="C59" t="s">
        <v>41</v>
      </c>
      <c r="D59" t="s">
        <v>362</v>
      </c>
      <c r="E59" t="s">
        <v>43</v>
      </c>
      <c r="F59" t="s">
        <v>44</v>
      </c>
      <c r="G59" t="s">
        <v>44</v>
      </c>
      <c r="H59" t="s">
        <v>347</v>
      </c>
      <c r="I59" t="s">
        <v>46</v>
      </c>
      <c r="J59" t="s">
        <v>348</v>
      </c>
      <c r="K59" t="s">
        <v>48</v>
      </c>
      <c r="L59" t="s">
        <v>49</v>
      </c>
      <c r="M59" t="s">
        <v>269</v>
      </c>
      <c r="N59" t="s">
        <v>270</v>
      </c>
      <c r="O59" t="s">
        <v>52</v>
      </c>
      <c r="P59" t="s">
        <v>271</v>
      </c>
      <c r="Q59" t="s">
        <v>75</v>
      </c>
      <c r="R59" t="s">
        <v>207</v>
      </c>
      <c r="S59" t="s">
        <v>208</v>
      </c>
      <c r="T59" t="s">
        <v>165</v>
      </c>
      <c r="U59" t="s">
        <v>166</v>
      </c>
      <c r="V59" t="s">
        <v>167</v>
      </c>
      <c r="W59" t="s">
        <v>168</v>
      </c>
      <c r="X59" t="s">
        <v>61</v>
      </c>
      <c r="Y59" t="s">
        <v>62</v>
      </c>
      <c r="Z59" t="s">
        <v>63</v>
      </c>
      <c r="AA59" t="s">
        <v>64</v>
      </c>
      <c r="AB59" s="1">
        <v>171257732</v>
      </c>
      <c r="AC59" s="1">
        <v>0</v>
      </c>
      <c r="AD59" s="1">
        <v>171257732</v>
      </c>
      <c r="AE59" s="1">
        <v>171257732</v>
      </c>
      <c r="AF59" s="6">
        <v>171244314</v>
      </c>
      <c r="AG59" s="6">
        <v>0</v>
      </c>
      <c r="AH59" s="6">
        <f t="shared" si="0"/>
        <v>13418</v>
      </c>
      <c r="AI59" s="27"/>
      <c r="AJ59" t="s">
        <v>65</v>
      </c>
      <c r="AK59" t="s">
        <v>362</v>
      </c>
      <c r="AL59" t="s">
        <v>363</v>
      </c>
      <c r="AM59" t="s">
        <v>364</v>
      </c>
      <c r="AN59" t="s">
        <v>362</v>
      </c>
      <c r="AO59" t="s">
        <v>48</v>
      </c>
      <c r="AP59" t="s">
        <v>48</v>
      </c>
      <c r="AQ59" t="s">
        <v>48</v>
      </c>
      <c r="AR59" t="s">
        <v>48</v>
      </c>
      <c r="AS59" t="s">
        <v>353</v>
      </c>
    </row>
    <row r="60" spans="1:45" x14ac:dyDescent="0.25">
      <c r="A60">
        <v>149123</v>
      </c>
      <c r="B60" t="s">
        <v>40</v>
      </c>
      <c r="C60" t="s">
        <v>41</v>
      </c>
      <c r="D60" t="s">
        <v>365</v>
      </c>
      <c r="E60" t="s">
        <v>43</v>
      </c>
      <c r="F60" t="s">
        <v>44</v>
      </c>
      <c r="G60" t="s">
        <v>44</v>
      </c>
      <c r="H60" t="s">
        <v>347</v>
      </c>
      <c r="I60" t="s">
        <v>46</v>
      </c>
      <c r="J60" t="s">
        <v>348</v>
      </c>
      <c r="K60" t="s">
        <v>48</v>
      </c>
      <c r="L60" t="s">
        <v>49</v>
      </c>
      <c r="M60" t="s">
        <v>269</v>
      </c>
      <c r="N60" t="s">
        <v>270</v>
      </c>
      <c r="O60" t="s">
        <v>52</v>
      </c>
      <c r="P60" t="s">
        <v>271</v>
      </c>
      <c r="Q60" t="s">
        <v>75</v>
      </c>
      <c r="R60" t="s">
        <v>207</v>
      </c>
      <c r="S60" t="s">
        <v>208</v>
      </c>
      <c r="T60" t="s">
        <v>307</v>
      </c>
      <c r="U60" t="s">
        <v>308</v>
      </c>
      <c r="V60" t="s">
        <v>272</v>
      </c>
      <c r="W60" t="s">
        <v>273</v>
      </c>
      <c r="X60" t="s">
        <v>61</v>
      </c>
      <c r="Y60" t="s">
        <v>62</v>
      </c>
      <c r="Z60" t="s">
        <v>63</v>
      </c>
      <c r="AA60" t="s">
        <v>64</v>
      </c>
      <c r="AB60" s="1">
        <v>158550206</v>
      </c>
      <c r="AC60" s="1">
        <v>0</v>
      </c>
      <c r="AD60" s="1">
        <v>158550206</v>
      </c>
      <c r="AE60" s="1">
        <v>158550206</v>
      </c>
      <c r="AF60" s="6">
        <v>158155389</v>
      </c>
      <c r="AG60" s="6">
        <v>0</v>
      </c>
      <c r="AH60" s="6">
        <f t="shared" si="0"/>
        <v>394817</v>
      </c>
      <c r="AI60" s="27"/>
      <c r="AJ60" t="s">
        <v>65</v>
      </c>
      <c r="AK60" t="s">
        <v>365</v>
      </c>
      <c r="AL60" t="s">
        <v>366</v>
      </c>
      <c r="AM60" t="s">
        <v>367</v>
      </c>
      <c r="AN60" t="s">
        <v>365</v>
      </c>
      <c r="AO60" t="s">
        <v>48</v>
      </c>
      <c r="AP60" t="s">
        <v>48</v>
      </c>
      <c r="AQ60" t="s">
        <v>48</v>
      </c>
      <c r="AR60" t="s">
        <v>48</v>
      </c>
      <c r="AS60" t="s">
        <v>353</v>
      </c>
    </row>
    <row r="61" spans="1:45" x14ac:dyDescent="0.25">
      <c r="A61">
        <v>149523</v>
      </c>
      <c r="B61" t="s">
        <v>40</v>
      </c>
      <c r="C61" t="s">
        <v>41</v>
      </c>
      <c r="D61" t="s">
        <v>368</v>
      </c>
      <c r="E61" t="s">
        <v>43</v>
      </c>
      <c r="F61" t="s">
        <v>44</v>
      </c>
      <c r="G61" t="s">
        <v>44</v>
      </c>
      <c r="H61" t="s">
        <v>347</v>
      </c>
      <c r="I61" t="s">
        <v>46</v>
      </c>
      <c r="J61" t="s">
        <v>348</v>
      </c>
      <c r="K61" t="s">
        <v>48</v>
      </c>
      <c r="L61" t="s">
        <v>49</v>
      </c>
      <c r="M61" t="s">
        <v>269</v>
      </c>
      <c r="N61" t="s">
        <v>270</v>
      </c>
      <c r="O61" t="s">
        <v>52</v>
      </c>
      <c r="P61" t="s">
        <v>271</v>
      </c>
      <c r="Q61" t="s">
        <v>75</v>
      </c>
      <c r="R61" t="s">
        <v>207</v>
      </c>
      <c r="S61" t="s">
        <v>208</v>
      </c>
      <c r="T61" t="s">
        <v>312</v>
      </c>
      <c r="U61" t="s">
        <v>313</v>
      </c>
      <c r="V61" t="s">
        <v>272</v>
      </c>
      <c r="W61" t="s">
        <v>273</v>
      </c>
      <c r="X61" t="s">
        <v>61</v>
      </c>
      <c r="Y61" t="s">
        <v>62</v>
      </c>
      <c r="Z61" t="s">
        <v>63</v>
      </c>
      <c r="AA61" t="s">
        <v>64</v>
      </c>
      <c r="AB61" s="1">
        <v>82582500</v>
      </c>
      <c r="AC61" s="1">
        <v>0</v>
      </c>
      <c r="AD61" s="1">
        <v>82582500</v>
      </c>
      <c r="AE61" s="1">
        <v>82582500</v>
      </c>
      <c r="AF61" s="6">
        <v>81837588</v>
      </c>
      <c r="AG61" s="6">
        <v>0</v>
      </c>
      <c r="AH61" s="6">
        <f t="shared" si="0"/>
        <v>744912</v>
      </c>
      <c r="AI61" s="27"/>
      <c r="AJ61" t="s">
        <v>65</v>
      </c>
      <c r="AK61" t="s">
        <v>368</v>
      </c>
      <c r="AL61" t="s">
        <v>369</v>
      </c>
      <c r="AM61" t="s">
        <v>370</v>
      </c>
      <c r="AN61" t="s">
        <v>368</v>
      </c>
      <c r="AO61" t="s">
        <v>48</v>
      </c>
      <c r="AP61" t="s">
        <v>48</v>
      </c>
      <c r="AQ61" t="s">
        <v>48</v>
      </c>
      <c r="AR61" t="s">
        <v>48</v>
      </c>
      <c r="AS61" t="s">
        <v>353</v>
      </c>
    </row>
    <row r="62" spans="1:45" hidden="1" x14ac:dyDescent="0.25">
      <c r="A62">
        <v>150123</v>
      </c>
      <c r="B62" t="s">
        <v>40</v>
      </c>
      <c r="C62" t="s">
        <v>41</v>
      </c>
      <c r="D62" t="s">
        <v>371</v>
      </c>
      <c r="E62" t="s">
        <v>43</v>
      </c>
      <c r="F62" t="s">
        <v>44</v>
      </c>
      <c r="G62" t="s">
        <v>44</v>
      </c>
      <c r="H62" t="s">
        <v>347</v>
      </c>
      <c r="I62" t="s">
        <v>46</v>
      </c>
      <c r="J62" t="s">
        <v>348</v>
      </c>
      <c r="K62" t="s">
        <v>48</v>
      </c>
      <c r="L62" t="s">
        <v>49</v>
      </c>
      <c r="M62" t="s">
        <v>269</v>
      </c>
      <c r="N62" t="s">
        <v>270</v>
      </c>
      <c r="O62" t="s">
        <v>52</v>
      </c>
      <c r="P62" t="s">
        <v>271</v>
      </c>
      <c r="Q62" t="s">
        <v>75</v>
      </c>
      <c r="R62" t="s">
        <v>207</v>
      </c>
      <c r="S62" t="s">
        <v>208</v>
      </c>
      <c r="T62" t="s">
        <v>171</v>
      </c>
      <c r="U62" t="s">
        <v>172</v>
      </c>
      <c r="V62" t="s">
        <v>272</v>
      </c>
      <c r="W62" t="s">
        <v>273</v>
      </c>
      <c r="X62" t="s">
        <v>61</v>
      </c>
      <c r="Y62" t="s">
        <v>62</v>
      </c>
      <c r="Z62" t="s">
        <v>63</v>
      </c>
      <c r="AA62" t="s">
        <v>64</v>
      </c>
      <c r="AB62" s="1">
        <v>10387156</v>
      </c>
      <c r="AC62" s="1">
        <v>0</v>
      </c>
      <c r="AD62" s="1">
        <v>10387156</v>
      </c>
      <c r="AE62" s="1">
        <v>10387156</v>
      </c>
      <c r="AF62" s="6">
        <v>10387156</v>
      </c>
      <c r="AG62" s="6">
        <v>0</v>
      </c>
      <c r="AH62" s="6">
        <f t="shared" si="0"/>
        <v>0</v>
      </c>
      <c r="AI62" s="27"/>
      <c r="AJ62" t="s">
        <v>65</v>
      </c>
      <c r="AK62" t="s">
        <v>371</v>
      </c>
      <c r="AL62" t="s">
        <v>372</v>
      </c>
      <c r="AM62" t="s">
        <v>359</v>
      </c>
      <c r="AN62" t="s">
        <v>371</v>
      </c>
      <c r="AO62" t="s">
        <v>48</v>
      </c>
      <c r="AP62" t="s">
        <v>48</v>
      </c>
      <c r="AQ62" t="s">
        <v>48</v>
      </c>
      <c r="AR62" t="s">
        <v>48</v>
      </c>
      <c r="AS62" t="s">
        <v>353</v>
      </c>
    </row>
    <row r="63" spans="1:45" x14ac:dyDescent="0.25">
      <c r="A63">
        <v>150123</v>
      </c>
      <c r="B63" t="s">
        <v>40</v>
      </c>
      <c r="C63" t="s">
        <v>41</v>
      </c>
      <c r="D63" t="s">
        <v>371</v>
      </c>
      <c r="E63" t="s">
        <v>43</v>
      </c>
      <c r="F63" t="s">
        <v>44</v>
      </c>
      <c r="G63" t="s">
        <v>44</v>
      </c>
      <c r="H63" t="s">
        <v>347</v>
      </c>
      <c r="I63" t="s">
        <v>46</v>
      </c>
      <c r="J63" t="s">
        <v>348</v>
      </c>
      <c r="K63" t="s">
        <v>48</v>
      </c>
      <c r="L63" t="s">
        <v>49</v>
      </c>
      <c r="M63" t="s">
        <v>269</v>
      </c>
      <c r="N63" t="s">
        <v>270</v>
      </c>
      <c r="O63" t="s">
        <v>52</v>
      </c>
      <c r="P63" t="s">
        <v>271</v>
      </c>
      <c r="Q63" t="s">
        <v>75</v>
      </c>
      <c r="R63" t="s">
        <v>207</v>
      </c>
      <c r="S63" t="s">
        <v>208</v>
      </c>
      <c r="T63" t="s">
        <v>171</v>
      </c>
      <c r="U63" t="s">
        <v>172</v>
      </c>
      <c r="V63" t="s">
        <v>173</v>
      </c>
      <c r="W63" t="s">
        <v>174</v>
      </c>
      <c r="X63" t="s">
        <v>61</v>
      </c>
      <c r="Y63" t="s">
        <v>62</v>
      </c>
      <c r="Z63" t="s">
        <v>63</v>
      </c>
      <c r="AA63" t="s">
        <v>64</v>
      </c>
      <c r="AB63" s="1">
        <v>568162588</v>
      </c>
      <c r="AC63" s="1">
        <v>0</v>
      </c>
      <c r="AD63" s="1">
        <v>568162588</v>
      </c>
      <c r="AE63" s="1">
        <v>568162588</v>
      </c>
      <c r="AF63" s="6">
        <v>514684774</v>
      </c>
      <c r="AG63" s="6">
        <v>0</v>
      </c>
      <c r="AH63" s="6">
        <f t="shared" si="0"/>
        <v>53477814</v>
      </c>
      <c r="AI63" s="27"/>
      <c r="AJ63" t="s">
        <v>65</v>
      </c>
      <c r="AK63" t="s">
        <v>371</v>
      </c>
      <c r="AL63" t="s">
        <v>372</v>
      </c>
      <c r="AM63" t="s">
        <v>359</v>
      </c>
      <c r="AN63" t="s">
        <v>371</v>
      </c>
      <c r="AO63" t="s">
        <v>48</v>
      </c>
      <c r="AP63" t="s">
        <v>48</v>
      </c>
      <c r="AQ63" t="s">
        <v>48</v>
      </c>
      <c r="AR63" t="s">
        <v>48</v>
      </c>
      <c r="AS63" t="s">
        <v>353</v>
      </c>
    </row>
    <row r="64" spans="1:45" x14ac:dyDescent="0.25">
      <c r="A64">
        <v>150423</v>
      </c>
      <c r="B64" t="s">
        <v>40</v>
      </c>
      <c r="C64" t="s">
        <v>41</v>
      </c>
      <c r="D64" t="s">
        <v>375</v>
      </c>
      <c r="E64" t="s">
        <v>43</v>
      </c>
      <c r="F64" t="s">
        <v>44</v>
      </c>
      <c r="G64" t="s">
        <v>44</v>
      </c>
      <c r="H64" t="s">
        <v>347</v>
      </c>
      <c r="I64" t="s">
        <v>46</v>
      </c>
      <c r="J64" t="s">
        <v>348</v>
      </c>
      <c r="K64" t="s">
        <v>48</v>
      </c>
      <c r="L64" t="s">
        <v>49</v>
      </c>
      <c r="M64" t="s">
        <v>269</v>
      </c>
      <c r="N64" t="s">
        <v>270</v>
      </c>
      <c r="O64" t="s">
        <v>52</v>
      </c>
      <c r="P64" t="s">
        <v>271</v>
      </c>
      <c r="Q64" t="s">
        <v>75</v>
      </c>
      <c r="R64" t="s">
        <v>207</v>
      </c>
      <c r="S64" t="s">
        <v>208</v>
      </c>
      <c r="T64" t="s">
        <v>317</v>
      </c>
      <c r="U64" t="s">
        <v>318</v>
      </c>
      <c r="V64" t="s">
        <v>319</v>
      </c>
      <c r="W64" t="s">
        <v>320</v>
      </c>
      <c r="X64" t="s">
        <v>61</v>
      </c>
      <c r="Y64" t="s">
        <v>62</v>
      </c>
      <c r="Z64" t="s">
        <v>63</v>
      </c>
      <c r="AA64" t="s">
        <v>64</v>
      </c>
      <c r="AB64" s="1">
        <v>104839695</v>
      </c>
      <c r="AC64" s="1">
        <v>0</v>
      </c>
      <c r="AD64" s="1">
        <v>104839695</v>
      </c>
      <c r="AE64" s="1">
        <v>104839695</v>
      </c>
      <c r="AF64" s="6">
        <v>86294185</v>
      </c>
      <c r="AG64" s="6">
        <v>0</v>
      </c>
      <c r="AH64" s="6">
        <f t="shared" si="0"/>
        <v>18545510</v>
      </c>
      <c r="AI64" s="27"/>
      <c r="AJ64" t="s">
        <v>65</v>
      </c>
      <c r="AK64" t="s">
        <v>375</v>
      </c>
      <c r="AL64" t="s">
        <v>376</v>
      </c>
      <c r="AM64" t="s">
        <v>377</v>
      </c>
      <c r="AN64" t="s">
        <v>375</v>
      </c>
      <c r="AO64" t="s">
        <v>48</v>
      </c>
      <c r="AP64" t="s">
        <v>48</v>
      </c>
      <c r="AQ64" t="s">
        <v>48</v>
      </c>
      <c r="AR64" t="s">
        <v>48</v>
      </c>
      <c r="AS64" t="s">
        <v>353</v>
      </c>
    </row>
    <row r="65" spans="1:45" x14ac:dyDescent="0.25">
      <c r="A65">
        <v>150623</v>
      </c>
      <c r="B65" t="s">
        <v>40</v>
      </c>
      <c r="C65" t="s">
        <v>41</v>
      </c>
      <c r="D65" t="s">
        <v>378</v>
      </c>
      <c r="E65" t="s">
        <v>43</v>
      </c>
      <c r="F65" t="s">
        <v>44</v>
      </c>
      <c r="G65" t="s">
        <v>44</v>
      </c>
      <c r="H65" t="s">
        <v>347</v>
      </c>
      <c r="I65" t="s">
        <v>46</v>
      </c>
      <c r="J65" t="s">
        <v>348</v>
      </c>
      <c r="K65" t="s">
        <v>48</v>
      </c>
      <c r="L65" t="s">
        <v>49</v>
      </c>
      <c r="M65" t="s">
        <v>269</v>
      </c>
      <c r="N65" t="s">
        <v>270</v>
      </c>
      <c r="O65" t="s">
        <v>52</v>
      </c>
      <c r="P65" t="s">
        <v>271</v>
      </c>
      <c r="Q65" t="s">
        <v>75</v>
      </c>
      <c r="R65" t="s">
        <v>207</v>
      </c>
      <c r="S65" t="s">
        <v>208</v>
      </c>
      <c r="T65" t="s">
        <v>340</v>
      </c>
      <c r="U65" t="s">
        <v>341</v>
      </c>
      <c r="V65" t="s">
        <v>319</v>
      </c>
      <c r="W65" t="s">
        <v>320</v>
      </c>
      <c r="X65" t="s">
        <v>61</v>
      </c>
      <c r="Y65" t="s">
        <v>62</v>
      </c>
      <c r="Z65" t="s">
        <v>63</v>
      </c>
      <c r="AA65" t="s">
        <v>64</v>
      </c>
      <c r="AB65" s="1">
        <v>149634819</v>
      </c>
      <c r="AC65" s="1">
        <v>0</v>
      </c>
      <c r="AD65" s="1">
        <v>149634819</v>
      </c>
      <c r="AE65" s="1">
        <v>149634819</v>
      </c>
      <c r="AF65" s="6">
        <v>146311030</v>
      </c>
      <c r="AG65" s="6">
        <v>0</v>
      </c>
      <c r="AH65" s="6">
        <f t="shared" si="0"/>
        <v>3323789</v>
      </c>
      <c r="AI65" s="27"/>
      <c r="AJ65" t="s">
        <v>65</v>
      </c>
      <c r="AK65" t="s">
        <v>378</v>
      </c>
      <c r="AL65" t="s">
        <v>379</v>
      </c>
      <c r="AM65" t="s">
        <v>369</v>
      </c>
      <c r="AN65" t="s">
        <v>378</v>
      </c>
      <c r="AO65" t="s">
        <v>48</v>
      </c>
      <c r="AP65" t="s">
        <v>48</v>
      </c>
      <c r="AQ65" t="s">
        <v>48</v>
      </c>
      <c r="AR65" t="s">
        <v>48</v>
      </c>
      <c r="AS65" t="s">
        <v>353</v>
      </c>
    </row>
    <row r="66" spans="1:45" x14ac:dyDescent="0.25">
      <c r="A66">
        <v>150723</v>
      </c>
      <c r="B66" t="s">
        <v>40</v>
      </c>
      <c r="C66" t="s">
        <v>41</v>
      </c>
      <c r="D66" t="s">
        <v>380</v>
      </c>
      <c r="E66" t="s">
        <v>43</v>
      </c>
      <c r="F66" t="s">
        <v>44</v>
      </c>
      <c r="G66" t="s">
        <v>44</v>
      </c>
      <c r="H66" t="s">
        <v>347</v>
      </c>
      <c r="I66" t="s">
        <v>46</v>
      </c>
      <c r="J66" t="s">
        <v>348</v>
      </c>
      <c r="K66" t="s">
        <v>48</v>
      </c>
      <c r="L66" t="s">
        <v>49</v>
      </c>
      <c r="M66" t="s">
        <v>269</v>
      </c>
      <c r="N66" t="s">
        <v>270</v>
      </c>
      <c r="O66" t="s">
        <v>52</v>
      </c>
      <c r="P66" t="s">
        <v>271</v>
      </c>
      <c r="Q66" t="s">
        <v>75</v>
      </c>
      <c r="R66" t="s">
        <v>207</v>
      </c>
      <c r="S66" t="s">
        <v>208</v>
      </c>
      <c r="T66" t="s">
        <v>325</v>
      </c>
      <c r="U66" t="s">
        <v>326</v>
      </c>
      <c r="V66" t="s">
        <v>319</v>
      </c>
      <c r="W66" t="s">
        <v>320</v>
      </c>
      <c r="X66" t="s">
        <v>61</v>
      </c>
      <c r="Y66" t="s">
        <v>62</v>
      </c>
      <c r="Z66" t="s">
        <v>63</v>
      </c>
      <c r="AA66" t="s">
        <v>64</v>
      </c>
      <c r="AB66" s="1">
        <v>75810952</v>
      </c>
      <c r="AC66" s="1">
        <v>0</v>
      </c>
      <c r="AD66" s="1">
        <v>75810952</v>
      </c>
      <c r="AE66" s="1">
        <v>75810952</v>
      </c>
      <c r="AF66" s="6">
        <v>71251440</v>
      </c>
      <c r="AG66" s="6">
        <v>0</v>
      </c>
      <c r="AH66" s="6">
        <f t="shared" si="0"/>
        <v>4559512</v>
      </c>
      <c r="AI66" s="27"/>
      <c r="AJ66" t="s">
        <v>65</v>
      </c>
      <c r="AK66" t="s">
        <v>380</v>
      </c>
      <c r="AL66" t="s">
        <v>381</v>
      </c>
      <c r="AM66" t="s">
        <v>382</v>
      </c>
      <c r="AN66" t="s">
        <v>380</v>
      </c>
      <c r="AO66" t="s">
        <v>48</v>
      </c>
      <c r="AP66" t="s">
        <v>48</v>
      </c>
      <c r="AQ66" t="s">
        <v>48</v>
      </c>
      <c r="AR66" t="s">
        <v>48</v>
      </c>
      <c r="AS66" t="s">
        <v>353</v>
      </c>
    </row>
    <row r="67" spans="1:45" x14ac:dyDescent="0.25">
      <c r="A67">
        <v>150823</v>
      </c>
      <c r="B67" t="s">
        <v>40</v>
      </c>
      <c r="C67" t="s">
        <v>41</v>
      </c>
      <c r="D67" t="s">
        <v>383</v>
      </c>
      <c r="E67" t="s">
        <v>43</v>
      </c>
      <c r="F67" t="s">
        <v>44</v>
      </c>
      <c r="G67" t="s">
        <v>44</v>
      </c>
      <c r="H67" t="s">
        <v>347</v>
      </c>
      <c r="I67" t="s">
        <v>46</v>
      </c>
      <c r="J67" t="s">
        <v>348</v>
      </c>
      <c r="K67" t="s">
        <v>48</v>
      </c>
      <c r="L67" t="s">
        <v>49</v>
      </c>
      <c r="M67" t="s">
        <v>269</v>
      </c>
      <c r="N67" t="s">
        <v>270</v>
      </c>
      <c r="O67" t="s">
        <v>52</v>
      </c>
      <c r="P67" t="s">
        <v>271</v>
      </c>
      <c r="Q67" t="s">
        <v>75</v>
      </c>
      <c r="R67" t="s">
        <v>207</v>
      </c>
      <c r="S67" t="s">
        <v>208</v>
      </c>
      <c r="T67" t="s">
        <v>57</v>
      </c>
      <c r="U67" t="s">
        <v>58</v>
      </c>
      <c r="V67" t="s">
        <v>373</v>
      </c>
      <c r="W67" t="s">
        <v>374</v>
      </c>
      <c r="X67" t="s">
        <v>61</v>
      </c>
      <c r="Y67" t="s">
        <v>62</v>
      </c>
      <c r="Z67" t="s">
        <v>63</v>
      </c>
      <c r="AA67" t="s">
        <v>64</v>
      </c>
      <c r="AB67" s="1">
        <v>330629254</v>
      </c>
      <c r="AC67" s="1">
        <v>0</v>
      </c>
      <c r="AD67" s="1">
        <v>330629254</v>
      </c>
      <c r="AE67" s="1">
        <v>330629254</v>
      </c>
      <c r="AF67" s="6">
        <v>326709450</v>
      </c>
      <c r="AG67" s="6">
        <v>0</v>
      </c>
      <c r="AH67" s="6">
        <f t="shared" ref="AH67:AH130" si="1">+AE67-AF67-AG67</f>
        <v>3919804</v>
      </c>
      <c r="AI67" s="27"/>
      <c r="AJ67" t="s">
        <v>65</v>
      </c>
      <c r="AK67" t="s">
        <v>383</v>
      </c>
      <c r="AL67" t="s">
        <v>384</v>
      </c>
      <c r="AM67" t="s">
        <v>385</v>
      </c>
      <c r="AN67" t="s">
        <v>383</v>
      </c>
      <c r="AO67" t="s">
        <v>48</v>
      </c>
      <c r="AP67" t="s">
        <v>48</v>
      </c>
      <c r="AQ67" t="s">
        <v>48</v>
      </c>
      <c r="AR67" t="s">
        <v>48</v>
      </c>
      <c r="AS67" t="s">
        <v>353</v>
      </c>
    </row>
    <row r="68" spans="1:45" x14ac:dyDescent="0.25">
      <c r="A68">
        <v>151023</v>
      </c>
      <c r="B68" t="s">
        <v>40</v>
      </c>
      <c r="C68" t="s">
        <v>41</v>
      </c>
      <c r="D68" t="s">
        <v>386</v>
      </c>
      <c r="E68" t="s">
        <v>43</v>
      </c>
      <c r="F68" t="s">
        <v>44</v>
      </c>
      <c r="G68" t="s">
        <v>44</v>
      </c>
      <c r="H68" t="s">
        <v>347</v>
      </c>
      <c r="I68" t="s">
        <v>46</v>
      </c>
      <c r="J68" t="s">
        <v>348</v>
      </c>
      <c r="K68" t="s">
        <v>48</v>
      </c>
      <c r="L68" t="s">
        <v>49</v>
      </c>
      <c r="M68" t="s">
        <v>269</v>
      </c>
      <c r="N68" t="s">
        <v>270</v>
      </c>
      <c r="O68" t="s">
        <v>52</v>
      </c>
      <c r="P68" t="s">
        <v>271</v>
      </c>
      <c r="Q68" t="s">
        <v>75</v>
      </c>
      <c r="R68" t="s">
        <v>207</v>
      </c>
      <c r="S68" t="s">
        <v>208</v>
      </c>
      <c r="T68" t="s">
        <v>176</v>
      </c>
      <c r="U68" t="s">
        <v>177</v>
      </c>
      <c r="V68" t="s">
        <v>178</v>
      </c>
      <c r="W68" t="s">
        <v>179</v>
      </c>
      <c r="X68" t="s">
        <v>61</v>
      </c>
      <c r="Y68" t="s">
        <v>62</v>
      </c>
      <c r="Z68" t="s">
        <v>63</v>
      </c>
      <c r="AA68" t="s">
        <v>64</v>
      </c>
      <c r="AB68" s="1">
        <v>49000000</v>
      </c>
      <c r="AC68" s="1">
        <v>0</v>
      </c>
      <c r="AD68" s="1">
        <v>49000000</v>
      </c>
      <c r="AE68" s="1">
        <v>49000000</v>
      </c>
      <c r="AF68" s="6">
        <v>21973840</v>
      </c>
      <c r="AG68" s="6">
        <v>0</v>
      </c>
      <c r="AH68" s="6">
        <f t="shared" si="1"/>
        <v>27026160</v>
      </c>
      <c r="AI68" s="27"/>
      <c r="AJ68" t="s">
        <v>65</v>
      </c>
      <c r="AK68" t="s">
        <v>386</v>
      </c>
      <c r="AL68" t="s">
        <v>387</v>
      </c>
      <c r="AM68" t="s">
        <v>388</v>
      </c>
      <c r="AN68" t="s">
        <v>386</v>
      </c>
      <c r="AO68" t="s">
        <v>48</v>
      </c>
      <c r="AP68" t="s">
        <v>48</v>
      </c>
      <c r="AQ68" t="s">
        <v>48</v>
      </c>
      <c r="AR68" t="s">
        <v>48</v>
      </c>
      <c r="AS68" t="s">
        <v>353</v>
      </c>
    </row>
    <row r="69" spans="1:45" hidden="1" x14ac:dyDescent="0.25">
      <c r="A69">
        <v>151123</v>
      </c>
      <c r="B69" t="s">
        <v>40</v>
      </c>
      <c r="C69" t="s">
        <v>41</v>
      </c>
      <c r="D69" t="s">
        <v>389</v>
      </c>
      <c r="E69" t="s">
        <v>43</v>
      </c>
      <c r="F69" t="s">
        <v>44</v>
      </c>
      <c r="G69" t="s">
        <v>44</v>
      </c>
      <c r="H69" t="s">
        <v>347</v>
      </c>
      <c r="I69" t="s">
        <v>46</v>
      </c>
      <c r="J69" t="s">
        <v>348</v>
      </c>
      <c r="K69" t="s">
        <v>48</v>
      </c>
      <c r="L69" t="s">
        <v>49</v>
      </c>
      <c r="M69" t="s">
        <v>269</v>
      </c>
      <c r="N69" t="s">
        <v>270</v>
      </c>
      <c r="O69" t="s">
        <v>52</v>
      </c>
      <c r="P69" t="s">
        <v>271</v>
      </c>
      <c r="Q69" t="s">
        <v>75</v>
      </c>
      <c r="R69" t="s">
        <v>207</v>
      </c>
      <c r="S69" t="s">
        <v>208</v>
      </c>
      <c r="T69" t="s">
        <v>91</v>
      </c>
      <c r="U69" t="s">
        <v>92</v>
      </c>
      <c r="V69" t="s">
        <v>93</v>
      </c>
      <c r="W69" t="s">
        <v>94</v>
      </c>
      <c r="X69" t="s">
        <v>80</v>
      </c>
      <c r="Y69" t="s">
        <v>81</v>
      </c>
      <c r="Z69" t="s">
        <v>63</v>
      </c>
      <c r="AA69" t="s">
        <v>64</v>
      </c>
      <c r="AB69" s="1">
        <v>89556423</v>
      </c>
      <c r="AC69" s="1">
        <v>0</v>
      </c>
      <c r="AD69" s="1">
        <v>89556423</v>
      </c>
      <c r="AE69" s="1">
        <v>89556423</v>
      </c>
      <c r="AF69" s="6">
        <v>89556423</v>
      </c>
      <c r="AG69" s="6">
        <v>0</v>
      </c>
      <c r="AH69" s="6">
        <f t="shared" si="1"/>
        <v>0</v>
      </c>
      <c r="AI69" s="27"/>
      <c r="AJ69" t="s">
        <v>65</v>
      </c>
      <c r="AK69" t="s">
        <v>389</v>
      </c>
      <c r="AL69" t="s">
        <v>364</v>
      </c>
      <c r="AM69" t="s">
        <v>390</v>
      </c>
      <c r="AN69" t="s">
        <v>389</v>
      </c>
      <c r="AO69" t="s">
        <v>48</v>
      </c>
      <c r="AP69" t="s">
        <v>48</v>
      </c>
      <c r="AQ69" t="s">
        <v>48</v>
      </c>
      <c r="AR69" t="s">
        <v>48</v>
      </c>
      <c r="AS69" t="s">
        <v>353</v>
      </c>
    </row>
    <row r="70" spans="1:45" hidden="1" x14ac:dyDescent="0.25">
      <c r="A70">
        <v>152023</v>
      </c>
      <c r="B70" t="s">
        <v>40</v>
      </c>
      <c r="C70" t="s">
        <v>41</v>
      </c>
      <c r="D70" t="s">
        <v>391</v>
      </c>
      <c r="E70" t="s">
        <v>43</v>
      </c>
      <c r="F70" t="s">
        <v>44</v>
      </c>
      <c r="G70" t="s">
        <v>44</v>
      </c>
      <c r="H70" t="s">
        <v>392</v>
      </c>
      <c r="I70" t="s">
        <v>126</v>
      </c>
      <c r="J70" t="s">
        <v>393</v>
      </c>
      <c r="K70" t="s">
        <v>48</v>
      </c>
      <c r="L70" t="s">
        <v>49</v>
      </c>
      <c r="M70" t="s">
        <v>394</v>
      </c>
      <c r="N70" t="s">
        <v>395</v>
      </c>
      <c r="O70" t="s">
        <v>52</v>
      </c>
      <c r="P70" t="s">
        <v>396</v>
      </c>
      <c r="Q70" t="s">
        <v>54</v>
      </c>
      <c r="R70" t="s">
        <v>185</v>
      </c>
      <c r="S70" t="s">
        <v>186</v>
      </c>
      <c r="T70" t="s">
        <v>110</v>
      </c>
      <c r="U70" t="s">
        <v>111</v>
      </c>
      <c r="V70" t="s">
        <v>112</v>
      </c>
      <c r="W70" t="s">
        <v>113</v>
      </c>
      <c r="X70" t="s">
        <v>61</v>
      </c>
      <c r="Y70" t="s">
        <v>62</v>
      </c>
      <c r="Z70" t="s">
        <v>63</v>
      </c>
      <c r="AA70" t="s">
        <v>64</v>
      </c>
      <c r="AB70" s="1">
        <v>63087880</v>
      </c>
      <c r="AC70" s="1">
        <v>0</v>
      </c>
      <c r="AD70" s="1">
        <v>63087880</v>
      </c>
      <c r="AE70" s="1">
        <v>63087880</v>
      </c>
      <c r="AF70" s="6">
        <v>63087880</v>
      </c>
      <c r="AG70" s="6">
        <v>0</v>
      </c>
      <c r="AH70" s="6">
        <f t="shared" si="1"/>
        <v>0</v>
      </c>
      <c r="AI70" s="27"/>
      <c r="AJ70" t="s">
        <v>65</v>
      </c>
      <c r="AK70" t="s">
        <v>391</v>
      </c>
      <c r="AL70" t="s">
        <v>338</v>
      </c>
      <c r="AM70" t="s">
        <v>397</v>
      </c>
      <c r="AN70" t="s">
        <v>391</v>
      </c>
      <c r="AO70" t="s">
        <v>48</v>
      </c>
      <c r="AP70" t="s">
        <v>48</v>
      </c>
      <c r="AQ70" t="s">
        <v>48</v>
      </c>
      <c r="AR70" t="s">
        <v>48</v>
      </c>
      <c r="AS70" t="s">
        <v>398</v>
      </c>
    </row>
    <row r="71" spans="1:45" s="8" customFormat="1" hidden="1" x14ac:dyDescent="0.25">
      <c r="A71" s="8">
        <v>152123</v>
      </c>
      <c r="B71" s="8" t="s">
        <v>40</v>
      </c>
      <c r="C71" t="s">
        <v>41</v>
      </c>
      <c r="D71" s="8" t="s">
        <v>399</v>
      </c>
      <c r="E71" t="s">
        <v>43</v>
      </c>
      <c r="F71" t="s">
        <v>44</v>
      </c>
      <c r="G71" t="s">
        <v>44</v>
      </c>
      <c r="H71" t="s">
        <v>392</v>
      </c>
      <c r="I71" s="8" t="s">
        <v>126</v>
      </c>
      <c r="J71" s="8" t="s">
        <v>400</v>
      </c>
      <c r="K71" t="s">
        <v>48</v>
      </c>
      <c r="L71" t="s">
        <v>49</v>
      </c>
      <c r="M71" s="8" t="s">
        <v>401</v>
      </c>
      <c r="N71" s="8" t="s">
        <v>402</v>
      </c>
      <c r="O71" t="s">
        <v>52</v>
      </c>
      <c r="P71" t="s">
        <v>403</v>
      </c>
      <c r="Q71" t="s">
        <v>54</v>
      </c>
      <c r="R71" t="s">
        <v>131</v>
      </c>
      <c r="S71" t="s">
        <v>132</v>
      </c>
      <c r="T71" s="8" t="s">
        <v>91</v>
      </c>
      <c r="U71" s="8" t="s">
        <v>92</v>
      </c>
      <c r="V71" s="8" t="s">
        <v>404</v>
      </c>
      <c r="W71" s="8" t="s">
        <v>405</v>
      </c>
      <c r="X71" s="8" t="s">
        <v>80</v>
      </c>
      <c r="Y71" t="s">
        <v>81</v>
      </c>
      <c r="Z71" t="s">
        <v>63</v>
      </c>
      <c r="AA71" t="s">
        <v>64</v>
      </c>
      <c r="AB71" s="4">
        <v>3704832</v>
      </c>
      <c r="AC71" s="4">
        <v>0</v>
      </c>
      <c r="AD71" s="4">
        <v>3704832</v>
      </c>
      <c r="AE71" s="4">
        <v>3704832</v>
      </c>
      <c r="AF71" s="5">
        <v>0</v>
      </c>
      <c r="AG71" s="5">
        <v>3704832</v>
      </c>
      <c r="AH71" s="5">
        <f t="shared" si="1"/>
        <v>0</v>
      </c>
      <c r="AI71" s="7" t="s">
        <v>2604</v>
      </c>
      <c r="AJ71" s="8" t="s">
        <v>65</v>
      </c>
      <c r="AK71" s="8" t="s">
        <v>399</v>
      </c>
      <c r="AL71" s="8" t="s">
        <v>385</v>
      </c>
      <c r="AM71" s="8" t="s">
        <v>406</v>
      </c>
      <c r="AN71" s="8" t="s">
        <v>399</v>
      </c>
      <c r="AO71" s="8" t="s">
        <v>48</v>
      </c>
      <c r="AP71" s="8" t="s">
        <v>48</v>
      </c>
      <c r="AQ71" s="8" t="s">
        <v>48</v>
      </c>
      <c r="AR71" s="8" t="s">
        <v>48</v>
      </c>
      <c r="AS71" s="8" t="s">
        <v>407</v>
      </c>
    </row>
    <row r="72" spans="1:45" hidden="1" x14ac:dyDescent="0.25">
      <c r="A72">
        <v>154423</v>
      </c>
      <c r="B72" t="s">
        <v>40</v>
      </c>
      <c r="C72" t="s">
        <v>41</v>
      </c>
      <c r="D72" t="s">
        <v>408</v>
      </c>
      <c r="E72" t="s">
        <v>43</v>
      </c>
      <c r="F72" t="s">
        <v>44</v>
      </c>
      <c r="G72" t="s">
        <v>44</v>
      </c>
      <c r="H72" t="s">
        <v>409</v>
      </c>
      <c r="I72" t="s">
        <v>84</v>
      </c>
      <c r="J72" t="s">
        <v>410</v>
      </c>
      <c r="K72" t="s">
        <v>48</v>
      </c>
      <c r="L72" t="s">
        <v>49</v>
      </c>
      <c r="M72" t="s">
        <v>411</v>
      </c>
      <c r="N72" t="s">
        <v>412</v>
      </c>
      <c r="O72" t="s">
        <v>52</v>
      </c>
      <c r="P72" t="s">
        <v>413</v>
      </c>
      <c r="Q72" t="s">
        <v>54</v>
      </c>
      <c r="R72" t="s">
        <v>207</v>
      </c>
      <c r="S72" t="s">
        <v>208</v>
      </c>
      <c r="T72" t="s">
        <v>76</v>
      </c>
      <c r="U72" t="s">
        <v>77</v>
      </c>
      <c r="V72" t="s">
        <v>193</v>
      </c>
      <c r="W72" t="s">
        <v>194</v>
      </c>
      <c r="X72" t="s">
        <v>80</v>
      </c>
      <c r="Y72" t="s">
        <v>81</v>
      </c>
      <c r="Z72" t="s">
        <v>63</v>
      </c>
      <c r="AA72" t="s">
        <v>64</v>
      </c>
      <c r="AB72" s="1">
        <v>102676100</v>
      </c>
      <c r="AC72" s="1">
        <v>0</v>
      </c>
      <c r="AD72" s="1">
        <v>102676100</v>
      </c>
      <c r="AE72" s="1">
        <v>102676100</v>
      </c>
      <c r="AF72" s="6">
        <v>102676100</v>
      </c>
      <c r="AG72" s="6">
        <v>0</v>
      </c>
      <c r="AH72" s="6">
        <f t="shared" si="1"/>
        <v>0</v>
      </c>
      <c r="AI72" s="7" t="s">
        <v>2581</v>
      </c>
      <c r="AJ72" t="s">
        <v>65</v>
      </c>
      <c r="AK72" t="s">
        <v>408</v>
      </c>
      <c r="AL72" t="s">
        <v>414</v>
      </c>
      <c r="AM72" t="s">
        <v>415</v>
      </c>
      <c r="AN72" t="s">
        <v>408</v>
      </c>
      <c r="AO72" t="s">
        <v>48</v>
      </c>
      <c r="AP72" t="s">
        <v>48</v>
      </c>
      <c r="AQ72" t="s">
        <v>48</v>
      </c>
      <c r="AR72" t="s">
        <v>48</v>
      </c>
      <c r="AS72" t="s">
        <v>416</v>
      </c>
    </row>
    <row r="73" spans="1:45" hidden="1" x14ac:dyDescent="0.25">
      <c r="A73">
        <v>154423</v>
      </c>
      <c r="B73" t="s">
        <v>40</v>
      </c>
      <c r="C73" t="s">
        <v>41</v>
      </c>
      <c r="D73" t="s">
        <v>408</v>
      </c>
      <c r="E73" t="s">
        <v>43</v>
      </c>
      <c r="F73" t="s">
        <v>44</v>
      </c>
      <c r="G73" t="s">
        <v>44</v>
      </c>
      <c r="H73" t="s">
        <v>409</v>
      </c>
      <c r="I73" t="s">
        <v>84</v>
      </c>
      <c r="J73" t="s">
        <v>410</v>
      </c>
      <c r="K73" t="s">
        <v>48</v>
      </c>
      <c r="L73" t="s">
        <v>49</v>
      </c>
      <c r="M73" t="s">
        <v>411</v>
      </c>
      <c r="N73" t="s">
        <v>412</v>
      </c>
      <c r="O73" t="s">
        <v>52</v>
      </c>
      <c r="P73" t="s">
        <v>413</v>
      </c>
      <c r="Q73" t="s">
        <v>54</v>
      </c>
      <c r="R73" t="s">
        <v>207</v>
      </c>
      <c r="S73" t="s">
        <v>208</v>
      </c>
      <c r="T73" t="s">
        <v>76</v>
      </c>
      <c r="U73" t="s">
        <v>77</v>
      </c>
      <c r="V73" t="s">
        <v>78</v>
      </c>
      <c r="W73" t="s">
        <v>79</v>
      </c>
      <c r="X73" t="s">
        <v>80</v>
      </c>
      <c r="Y73" t="s">
        <v>81</v>
      </c>
      <c r="Z73" t="s">
        <v>63</v>
      </c>
      <c r="AA73" t="s">
        <v>64</v>
      </c>
      <c r="AB73" s="1">
        <v>30282958</v>
      </c>
      <c r="AC73" s="1">
        <v>0</v>
      </c>
      <c r="AD73" s="1">
        <v>30282958</v>
      </c>
      <c r="AE73" s="1">
        <v>30282958</v>
      </c>
      <c r="AF73" s="6">
        <v>30282958</v>
      </c>
      <c r="AG73" s="6">
        <v>0</v>
      </c>
      <c r="AH73" s="6">
        <f t="shared" si="1"/>
        <v>0</v>
      </c>
      <c r="AI73" s="7" t="s">
        <v>2581</v>
      </c>
      <c r="AJ73" t="s">
        <v>65</v>
      </c>
      <c r="AK73" t="s">
        <v>408</v>
      </c>
      <c r="AL73" t="s">
        <v>414</v>
      </c>
      <c r="AM73" t="s">
        <v>415</v>
      </c>
      <c r="AN73" t="s">
        <v>408</v>
      </c>
      <c r="AO73" t="s">
        <v>48</v>
      </c>
      <c r="AP73" t="s">
        <v>48</v>
      </c>
      <c r="AQ73" t="s">
        <v>48</v>
      </c>
      <c r="AR73" t="s">
        <v>48</v>
      </c>
      <c r="AS73" t="s">
        <v>416</v>
      </c>
    </row>
    <row r="74" spans="1:45" hidden="1" x14ac:dyDescent="0.25">
      <c r="A74">
        <v>154423</v>
      </c>
      <c r="B74" t="s">
        <v>40</v>
      </c>
      <c r="C74" t="s">
        <v>41</v>
      </c>
      <c r="D74" t="s">
        <v>408</v>
      </c>
      <c r="E74" t="s">
        <v>43</v>
      </c>
      <c r="F74" t="s">
        <v>44</v>
      </c>
      <c r="G74" t="s">
        <v>44</v>
      </c>
      <c r="H74" t="s">
        <v>409</v>
      </c>
      <c r="I74" t="s">
        <v>84</v>
      </c>
      <c r="J74" t="s">
        <v>410</v>
      </c>
      <c r="K74" t="s">
        <v>48</v>
      </c>
      <c r="L74" t="s">
        <v>49</v>
      </c>
      <c r="M74" t="s">
        <v>411</v>
      </c>
      <c r="N74" t="s">
        <v>412</v>
      </c>
      <c r="O74" t="s">
        <v>52</v>
      </c>
      <c r="P74" t="s">
        <v>413</v>
      </c>
      <c r="Q74" t="s">
        <v>54</v>
      </c>
      <c r="R74" t="s">
        <v>207</v>
      </c>
      <c r="S74" t="s">
        <v>208</v>
      </c>
      <c r="T74" t="s">
        <v>76</v>
      </c>
      <c r="U74" t="s">
        <v>77</v>
      </c>
      <c r="V74" t="s">
        <v>417</v>
      </c>
      <c r="W74" t="s">
        <v>418</v>
      </c>
      <c r="X74" t="s">
        <v>80</v>
      </c>
      <c r="Y74" t="s">
        <v>81</v>
      </c>
      <c r="Z74" t="s">
        <v>63</v>
      </c>
      <c r="AA74" t="s">
        <v>64</v>
      </c>
      <c r="AB74" s="1">
        <v>144353089</v>
      </c>
      <c r="AC74" s="1">
        <v>0</v>
      </c>
      <c r="AD74" s="1">
        <v>144353089</v>
      </c>
      <c r="AE74" s="1">
        <v>144353089</v>
      </c>
      <c r="AF74" s="6">
        <v>144353089</v>
      </c>
      <c r="AG74" s="6">
        <v>0</v>
      </c>
      <c r="AH74" s="6">
        <f t="shared" si="1"/>
        <v>0</v>
      </c>
      <c r="AI74" s="7" t="s">
        <v>2581</v>
      </c>
      <c r="AJ74" t="s">
        <v>65</v>
      </c>
      <c r="AK74" t="s">
        <v>408</v>
      </c>
      <c r="AL74" t="s">
        <v>414</v>
      </c>
      <c r="AM74" t="s">
        <v>415</v>
      </c>
      <c r="AN74" t="s">
        <v>408</v>
      </c>
      <c r="AO74" t="s">
        <v>48</v>
      </c>
      <c r="AP74" t="s">
        <v>48</v>
      </c>
      <c r="AQ74" t="s">
        <v>48</v>
      </c>
      <c r="AR74" t="s">
        <v>48</v>
      </c>
      <c r="AS74" t="s">
        <v>416</v>
      </c>
    </row>
    <row r="75" spans="1:45" hidden="1" x14ac:dyDescent="0.25">
      <c r="A75">
        <v>154423</v>
      </c>
      <c r="B75" t="s">
        <v>40</v>
      </c>
      <c r="C75" t="s">
        <v>41</v>
      </c>
      <c r="D75" t="s">
        <v>408</v>
      </c>
      <c r="E75" t="s">
        <v>43</v>
      </c>
      <c r="F75" t="s">
        <v>44</v>
      </c>
      <c r="G75" t="s">
        <v>44</v>
      </c>
      <c r="H75" t="s">
        <v>409</v>
      </c>
      <c r="I75" t="s">
        <v>84</v>
      </c>
      <c r="J75" t="s">
        <v>410</v>
      </c>
      <c r="K75" t="s">
        <v>48</v>
      </c>
      <c r="L75" t="s">
        <v>49</v>
      </c>
      <c r="M75" t="s">
        <v>411</v>
      </c>
      <c r="N75" t="s">
        <v>412</v>
      </c>
      <c r="O75" t="s">
        <v>52</v>
      </c>
      <c r="P75" t="s">
        <v>413</v>
      </c>
      <c r="Q75" t="s">
        <v>54</v>
      </c>
      <c r="R75" t="s">
        <v>207</v>
      </c>
      <c r="S75" t="s">
        <v>208</v>
      </c>
      <c r="T75" t="s">
        <v>76</v>
      </c>
      <c r="U75" t="s">
        <v>77</v>
      </c>
      <c r="V75" t="s">
        <v>357</v>
      </c>
      <c r="W75" t="s">
        <v>358</v>
      </c>
      <c r="X75" t="s">
        <v>61</v>
      </c>
      <c r="Y75" t="s">
        <v>62</v>
      </c>
      <c r="Z75" t="s">
        <v>63</v>
      </c>
      <c r="AA75" t="s">
        <v>64</v>
      </c>
      <c r="AB75" s="1">
        <v>407399990</v>
      </c>
      <c r="AC75" s="1">
        <v>0</v>
      </c>
      <c r="AD75" s="1">
        <v>407399990</v>
      </c>
      <c r="AE75" s="1">
        <v>407399990</v>
      </c>
      <c r="AF75" s="6">
        <v>407399990</v>
      </c>
      <c r="AG75" s="6">
        <v>0</v>
      </c>
      <c r="AH75" s="6">
        <f t="shared" si="1"/>
        <v>0</v>
      </c>
      <c r="AI75" s="7" t="s">
        <v>2581</v>
      </c>
      <c r="AJ75" t="s">
        <v>65</v>
      </c>
      <c r="AK75" t="s">
        <v>408</v>
      </c>
      <c r="AL75" t="s">
        <v>414</v>
      </c>
      <c r="AM75" t="s">
        <v>415</v>
      </c>
      <c r="AN75" t="s">
        <v>408</v>
      </c>
      <c r="AO75" t="s">
        <v>48</v>
      </c>
      <c r="AP75" t="s">
        <v>48</v>
      </c>
      <c r="AQ75" t="s">
        <v>48</v>
      </c>
      <c r="AR75" t="s">
        <v>48</v>
      </c>
      <c r="AS75" t="s">
        <v>416</v>
      </c>
    </row>
    <row r="76" spans="1:45" hidden="1" x14ac:dyDescent="0.25">
      <c r="A76">
        <v>154523</v>
      </c>
      <c r="B76" t="s">
        <v>40</v>
      </c>
      <c r="C76" t="s">
        <v>41</v>
      </c>
      <c r="D76" t="s">
        <v>419</v>
      </c>
      <c r="E76" t="s">
        <v>43</v>
      </c>
      <c r="F76" t="s">
        <v>44</v>
      </c>
      <c r="G76" t="s">
        <v>44</v>
      </c>
      <c r="H76" t="s">
        <v>409</v>
      </c>
      <c r="I76" t="s">
        <v>84</v>
      </c>
      <c r="J76" t="s">
        <v>410</v>
      </c>
      <c r="K76" t="s">
        <v>48</v>
      </c>
      <c r="L76" t="s">
        <v>49</v>
      </c>
      <c r="M76" t="s">
        <v>411</v>
      </c>
      <c r="N76" t="s">
        <v>412</v>
      </c>
      <c r="O76" t="s">
        <v>52</v>
      </c>
      <c r="P76" t="s">
        <v>413</v>
      </c>
      <c r="Q76" t="s">
        <v>54</v>
      </c>
      <c r="R76" t="s">
        <v>207</v>
      </c>
      <c r="S76" t="s">
        <v>208</v>
      </c>
      <c r="T76" t="s">
        <v>355</v>
      </c>
      <c r="U76" t="s">
        <v>356</v>
      </c>
      <c r="V76" t="s">
        <v>357</v>
      </c>
      <c r="W76" t="s">
        <v>358</v>
      </c>
      <c r="X76" t="s">
        <v>61</v>
      </c>
      <c r="Y76" t="s">
        <v>62</v>
      </c>
      <c r="Z76" t="s">
        <v>63</v>
      </c>
      <c r="AA76" t="s">
        <v>64</v>
      </c>
      <c r="AB76" s="1">
        <v>110443735</v>
      </c>
      <c r="AC76" s="1">
        <v>0</v>
      </c>
      <c r="AD76" s="1">
        <v>110443735</v>
      </c>
      <c r="AE76" s="1">
        <v>110443735</v>
      </c>
      <c r="AF76" s="6">
        <v>110443735</v>
      </c>
      <c r="AG76" s="6">
        <v>0</v>
      </c>
      <c r="AH76" s="6">
        <f t="shared" si="1"/>
        <v>0</v>
      </c>
      <c r="AI76" s="7" t="s">
        <v>2581</v>
      </c>
      <c r="AJ76" t="s">
        <v>65</v>
      </c>
      <c r="AK76" t="s">
        <v>419</v>
      </c>
      <c r="AL76" t="s">
        <v>420</v>
      </c>
      <c r="AM76" t="s">
        <v>421</v>
      </c>
      <c r="AN76" t="s">
        <v>419</v>
      </c>
      <c r="AO76" t="s">
        <v>48</v>
      </c>
      <c r="AP76" t="s">
        <v>48</v>
      </c>
      <c r="AQ76" t="s">
        <v>48</v>
      </c>
      <c r="AR76" t="s">
        <v>48</v>
      </c>
      <c r="AS76" t="s">
        <v>416</v>
      </c>
    </row>
    <row r="77" spans="1:45" s="8" customFormat="1" hidden="1" x14ac:dyDescent="0.25">
      <c r="A77" s="8">
        <v>181123</v>
      </c>
      <c r="B77" s="8" t="s">
        <v>40</v>
      </c>
      <c r="C77" t="s">
        <v>41</v>
      </c>
      <c r="D77" s="8" t="s">
        <v>422</v>
      </c>
      <c r="E77" t="s">
        <v>43</v>
      </c>
      <c r="F77" t="s">
        <v>44</v>
      </c>
      <c r="G77" t="s">
        <v>44</v>
      </c>
      <c r="H77" t="s">
        <v>423</v>
      </c>
      <c r="I77" s="8" t="s">
        <v>232</v>
      </c>
      <c r="J77" s="8" t="s">
        <v>424</v>
      </c>
      <c r="K77" t="s">
        <v>48</v>
      </c>
      <c r="L77" t="s">
        <v>49</v>
      </c>
      <c r="M77" s="8" t="s">
        <v>425</v>
      </c>
      <c r="N77" s="8" t="s">
        <v>426</v>
      </c>
      <c r="O77" t="s">
        <v>52</v>
      </c>
      <c r="P77" t="s">
        <v>427</v>
      </c>
      <c r="Q77" t="s">
        <v>54</v>
      </c>
      <c r="R77" t="s">
        <v>55</v>
      </c>
      <c r="S77" t="s">
        <v>56</v>
      </c>
      <c r="T77" s="8" t="s">
        <v>76</v>
      </c>
      <c r="U77" s="8" t="s">
        <v>77</v>
      </c>
      <c r="V77" s="8" t="s">
        <v>148</v>
      </c>
      <c r="W77" s="8" t="s">
        <v>149</v>
      </c>
      <c r="X77" s="8" t="s">
        <v>80</v>
      </c>
      <c r="Y77" t="s">
        <v>81</v>
      </c>
      <c r="Z77" t="s">
        <v>63</v>
      </c>
      <c r="AA77" t="s">
        <v>64</v>
      </c>
      <c r="AB77" s="4">
        <v>6663927</v>
      </c>
      <c r="AC77" s="4">
        <v>0</v>
      </c>
      <c r="AD77" s="4">
        <v>6663927</v>
      </c>
      <c r="AE77" s="4">
        <v>6663927</v>
      </c>
      <c r="AF77" s="5">
        <v>0</v>
      </c>
      <c r="AG77" s="5">
        <v>6663927</v>
      </c>
      <c r="AH77" s="5">
        <f t="shared" si="1"/>
        <v>0</v>
      </c>
      <c r="AI77" s="7" t="s">
        <v>2596</v>
      </c>
      <c r="AJ77" s="8" t="s">
        <v>65</v>
      </c>
      <c r="AK77" s="8" t="s">
        <v>422</v>
      </c>
      <c r="AL77" s="8" t="s">
        <v>428</v>
      </c>
      <c r="AM77" s="8" t="s">
        <v>429</v>
      </c>
      <c r="AN77" s="8" t="s">
        <v>422</v>
      </c>
      <c r="AO77" s="8" t="s">
        <v>48</v>
      </c>
      <c r="AP77" s="8" t="s">
        <v>48</v>
      </c>
      <c r="AQ77" s="8" t="s">
        <v>48</v>
      </c>
      <c r="AR77" s="8" t="s">
        <v>48</v>
      </c>
      <c r="AS77" s="8" t="s">
        <v>430</v>
      </c>
    </row>
    <row r="78" spans="1:45" hidden="1" x14ac:dyDescent="0.25">
      <c r="A78">
        <v>181323</v>
      </c>
      <c r="B78" t="s">
        <v>40</v>
      </c>
      <c r="C78" t="s">
        <v>41</v>
      </c>
      <c r="D78" t="s">
        <v>431</v>
      </c>
      <c r="E78" t="s">
        <v>43</v>
      </c>
      <c r="F78" t="s">
        <v>44</v>
      </c>
      <c r="G78" t="s">
        <v>44</v>
      </c>
      <c r="H78" t="s">
        <v>432</v>
      </c>
      <c r="I78" t="s">
        <v>232</v>
      </c>
      <c r="J78" t="s">
        <v>433</v>
      </c>
      <c r="K78" t="s">
        <v>48</v>
      </c>
      <c r="L78" t="s">
        <v>142</v>
      </c>
      <c r="M78" t="s">
        <v>434</v>
      </c>
      <c r="N78" t="s">
        <v>435</v>
      </c>
      <c r="O78" t="s">
        <v>52</v>
      </c>
      <c r="P78" t="s">
        <v>436</v>
      </c>
      <c r="Q78" t="s">
        <v>54</v>
      </c>
      <c r="R78" t="s">
        <v>55</v>
      </c>
      <c r="S78" t="s">
        <v>56</v>
      </c>
      <c r="T78" t="s">
        <v>340</v>
      </c>
      <c r="U78" t="s">
        <v>341</v>
      </c>
      <c r="V78" t="s">
        <v>437</v>
      </c>
      <c r="W78" t="s">
        <v>438</v>
      </c>
      <c r="X78" t="s">
        <v>61</v>
      </c>
      <c r="Y78" t="s">
        <v>62</v>
      </c>
      <c r="Z78" t="s">
        <v>63</v>
      </c>
      <c r="AA78" t="s">
        <v>64</v>
      </c>
      <c r="AB78" s="1">
        <v>5653777</v>
      </c>
      <c r="AC78" s="1">
        <v>0</v>
      </c>
      <c r="AD78" s="1">
        <v>5653777</v>
      </c>
      <c r="AE78" s="1">
        <v>5653777</v>
      </c>
      <c r="AF78" s="6">
        <v>5653777</v>
      </c>
      <c r="AG78" s="6">
        <v>0</v>
      </c>
      <c r="AH78" s="6">
        <f t="shared" si="1"/>
        <v>0</v>
      </c>
      <c r="AI78" s="27"/>
      <c r="AJ78" t="s">
        <v>65</v>
      </c>
      <c r="AK78" t="s">
        <v>431</v>
      </c>
      <c r="AL78" t="s">
        <v>439</v>
      </c>
      <c r="AM78" t="s">
        <v>440</v>
      </c>
      <c r="AN78" t="s">
        <v>431</v>
      </c>
      <c r="AO78" t="s">
        <v>48</v>
      </c>
      <c r="AP78" t="s">
        <v>48</v>
      </c>
      <c r="AQ78" t="s">
        <v>48</v>
      </c>
      <c r="AR78" t="s">
        <v>48</v>
      </c>
      <c r="AS78" t="s">
        <v>441</v>
      </c>
    </row>
    <row r="79" spans="1:45" hidden="1" x14ac:dyDescent="0.25">
      <c r="A79">
        <v>182923</v>
      </c>
      <c r="B79" t="s">
        <v>40</v>
      </c>
      <c r="C79" t="s">
        <v>41</v>
      </c>
      <c r="D79" t="s">
        <v>442</v>
      </c>
      <c r="E79" t="s">
        <v>43</v>
      </c>
      <c r="F79" t="s">
        <v>44</v>
      </c>
      <c r="G79" t="s">
        <v>44</v>
      </c>
      <c r="H79" t="s">
        <v>443</v>
      </c>
      <c r="I79" t="s">
        <v>232</v>
      </c>
      <c r="J79" t="s">
        <v>444</v>
      </c>
      <c r="K79" t="s">
        <v>48</v>
      </c>
      <c r="L79" t="s">
        <v>142</v>
      </c>
      <c r="M79" t="s">
        <v>445</v>
      </c>
      <c r="N79" t="s">
        <v>446</v>
      </c>
      <c r="O79" t="s">
        <v>52</v>
      </c>
      <c r="P79" t="s">
        <v>447</v>
      </c>
      <c r="Q79" t="s">
        <v>54</v>
      </c>
      <c r="R79" t="s">
        <v>207</v>
      </c>
      <c r="S79" t="s">
        <v>208</v>
      </c>
      <c r="T79" t="s">
        <v>448</v>
      </c>
      <c r="U79" t="s">
        <v>449</v>
      </c>
      <c r="V79" t="s">
        <v>357</v>
      </c>
      <c r="W79" t="s">
        <v>358</v>
      </c>
      <c r="X79" t="s">
        <v>61</v>
      </c>
      <c r="Y79" t="s">
        <v>62</v>
      </c>
      <c r="Z79" t="s">
        <v>63</v>
      </c>
      <c r="AA79" t="s">
        <v>64</v>
      </c>
      <c r="AB79" s="1">
        <v>9500000</v>
      </c>
      <c r="AC79" s="1">
        <v>0</v>
      </c>
      <c r="AD79" s="1">
        <v>9500000</v>
      </c>
      <c r="AE79" s="1">
        <v>9500000</v>
      </c>
      <c r="AF79" s="6">
        <v>9500000</v>
      </c>
      <c r="AG79" s="6">
        <v>0</v>
      </c>
      <c r="AH79" s="6">
        <f t="shared" si="1"/>
        <v>0</v>
      </c>
      <c r="AI79" s="27"/>
      <c r="AJ79" t="s">
        <v>65</v>
      </c>
      <c r="AK79" t="s">
        <v>442</v>
      </c>
      <c r="AL79" t="s">
        <v>450</v>
      </c>
      <c r="AM79" t="s">
        <v>451</v>
      </c>
      <c r="AN79" t="s">
        <v>442</v>
      </c>
      <c r="AO79" t="s">
        <v>48</v>
      </c>
      <c r="AP79" t="s">
        <v>48</v>
      </c>
      <c r="AQ79" t="s">
        <v>48</v>
      </c>
      <c r="AR79" t="s">
        <v>48</v>
      </c>
      <c r="AS79" t="s">
        <v>452</v>
      </c>
    </row>
    <row r="80" spans="1:45" hidden="1" x14ac:dyDescent="0.25">
      <c r="A80">
        <v>183123</v>
      </c>
      <c r="B80" t="s">
        <v>40</v>
      </c>
      <c r="C80" t="s">
        <v>41</v>
      </c>
      <c r="D80" t="s">
        <v>453</v>
      </c>
      <c r="E80" t="s">
        <v>43</v>
      </c>
      <c r="F80" t="s">
        <v>44</v>
      </c>
      <c r="G80" t="s">
        <v>44</v>
      </c>
      <c r="H80" t="s">
        <v>443</v>
      </c>
      <c r="I80" t="s">
        <v>232</v>
      </c>
      <c r="J80" t="s">
        <v>454</v>
      </c>
      <c r="K80" t="s">
        <v>48</v>
      </c>
      <c r="L80" t="s">
        <v>142</v>
      </c>
      <c r="M80" t="s">
        <v>455</v>
      </c>
      <c r="N80" t="s">
        <v>456</v>
      </c>
      <c r="O80" t="s">
        <v>52</v>
      </c>
      <c r="P80" t="s">
        <v>457</v>
      </c>
      <c r="Q80" t="s">
        <v>54</v>
      </c>
      <c r="R80" t="s">
        <v>55</v>
      </c>
      <c r="S80" t="s">
        <v>56</v>
      </c>
      <c r="T80" t="s">
        <v>448</v>
      </c>
      <c r="U80" t="s">
        <v>449</v>
      </c>
      <c r="V80" t="s">
        <v>357</v>
      </c>
      <c r="W80" t="s">
        <v>358</v>
      </c>
      <c r="X80" t="s">
        <v>61</v>
      </c>
      <c r="Y80" t="s">
        <v>62</v>
      </c>
      <c r="Z80" t="s">
        <v>63</v>
      </c>
      <c r="AA80" t="s">
        <v>64</v>
      </c>
      <c r="AB80" s="1">
        <v>11000000</v>
      </c>
      <c r="AC80" s="1">
        <v>0</v>
      </c>
      <c r="AD80" s="1">
        <v>11000000</v>
      </c>
      <c r="AE80" s="1">
        <v>11000000</v>
      </c>
      <c r="AF80" s="6">
        <v>11000000</v>
      </c>
      <c r="AG80" s="6">
        <v>0</v>
      </c>
      <c r="AH80" s="6">
        <f t="shared" si="1"/>
        <v>0</v>
      </c>
      <c r="AI80" s="27"/>
      <c r="AJ80" t="s">
        <v>65</v>
      </c>
      <c r="AK80" t="s">
        <v>453</v>
      </c>
      <c r="AL80" t="s">
        <v>458</v>
      </c>
      <c r="AM80" t="s">
        <v>459</v>
      </c>
      <c r="AN80" t="s">
        <v>453</v>
      </c>
      <c r="AO80" t="s">
        <v>48</v>
      </c>
      <c r="AP80" t="s">
        <v>48</v>
      </c>
      <c r="AQ80" t="s">
        <v>48</v>
      </c>
      <c r="AR80" t="s">
        <v>48</v>
      </c>
      <c r="AS80" t="s">
        <v>460</v>
      </c>
    </row>
    <row r="81" spans="1:45" hidden="1" x14ac:dyDescent="0.25">
      <c r="A81">
        <v>183423</v>
      </c>
      <c r="B81" t="s">
        <v>40</v>
      </c>
      <c r="C81" t="s">
        <v>41</v>
      </c>
      <c r="D81" t="s">
        <v>461</v>
      </c>
      <c r="E81" t="s">
        <v>43</v>
      </c>
      <c r="F81" t="s">
        <v>44</v>
      </c>
      <c r="G81" t="s">
        <v>44</v>
      </c>
      <c r="H81" t="s">
        <v>443</v>
      </c>
      <c r="I81" t="s">
        <v>232</v>
      </c>
      <c r="J81" t="s">
        <v>462</v>
      </c>
      <c r="K81" t="s">
        <v>48</v>
      </c>
      <c r="L81" t="s">
        <v>142</v>
      </c>
      <c r="M81" t="s">
        <v>463</v>
      </c>
      <c r="N81" t="s">
        <v>464</v>
      </c>
      <c r="O81" t="s">
        <v>52</v>
      </c>
      <c r="P81" t="s">
        <v>465</v>
      </c>
      <c r="Q81" t="s">
        <v>54</v>
      </c>
      <c r="R81" t="s">
        <v>207</v>
      </c>
      <c r="S81" t="s">
        <v>208</v>
      </c>
      <c r="T81" t="s">
        <v>448</v>
      </c>
      <c r="U81" t="s">
        <v>449</v>
      </c>
      <c r="V81" t="s">
        <v>357</v>
      </c>
      <c r="W81" t="s">
        <v>358</v>
      </c>
      <c r="X81" t="s">
        <v>61</v>
      </c>
      <c r="Y81" t="s">
        <v>62</v>
      </c>
      <c r="Z81" t="s">
        <v>63</v>
      </c>
      <c r="AA81" t="s">
        <v>64</v>
      </c>
      <c r="AB81" s="1">
        <v>11500000</v>
      </c>
      <c r="AC81" s="1">
        <v>0</v>
      </c>
      <c r="AD81" s="1">
        <v>11500000</v>
      </c>
      <c r="AE81" s="1">
        <v>11500000</v>
      </c>
      <c r="AF81" s="6">
        <v>11500000</v>
      </c>
      <c r="AG81" s="6">
        <v>0</v>
      </c>
      <c r="AH81" s="6">
        <f t="shared" si="1"/>
        <v>0</v>
      </c>
      <c r="AI81" s="27"/>
      <c r="AJ81" t="s">
        <v>65</v>
      </c>
      <c r="AK81" t="s">
        <v>461</v>
      </c>
      <c r="AL81" t="s">
        <v>466</v>
      </c>
      <c r="AM81" t="s">
        <v>467</v>
      </c>
      <c r="AN81" t="s">
        <v>461</v>
      </c>
      <c r="AO81" t="s">
        <v>48</v>
      </c>
      <c r="AP81" t="s">
        <v>48</v>
      </c>
      <c r="AQ81" t="s">
        <v>48</v>
      </c>
      <c r="AR81" t="s">
        <v>48</v>
      </c>
      <c r="AS81" t="s">
        <v>468</v>
      </c>
    </row>
    <row r="82" spans="1:45" hidden="1" x14ac:dyDescent="0.25">
      <c r="A82">
        <v>184723</v>
      </c>
      <c r="B82" t="s">
        <v>40</v>
      </c>
      <c r="C82" t="s">
        <v>41</v>
      </c>
      <c r="D82" t="s">
        <v>469</v>
      </c>
      <c r="E82" t="s">
        <v>43</v>
      </c>
      <c r="F82" t="s">
        <v>44</v>
      </c>
      <c r="G82" t="s">
        <v>44</v>
      </c>
      <c r="H82" t="s">
        <v>443</v>
      </c>
      <c r="I82" t="s">
        <v>232</v>
      </c>
      <c r="J82" t="s">
        <v>470</v>
      </c>
      <c r="K82" t="s">
        <v>48</v>
      </c>
      <c r="L82" t="s">
        <v>142</v>
      </c>
      <c r="M82" t="s">
        <v>471</v>
      </c>
      <c r="N82" t="s">
        <v>472</v>
      </c>
      <c r="O82" t="s">
        <v>52</v>
      </c>
      <c r="P82" t="s">
        <v>473</v>
      </c>
      <c r="Q82" t="s">
        <v>54</v>
      </c>
      <c r="R82" t="s">
        <v>89</v>
      </c>
      <c r="S82" t="s">
        <v>90</v>
      </c>
      <c r="T82" t="s">
        <v>474</v>
      </c>
      <c r="U82" t="s">
        <v>475</v>
      </c>
      <c r="V82" t="s">
        <v>476</v>
      </c>
      <c r="W82" t="s">
        <v>477</v>
      </c>
      <c r="X82" t="s">
        <v>61</v>
      </c>
      <c r="Y82" t="s">
        <v>62</v>
      </c>
      <c r="Z82" t="s">
        <v>63</v>
      </c>
      <c r="AA82" t="s">
        <v>64</v>
      </c>
      <c r="AB82" s="1">
        <v>12000000</v>
      </c>
      <c r="AC82" s="1">
        <v>0</v>
      </c>
      <c r="AD82" s="1">
        <v>12000000</v>
      </c>
      <c r="AE82" s="1">
        <v>12000000</v>
      </c>
      <c r="AF82" s="6">
        <v>12000000</v>
      </c>
      <c r="AG82" s="6">
        <v>0</v>
      </c>
      <c r="AH82" s="6">
        <f t="shared" si="1"/>
        <v>0</v>
      </c>
      <c r="AI82" s="27"/>
      <c r="AJ82" t="s">
        <v>65</v>
      </c>
      <c r="AK82" t="s">
        <v>469</v>
      </c>
      <c r="AL82" t="s">
        <v>478</v>
      </c>
      <c r="AM82" t="s">
        <v>479</v>
      </c>
      <c r="AN82" t="s">
        <v>469</v>
      </c>
      <c r="AO82" t="s">
        <v>48</v>
      </c>
      <c r="AP82" t="s">
        <v>48</v>
      </c>
      <c r="AQ82" t="s">
        <v>48</v>
      </c>
      <c r="AR82" t="s">
        <v>48</v>
      </c>
      <c r="AS82" t="s">
        <v>480</v>
      </c>
    </row>
    <row r="83" spans="1:45" hidden="1" x14ac:dyDescent="0.25">
      <c r="A83">
        <v>186023</v>
      </c>
      <c r="B83" t="s">
        <v>40</v>
      </c>
      <c r="C83" t="s">
        <v>41</v>
      </c>
      <c r="D83" t="s">
        <v>481</v>
      </c>
      <c r="E83" t="s">
        <v>43</v>
      </c>
      <c r="F83" t="s">
        <v>44</v>
      </c>
      <c r="G83" t="s">
        <v>44</v>
      </c>
      <c r="H83" t="s">
        <v>443</v>
      </c>
      <c r="I83" t="s">
        <v>232</v>
      </c>
      <c r="J83" t="s">
        <v>482</v>
      </c>
      <c r="K83" t="s">
        <v>48</v>
      </c>
      <c r="L83" t="s">
        <v>142</v>
      </c>
      <c r="M83" t="s">
        <v>483</v>
      </c>
      <c r="N83" t="s">
        <v>484</v>
      </c>
      <c r="O83" t="s">
        <v>52</v>
      </c>
      <c r="P83" t="s">
        <v>485</v>
      </c>
      <c r="Q83" t="s">
        <v>54</v>
      </c>
      <c r="R83" t="s">
        <v>146</v>
      </c>
      <c r="S83" t="s">
        <v>147</v>
      </c>
      <c r="T83" t="s">
        <v>312</v>
      </c>
      <c r="U83" t="s">
        <v>313</v>
      </c>
      <c r="V83" t="s">
        <v>250</v>
      </c>
      <c r="W83" t="s">
        <v>251</v>
      </c>
      <c r="X83" t="s">
        <v>61</v>
      </c>
      <c r="Y83" t="s">
        <v>62</v>
      </c>
      <c r="Z83" t="s">
        <v>63</v>
      </c>
      <c r="AA83" t="s">
        <v>64</v>
      </c>
      <c r="AB83" s="1">
        <v>3412500</v>
      </c>
      <c r="AC83" s="1">
        <v>0</v>
      </c>
      <c r="AD83" s="1">
        <v>3412500</v>
      </c>
      <c r="AE83" s="1">
        <v>3412500</v>
      </c>
      <c r="AF83" s="6">
        <v>3412500</v>
      </c>
      <c r="AG83" s="6">
        <v>0</v>
      </c>
      <c r="AH83" s="6">
        <f t="shared" si="1"/>
        <v>0</v>
      </c>
      <c r="AI83" s="27"/>
      <c r="AJ83" t="s">
        <v>65</v>
      </c>
      <c r="AK83" t="s">
        <v>481</v>
      </c>
      <c r="AL83" t="s">
        <v>486</v>
      </c>
      <c r="AM83" t="s">
        <v>487</v>
      </c>
      <c r="AN83" t="s">
        <v>481</v>
      </c>
      <c r="AO83" t="s">
        <v>48</v>
      </c>
      <c r="AP83" t="s">
        <v>48</v>
      </c>
      <c r="AQ83" t="s">
        <v>48</v>
      </c>
      <c r="AR83" t="s">
        <v>48</v>
      </c>
      <c r="AS83" t="s">
        <v>488</v>
      </c>
    </row>
    <row r="84" spans="1:45" hidden="1" x14ac:dyDescent="0.25">
      <c r="A84">
        <v>186123</v>
      </c>
      <c r="B84" t="s">
        <v>40</v>
      </c>
      <c r="C84" t="s">
        <v>41</v>
      </c>
      <c r="D84" t="s">
        <v>489</v>
      </c>
      <c r="E84" t="s">
        <v>43</v>
      </c>
      <c r="F84" t="s">
        <v>44</v>
      </c>
      <c r="G84" t="s">
        <v>44</v>
      </c>
      <c r="H84" t="s">
        <v>443</v>
      </c>
      <c r="I84" t="s">
        <v>232</v>
      </c>
      <c r="J84" t="s">
        <v>482</v>
      </c>
      <c r="K84" t="s">
        <v>48</v>
      </c>
      <c r="L84" t="s">
        <v>142</v>
      </c>
      <c r="M84" t="s">
        <v>483</v>
      </c>
      <c r="N84" t="s">
        <v>484</v>
      </c>
      <c r="O84" t="s">
        <v>52</v>
      </c>
      <c r="P84" t="s">
        <v>485</v>
      </c>
      <c r="Q84" t="s">
        <v>54</v>
      </c>
      <c r="R84" t="s">
        <v>146</v>
      </c>
      <c r="S84" t="s">
        <v>147</v>
      </c>
      <c r="T84" t="s">
        <v>312</v>
      </c>
      <c r="U84" t="s">
        <v>313</v>
      </c>
      <c r="V84" t="s">
        <v>250</v>
      </c>
      <c r="W84" t="s">
        <v>251</v>
      </c>
      <c r="X84" t="s">
        <v>61</v>
      </c>
      <c r="Y84" t="s">
        <v>62</v>
      </c>
      <c r="Z84" t="s">
        <v>63</v>
      </c>
      <c r="AA84" t="s">
        <v>64</v>
      </c>
      <c r="AB84" s="1">
        <v>6337500</v>
      </c>
      <c r="AC84" s="1">
        <v>0</v>
      </c>
      <c r="AD84" s="1">
        <v>6337500</v>
      </c>
      <c r="AE84" s="1">
        <v>6337500</v>
      </c>
      <c r="AF84" s="6">
        <v>6337500</v>
      </c>
      <c r="AG84" s="6">
        <v>0</v>
      </c>
      <c r="AH84" s="6">
        <f t="shared" si="1"/>
        <v>0</v>
      </c>
      <c r="AI84" s="27"/>
      <c r="AJ84" t="s">
        <v>65</v>
      </c>
      <c r="AK84" t="s">
        <v>489</v>
      </c>
      <c r="AL84" t="s">
        <v>490</v>
      </c>
      <c r="AM84" t="s">
        <v>491</v>
      </c>
      <c r="AN84" t="s">
        <v>489</v>
      </c>
      <c r="AO84" t="s">
        <v>48</v>
      </c>
      <c r="AP84" t="s">
        <v>48</v>
      </c>
      <c r="AQ84" t="s">
        <v>48</v>
      </c>
      <c r="AR84" t="s">
        <v>48</v>
      </c>
      <c r="AS84" t="s">
        <v>488</v>
      </c>
    </row>
    <row r="85" spans="1:45" hidden="1" x14ac:dyDescent="0.25">
      <c r="A85">
        <v>187723</v>
      </c>
      <c r="B85" t="s">
        <v>40</v>
      </c>
      <c r="C85" t="s">
        <v>41</v>
      </c>
      <c r="D85" t="s">
        <v>492</v>
      </c>
      <c r="E85" t="s">
        <v>43</v>
      </c>
      <c r="F85" t="s">
        <v>44</v>
      </c>
      <c r="G85" t="s">
        <v>44</v>
      </c>
      <c r="H85" t="s">
        <v>493</v>
      </c>
      <c r="I85" t="s">
        <v>232</v>
      </c>
      <c r="J85" t="s">
        <v>494</v>
      </c>
      <c r="K85" t="s">
        <v>48</v>
      </c>
      <c r="L85" t="s">
        <v>142</v>
      </c>
      <c r="M85" t="s">
        <v>495</v>
      </c>
      <c r="N85" t="s">
        <v>496</v>
      </c>
      <c r="O85" t="s">
        <v>52</v>
      </c>
      <c r="P85" t="s">
        <v>497</v>
      </c>
      <c r="Q85" t="s">
        <v>54</v>
      </c>
      <c r="R85" t="s">
        <v>207</v>
      </c>
      <c r="S85" t="s">
        <v>208</v>
      </c>
      <c r="T85" t="s">
        <v>307</v>
      </c>
      <c r="U85" t="s">
        <v>308</v>
      </c>
      <c r="V85" t="s">
        <v>272</v>
      </c>
      <c r="W85" t="s">
        <v>273</v>
      </c>
      <c r="X85" t="s">
        <v>61</v>
      </c>
      <c r="Y85" t="s">
        <v>62</v>
      </c>
      <c r="Z85" t="s">
        <v>63</v>
      </c>
      <c r="AA85" t="s">
        <v>64</v>
      </c>
      <c r="AB85" s="1">
        <v>6581900</v>
      </c>
      <c r="AC85" s="1">
        <v>0</v>
      </c>
      <c r="AD85" s="1">
        <v>6581900</v>
      </c>
      <c r="AE85" s="1">
        <v>6581900</v>
      </c>
      <c r="AF85" s="6">
        <v>6581900</v>
      </c>
      <c r="AG85" s="6">
        <v>0</v>
      </c>
      <c r="AH85" s="6">
        <f t="shared" si="1"/>
        <v>0</v>
      </c>
      <c r="AI85" s="27"/>
      <c r="AJ85" t="s">
        <v>65</v>
      </c>
      <c r="AK85" t="s">
        <v>492</v>
      </c>
      <c r="AL85" t="s">
        <v>498</v>
      </c>
      <c r="AM85" t="s">
        <v>499</v>
      </c>
      <c r="AN85" t="s">
        <v>492</v>
      </c>
      <c r="AO85" t="s">
        <v>48</v>
      </c>
      <c r="AP85" t="s">
        <v>48</v>
      </c>
      <c r="AQ85" t="s">
        <v>48</v>
      </c>
      <c r="AR85" t="s">
        <v>48</v>
      </c>
      <c r="AS85" t="s">
        <v>500</v>
      </c>
    </row>
    <row r="86" spans="1:45" hidden="1" x14ac:dyDescent="0.25">
      <c r="A86">
        <v>187723</v>
      </c>
      <c r="B86" t="s">
        <v>40</v>
      </c>
      <c r="C86" t="s">
        <v>41</v>
      </c>
      <c r="D86" t="s">
        <v>492</v>
      </c>
      <c r="E86" t="s">
        <v>43</v>
      </c>
      <c r="F86" t="s">
        <v>44</v>
      </c>
      <c r="G86" t="s">
        <v>44</v>
      </c>
      <c r="H86" t="s">
        <v>493</v>
      </c>
      <c r="I86" t="s">
        <v>232</v>
      </c>
      <c r="J86" t="s">
        <v>494</v>
      </c>
      <c r="K86" t="s">
        <v>48</v>
      </c>
      <c r="L86" t="s">
        <v>142</v>
      </c>
      <c r="M86" t="s">
        <v>495</v>
      </c>
      <c r="N86" t="s">
        <v>496</v>
      </c>
      <c r="O86" t="s">
        <v>52</v>
      </c>
      <c r="P86" t="s">
        <v>497</v>
      </c>
      <c r="Q86" t="s">
        <v>54</v>
      </c>
      <c r="R86" t="s">
        <v>207</v>
      </c>
      <c r="S86" t="s">
        <v>208</v>
      </c>
      <c r="T86" t="s">
        <v>307</v>
      </c>
      <c r="U86" t="s">
        <v>308</v>
      </c>
      <c r="V86" t="s">
        <v>501</v>
      </c>
      <c r="W86" t="s">
        <v>502</v>
      </c>
      <c r="X86" t="s">
        <v>61</v>
      </c>
      <c r="Y86" t="s">
        <v>62</v>
      </c>
      <c r="Z86" t="s">
        <v>63</v>
      </c>
      <c r="AA86" t="s">
        <v>64</v>
      </c>
      <c r="AB86" s="1">
        <v>23796100</v>
      </c>
      <c r="AC86" s="1">
        <v>0</v>
      </c>
      <c r="AD86" s="1">
        <v>23796100</v>
      </c>
      <c r="AE86" s="1">
        <v>23796100</v>
      </c>
      <c r="AF86" s="6">
        <v>23796100</v>
      </c>
      <c r="AG86" s="6">
        <v>0</v>
      </c>
      <c r="AH86" s="6">
        <f t="shared" si="1"/>
        <v>0</v>
      </c>
      <c r="AI86" s="27"/>
      <c r="AJ86" t="s">
        <v>65</v>
      </c>
      <c r="AK86" t="s">
        <v>492</v>
      </c>
      <c r="AL86" t="s">
        <v>498</v>
      </c>
      <c r="AM86" t="s">
        <v>499</v>
      </c>
      <c r="AN86" t="s">
        <v>492</v>
      </c>
      <c r="AO86" t="s">
        <v>48</v>
      </c>
      <c r="AP86" t="s">
        <v>48</v>
      </c>
      <c r="AQ86" t="s">
        <v>48</v>
      </c>
      <c r="AR86" t="s">
        <v>48</v>
      </c>
      <c r="AS86" t="s">
        <v>500</v>
      </c>
    </row>
    <row r="87" spans="1:45" hidden="1" x14ac:dyDescent="0.25">
      <c r="A87">
        <v>189823</v>
      </c>
      <c r="B87" t="s">
        <v>40</v>
      </c>
      <c r="C87" t="s">
        <v>41</v>
      </c>
      <c r="D87" t="s">
        <v>503</v>
      </c>
      <c r="E87" t="s">
        <v>43</v>
      </c>
      <c r="F87" t="s">
        <v>44</v>
      </c>
      <c r="G87" t="s">
        <v>44</v>
      </c>
      <c r="H87" t="s">
        <v>504</v>
      </c>
      <c r="I87" t="s">
        <v>232</v>
      </c>
      <c r="J87" t="s">
        <v>505</v>
      </c>
      <c r="K87" t="s">
        <v>48</v>
      </c>
      <c r="L87" t="s">
        <v>142</v>
      </c>
      <c r="M87" t="s">
        <v>506</v>
      </c>
      <c r="N87" t="s">
        <v>507</v>
      </c>
      <c r="O87" t="s">
        <v>52</v>
      </c>
      <c r="P87" t="s">
        <v>508</v>
      </c>
      <c r="Q87" t="s">
        <v>54</v>
      </c>
      <c r="R87" t="s">
        <v>55</v>
      </c>
      <c r="S87" t="s">
        <v>56</v>
      </c>
      <c r="T87" t="s">
        <v>474</v>
      </c>
      <c r="U87" t="s">
        <v>475</v>
      </c>
      <c r="V87" t="s">
        <v>509</v>
      </c>
      <c r="W87" t="s">
        <v>510</v>
      </c>
      <c r="X87" t="s">
        <v>61</v>
      </c>
      <c r="Y87" t="s">
        <v>62</v>
      </c>
      <c r="Z87" t="s">
        <v>63</v>
      </c>
      <c r="AA87" t="s">
        <v>64</v>
      </c>
      <c r="AB87" s="1">
        <v>15443820</v>
      </c>
      <c r="AC87" s="1">
        <v>0</v>
      </c>
      <c r="AD87" s="1">
        <v>15443820</v>
      </c>
      <c r="AE87" s="1">
        <v>15443820</v>
      </c>
      <c r="AF87" s="6">
        <v>15443820</v>
      </c>
      <c r="AG87" s="6">
        <v>0</v>
      </c>
      <c r="AH87" s="6">
        <f t="shared" si="1"/>
        <v>0</v>
      </c>
      <c r="AI87" s="27"/>
      <c r="AJ87" t="s">
        <v>65</v>
      </c>
      <c r="AK87" t="s">
        <v>503</v>
      </c>
      <c r="AL87" t="s">
        <v>511</v>
      </c>
      <c r="AM87" t="s">
        <v>512</v>
      </c>
      <c r="AN87" t="s">
        <v>503</v>
      </c>
      <c r="AO87" t="s">
        <v>48</v>
      </c>
      <c r="AP87" t="s">
        <v>48</v>
      </c>
      <c r="AQ87" t="s">
        <v>48</v>
      </c>
      <c r="AR87" t="s">
        <v>48</v>
      </c>
      <c r="AS87" t="s">
        <v>513</v>
      </c>
    </row>
    <row r="88" spans="1:45" hidden="1" x14ac:dyDescent="0.25">
      <c r="A88">
        <v>195023</v>
      </c>
      <c r="B88" t="s">
        <v>40</v>
      </c>
      <c r="C88" t="s">
        <v>41</v>
      </c>
      <c r="D88" t="s">
        <v>514</v>
      </c>
      <c r="E88" t="s">
        <v>43</v>
      </c>
      <c r="F88" t="s">
        <v>44</v>
      </c>
      <c r="G88" t="s">
        <v>44</v>
      </c>
      <c r="H88" t="s">
        <v>515</v>
      </c>
      <c r="I88" t="s">
        <v>232</v>
      </c>
      <c r="J88" t="s">
        <v>516</v>
      </c>
      <c r="K88" t="s">
        <v>48</v>
      </c>
      <c r="L88" t="s">
        <v>142</v>
      </c>
      <c r="M88" t="s">
        <v>517</v>
      </c>
      <c r="N88" t="s">
        <v>518</v>
      </c>
      <c r="O88" t="s">
        <v>52</v>
      </c>
      <c r="P88" t="s">
        <v>519</v>
      </c>
      <c r="Q88" t="s">
        <v>54</v>
      </c>
      <c r="R88" t="s">
        <v>520</v>
      </c>
      <c r="S88" t="s">
        <v>521</v>
      </c>
      <c r="T88" t="s">
        <v>110</v>
      </c>
      <c r="U88" t="s">
        <v>111</v>
      </c>
      <c r="V88" t="s">
        <v>112</v>
      </c>
      <c r="W88" t="s">
        <v>113</v>
      </c>
      <c r="X88" t="s">
        <v>61</v>
      </c>
      <c r="Y88" t="s">
        <v>62</v>
      </c>
      <c r="Z88" t="s">
        <v>63</v>
      </c>
      <c r="AA88" t="s">
        <v>64</v>
      </c>
      <c r="AB88" s="1">
        <v>10300000</v>
      </c>
      <c r="AC88" s="1">
        <v>0</v>
      </c>
      <c r="AD88" s="1">
        <v>10300000</v>
      </c>
      <c r="AE88" s="1">
        <v>10300000</v>
      </c>
      <c r="AF88" s="6">
        <v>10300000</v>
      </c>
      <c r="AG88" s="6">
        <v>0</v>
      </c>
      <c r="AH88" s="6">
        <f t="shared" si="1"/>
        <v>0</v>
      </c>
      <c r="AI88" s="27"/>
      <c r="AJ88" t="s">
        <v>65</v>
      </c>
      <c r="AK88" t="s">
        <v>514</v>
      </c>
      <c r="AL88" t="s">
        <v>380</v>
      </c>
      <c r="AM88" t="s">
        <v>522</v>
      </c>
      <c r="AN88" t="s">
        <v>514</v>
      </c>
      <c r="AO88" t="s">
        <v>48</v>
      </c>
      <c r="AP88" t="s">
        <v>48</v>
      </c>
      <c r="AQ88" t="s">
        <v>48</v>
      </c>
      <c r="AR88" t="s">
        <v>48</v>
      </c>
      <c r="AS88" t="s">
        <v>523</v>
      </c>
    </row>
    <row r="89" spans="1:45" hidden="1" x14ac:dyDescent="0.25">
      <c r="A89">
        <v>198523</v>
      </c>
      <c r="B89" t="s">
        <v>40</v>
      </c>
      <c r="C89" t="s">
        <v>41</v>
      </c>
      <c r="D89" t="s">
        <v>524</v>
      </c>
      <c r="E89" t="s">
        <v>43</v>
      </c>
      <c r="F89" t="s">
        <v>44</v>
      </c>
      <c r="G89" t="s">
        <v>44</v>
      </c>
      <c r="H89" t="s">
        <v>525</v>
      </c>
      <c r="I89" t="s">
        <v>232</v>
      </c>
      <c r="J89" t="s">
        <v>526</v>
      </c>
      <c r="K89" t="s">
        <v>48</v>
      </c>
      <c r="L89" t="s">
        <v>142</v>
      </c>
      <c r="M89" t="s">
        <v>527</v>
      </c>
      <c r="N89" t="s">
        <v>528</v>
      </c>
      <c r="O89" t="s">
        <v>52</v>
      </c>
      <c r="P89" t="s">
        <v>529</v>
      </c>
      <c r="Q89" t="s">
        <v>54</v>
      </c>
      <c r="R89" t="s">
        <v>207</v>
      </c>
      <c r="S89" t="s">
        <v>208</v>
      </c>
      <c r="T89" t="s">
        <v>165</v>
      </c>
      <c r="U89" t="s">
        <v>166</v>
      </c>
      <c r="V89" t="s">
        <v>167</v>
      </c>
      <c r="W89" t="s">
        <v>168</v>
      </c>
      <c r="X89" t="s">
        <v>61</v>
      </c>
      <c r="Y89" t="s">
        <v>62</v>
      </c>
      <c r="Z89" t="s">
        <v>63</v>
      </c>
      <c r="AA89" t="s">
        <v>64</v>
      </c>
      <c r="AB89" s="1">
        <v>12990000</v>
      </c>
      <c r="AC89" s="1">
        <v>0</v>
      </c>
      <c r="AD89" s="1">
        <v>12990000</v>
      </c>
      <c r="AE89" s="1">
        <v>12990000</v>
      </c>
      <c r="AF89" s="6">
        <v>12990000</v>
      </c>
      <c r="AG89" s="6">
        <v>0</v>
      </c>
      <c r="AH89" s="6">
        <f t="shared" si="1"/>
        <v>0</v>
      </c>
      <c r="AI89" s="27"/>
      <c r="AJ89" t="s">
        <v>65</v>
      </c>
      <c r="AK89" t="s">
        <v>524</v>
      </c>
      <c r="AL89" t="s">
        <v>530</v>
      </c>
      <c r="AM89" t="s">
        <v>531</v>
      </c>
      <c r="AN89" t="s">
        <v>524</v>
      </c>
      <c r="AO89" t="s">
        <v>48</v>
      </c>
      <c r="AP89" t="s">
        <v>48</v>
      </c>
      <c r="AQ89" t="s">
        <v>48</v>
      </c>
      <c r="AR89" t="s">
        <v>48</v>
      </c>
      <c r="AS89" t="s">
        <v>532</v>
      </c>
    </row>
    <row r="90" spans="1:45" hidden="1" x14ac:dyDescent="0.25">
      <c r="A90">
        <v>198723</v>
      </c>
      <c r="B90" t="s">
        <v>40</v>
      </c>
      <c r="C90" t="s">
        <v>41</v>
      </c>
      <c r="D90" t="s">
        <v>533</v>
      </c>
      <c r="E90" t="s">
        <v>43</v>
      </c>
      <c r="F90" t="s">
        <v>44</v>
      </c>
      <c r="G90" t="s">
        <v>44</v>
      </c>
      <c r="H90" t="s">
        <v>525</v>
      </c>
      <c r="I90" t="s">
        <v>232</v>
      </c>
      <c r="J90" t="s">
        <v>534</v>
      </c>
      <c r="K90" t="s">
        <v>48</v>
      </c>
      <c r="L90" t="s">
        <v>142</v>
      </c>
      <c r="M90" t="s">
        <v>535</v>
      </c>
      <c r="N90" t="s">
        <v>536</v>
      </c>
      <c r="O90" t="s">
        <v>52</v>
      </c>
      <c r="P90" t="s">
        <v>537</v>
      </c>
      <c r="Q90" t="s">
        <v>54</v>
      </c>
      <c r="R90" t="s">
        <v>89</v>
      </c>
      <c r="S90" t="s">
        <v>90</v>
      </c>
      <c r="T90" t="s">
        <v>538</v>
      </c>
      <c r="U90" t="s">
        <v>539</v>
      </c>
      <c r="V90" t="s">
        <v>262</v>
      </c>
      <c r="W90" t="s">
        <v>263</v>
      </c>
      <c r="X90" t="s">
        <v>61</v>
      </c>
      <c r="Y90" t="s">
        <v>62</v>
      </c>
      <c r="Z90" t="s">
        <v>63</v>
      </c>
      <c r="AA90" t="s">
        <v>64</v>
      </c>
      <c r="AB90" s="1">
        <v>13671000</v>
      </c>
      <c r="AC90" s="1">
        <v>0</v>
      </c>
      <c r="AD90" s="1">
        <v>13671000</v>
      </c>
      <c r="AE90" s="1">
        <v>13671000</v>
      </c>
      <c r="AF90" s="6">
        <v>13671000</v>
      </c>
      <c r="AG90" s="6">
        <v>0</v>
      </c>
      <c r="AH90" s="6">
        <f t="shared" si="1"/>
        <v>0</v>
      </c>
      <c r="AI90" s="27"/>
      <c r="AJ90" t="s">
        <v>65</v>
      </c>
      <c r="AK90" t="s">
        <v>533</v>
      </c>
      <c r="AL90" t="s">
        <v>540</v>
      </c>
      <c r="AM90" t="s">
        <v>541</v>
      </c>
      <c r="AN90" t="s">
        <v>533</v>
      </c>
      <c r="AO90" t="s">
        <v>48</v>
      </c>
      <c r="AP90" t="s">
        <v>48</v>
      </c>
      <c r="AQ90" t="s">
        <v>48</v>
      </c>
      <c r="AR90" t="s">
        <v>48</v>
      </c>
      <c r="AS90" t="s">
        <v>542</v>
      </c>
    </row>
    <row r="91" spans="1:45" hidden="1" x14ac:dyDescent="0.25">
      <c r="A91">
        <v>202723</v>
      </c>
      <c r="B91" t="s">
        <v>40</v>
      </c>
      <c r="C91" t="s">
        <v>41</v>
      </c>
      <c r="D91" t="s">
        <v>543</v>
      </c>
      <c r="E91" t="s">
        <v>43</v>
      </c>
      <c r="F91" t="s">
        <v>44</v>
      </c>
      <c r="G91" t="s">
        <v>44</v>
      </c>
      <c r="H91" t="s">
        <v>544</v>
      </c>
      <c r="I91" t="s">
        <v>232</v>
      </c>
      <c r="J91" t="s">
        <v>545</v>
      </c>
      <c r="K91" t="s">
        <v>48</v>
      </c>
      <c r="L91" t="s">
        <v>49</v>
      </c>
      <c r="M91" t="s">
        <v>546</v>
      </c>
      <c r="N91" t="s">
        <v>547</v>
      </c>
      <c r="O91" t="s">
        <v>52</v>
      </c>
      <c r="P91" t="s">
        <v>548</v>
      </c>
      <c r="Q91" t="s">
        <v>75</v>
      </c>
      <c r="R91" t="s">
        <v>55</v>
      </c>
      <c r="S91" t="s">
        <v>56</v>
      </c>
      <c r="T91" t="s">
        <v>76</v>
      </c>
      <c r="U91" t="s">
        <v>77</v>
      </c>
      <c r="V91" t="s">
        <v>78</v>
      </c>
      <c r="W91" t="s">
        <v>79</v>
      </c>
      <c r="X91" t="s">
        <v>80</v>
      </c>
      <c r="Y91" t="s">
        <v>81</v>
      </c>
      <c r="Z91" t="s">
        <v>63</v>
      </c>
      <c r="AA91" t="s">
        <v>64</v>
      </c>
      <c r="AB91" s="1">
        <v>7453622</v>
      </c>
      <c r="AC91" s="1">
        <v>0</v>
      </c>
      <c r="AD91" s="1">
        <v>7453622</v>
      </c>
      <c r="AE91" s="1">
        <v>7453622</v>
      </c>
      <c r="AF91" s="6">
        <v>7453622</v>
      </c>
      <c r="AG91" s="6">
        <v>0</v>
      </c>
      <c r="AH91" s="6">
        <f t="shared" si="1"/>
        <v>0</v>
      </c>
      <c r="AI91" s="29" t="s">
        <v>2582</v>
      </c>
      <c r="AJ91" t="s">
        <v>65</v>
      </c>
      <c r="AK91" t="s">
        <v>543</v>
      </c>
      <c r="AL91" t="s">
        <v>549</v>
      </c>
      <c r="AM91" t="s">
        <v>384</v>
      </c>
      <c r="AN91" t="s">
        <v>543</v>
      </c>
      <c r="AO91" t="s">
        <v>48</v>
      </c>
      <c r="AP91" t="s">
        <v>48</v>
      </c>
      <c r="AQ91" t="s">
        <v>48</v>
      </c>
      <c r="AR91" t="s">
        <v>48</v>
      </c>
      <c r="AS91" t="s">
        <v>550</v>
      </c>
    </row>
    <row r="92" spans="1:45" hidden="1" x14ac:dyDescent="0.25">
      <c r="A92">
        <v>203023</v>
      </c>
      <c r="B92" t="s">
        <v>40</v>
      </c>
      <c r="C92" t="s">
        <v>41</v>
      </c>
      <c r="D92" t="s">
        <v>551</v>
      </c>
      <c r="E92" t="s">
        <v>43</v>
      </c>
      <c r="F92" t="s">
        <v>44</v>
      </c>
      <c r="G92" t="s">
        <v>44</v>
      </c>
      <c r="H92" t="s">
        <v>544</v>
      </c>
      <c r="I92" t="s">
        <v>232</v>
      </c>
      <c r="J92" t="s">
        <v>552</v>
      </c>
      <c r="K92" t="s">
        <v>48</v>
      </c>
      <c r="L92" t="s">
        <v>142</v>
      </c>
      <c r="M92" t="s">
        <v>553</v>
      </c>
      <c r="N92" t="s">
        <v>554</v>
      </c>
      <c r="O92" t="s">
        <v>52</v>
      </c>
      <c r="P92" t="s">
        <v>555</v>
      </c>
      <c r="Q92" t="s">
        <v>54</v>
      </c>
      <c r="R92" t="s">
        <v>55</v>
      </c>
      <c r="S92" t="s">
        <v>56</v>
      </c>
      <c r="T92" t="s">
        <v>474</v>
      </c>
      <c r="U92" t="s">
        <v>475</v>
      </c>
      <c r="V92" t="s">
        <v>476</v>
      </c>
      <c r="W92" t="s">
        <v>477</v>
      </c>
      <c r="X92" t="s">
        <v>61</v>
      </c>
      <c r="Y92" t="s">
        <v>62</v>
      </c>
      <c r="Z92" t="s">
        <v>63</v>
      </c>
      <c r="AA92" t="s">
        <v>64</v>
      </c>
      <c r="AB92" s="1">
        <v>7540218</v>
      </c>
      <c r="AC92" s="1">
        <v>0</v>
      </c>
      <c r="AD92" s="1">
        <v>7540218</v>
      </c>
      <c r="AE92" s="1">
        <v>7540218</v>
      </c>
      <c r="AF92" s="6">
        <v>7540218</v>
      </c>
      <c r="AG92" s="6">
        <v>0</v>
      </c>
      <c r="AH92" s="6">
        <f t="shared" si="1"/>
        <v>0</v>
      </c>
      <c r="AI92" s="27"/>
      <c r="AJ92" t="s">
        <v>65</v>
      </c>
      <c r="AK92" t="s">
        <v>551</v>
      </c>
      <c r="AL92" t="s">
        <v>556</v>
      </c>
      <c r="AM92" t="s">
        <v>557</v>
      </c>
      <c r="AN92" t="s">
        <v>551</v>
      </c>
      <c r="AO92" t="s">
        <v>48</v>
      </c>
      <c r="AP92" t="s">
        <v>48</v>
      </c>
      <c r="AQ92" t="s">
        <v>48</v>
      </c>
      <c r="AR92" t="s">
        <v>48</v>
      </c>
      <c r="AS92" t="s">
        <v>513</v>
      </c>
    </row>
    <row r="93" spans="1:45" hidden="1" x14ac:dyDescent="0.25">
      <c r="A93">
        <v>203223</v>
      </c>
      <c r="B93" t="s">
        <v>40</v>
      </c>
      <c r="C93" t="s">
        <v>41</v>
      </c>
      <c r="D93" t="s">
        <v>558</v>
      </c>
      <c r="E93" t="s">
        <v>43</v>
      </c>
      <c r="F93" t="s">
        <v>44</v>
      </c>
      <c r="G93" t="s">
        <v>44</v>
      </c>
      <c r="H93" t="s">
        <v>544</v>
      </c>
      <c r="I93" t="s">
        <v>232</v>
      </c>
      <c r="J93" t="s">
        <v>559</v>
      </c>
      <c r="K93" t="s">
        <v>48</v>
      </c>
      <c r="L93" t="s">
        <v>142</v>
      </c>
      <c r="M93" t="s">
        <v>560</v>
      </c>
      <c r="N93" t="s">
        <v>561</v>
      </c>
      <c r="O93" t="s">
        <v>52</v>
      </c>
      <c r="P93" t="s">
        <v>562</v>
      </c>
      <c r="Q93" t="s">
        <v>54</v>
      </c>
      <c r="R93" t="s">
        <v>146</v>
      </c>
      <c r="S93" t="s">
        <v>147</v>
      </c>
      <c r="T93" t="s">
        <v>91</v>
      </c>
      <c r="U93" t="s">
        <v>92</v>
      </c>
      <c r="V93" t="s">
        <v>563</v>
      </c>
      <c r="W93" t="s">
        <v>564</v>
      </c>
      <c r="X93" t="s">
        <v>61</v>
      </c>
      <c r="Y93" t="s">
        <v>62</v>
      </c>
      <c r="Z93" t="s">
        <v>63</v>
      </c>
      <c r="AA93" t="s">
        <v>64</v>
      </c>
      <c r="AB93" s="1">
        <v>7570500</v>
      </c>
      <c r="AC93" s="1">
        <v>0</v>
      </c>
      <c r="AD93" s="1">
        <v>7570500</v>
      </c>
      <c r="AE93" s="1">
        <v>7570500</v>
      </c>
      <c r="AF93" s="6">
        <v>7570500</v>
      </c>
      <c r="AG93" s="6">
        <v>0</v>
      </c>
      <c r="AH93" s="6">
        <f t="shared" si="1"/>
        <v>0</v>
      </c>
      <c r="AI93" s="27"/>
      <c r="AJ93" t="s">
        <v>65</v>
      </c>
      <c r="AK93" t="s">
        <v>558</v>
      </c>
      <c r="AL93" t="s">
        <v>565</v>
      </c>
      <c r="AM93" t="s">
        <v>566</v>
      </c>
      <c r="AN93" t="s">
        <v>558</v>
      </c>
      <c r="AO93" t="s">
        <v>48</v>
      </c>
      <c r="AP93" t="s">
        <v>48</v>
      </c>
      <c r="AQ93" t="s">
        <v>48</v>
      </c>
      <c r="AR93" t="s">
        <v>48</v>
      </c>
      <c r="AS93" t="s">
        <v>567</v>
      </c>
    </row>
    <row r="94" spans="1:45" hidden="1" x14ac:dyDescent="0.25">
      <c r="A94">
        <v>204623</v>
      </c>
      <c r="B94" t="s">
        <v>40</v>
      </c>
      <c r="C94" t="s">
        <v>41</v>
      </c>
      <c r="D94" t="s">
        <v>568</v>
      </c>
      <c r="E94" t="s">
        <v>43</v>
      </c>
      <c r="F94" t="s">
        <v>44</v>
      </c>
      <c r="G94" t="s">
        <v>44</v>
      </c>
      <c r="H94" t="s">
        <v>569</v>
      </c>
      <c r="I94" t="s">
        <v>232</v>
      </c>
      <c r="J94" t="s">
        <v>570</v>
      </c>
      <c r="K94" t="s">
        <v>48</v>
      </c>
      <c r="L94" t="s">
        <v>142</v>
      </c>
      <c r="M94" t="s">
        <v>571</v>
      </c>
      <c r="N94" t="s">
        <v>572</v>
      </c>
      <c r="O94" t="s">
        <v>52</v>
      </c>
      <c r="P94" t="s">
        <v>573</v>
      </c>
      <c r="Q94" t="s">
        <v>54</v>
      </c>
      <c r="R94" t="s">
        <v>108</v>
      </c>
      <c r="S94" t="s">
        <v>109</v>
      </c>
      <c r="T94" t="s">
        <v>355</v>
      </c>
      <c r="U94" t="s">
        <v>356</v>
      </c>
      <c r="V94" t="s">
        <v>357</v>
      </c>
      <c r="W94" t="s">
        <v>358</v>
      </c>
      <c r="X94" t="s">
        <v>61</v>
      </c>
      <c r="Y94" t="s">
        <v>62</v>
      </c>
      <c r="Z94" t="s">
        <v>63</v>
      </c>
      <c r="AA94" t="s">
        <v>64</v>
      </c>
      <c r="AB94" s="1">
        <v>7560000</v>
      </c>
      <c r="AC94" s="1">
        <v>0</v>
      </c>
      <c r="AD94" s="1">
        <v>7560000</v>
      </c>
      <c r="AE94" s="1">
        <v>7560000</v>
      </c>
      <c r="AF94" s="6">
        <v>7560000</v>
      </c>
      <c r="AG94" s="6">
        <v>0</v>
      </c>
      <c r="AH94" s="6">
        <f t="shared" si="1"/>
        <v>0</v>
      </c>
      <c r="AI94" s="27"/>
      <c r="AJ94" t="s">
        <v>65</v>
      </c>
      <c r="AK94" t="s">
        <v>568</v>
      </c>
      <c r="AL94" t="s">
        <v>574</v>
      </c>
      <c r="AM94" t="s">
        <v>575</v>
      </c>
      <c r="AN94" t="s">
        <v>568</v>
      </c>
      <c r="AO94" t="s">
        <v>48</v>
      </c>
      <c r="AP94" t="s">
        <v>48</v>
      </c>
      <c r="AQ94" t="s">
        <v>48</v>
      </c>
      <c r="AR94" t="s">
        <v>48</v>
      </c>
      <c r="AS94" t="s">
        <v>576</v>
      </c>
    </row>
    <row r="95" spans="1:45" hidden="1" x14ac:dyDescent="0.25">
      <c r="A95">
        <v>205223</v>
      </c>
      <c r="B95" t="s">
        <v>40</v>
      </c>
      <c r="C95" t="s">
        <v>41</v>
      </c>
      <c r="D95" t="s">
        <v>577</v>
      </c>
      <c r="E95" t="s">
        <v>43</v>
      </c>
      <c r="F95" t="s">
        <v>44</v>
      </c>
      <c r="G95" t="s">
        <v>44</v>
      </c>
      <c r="H95" t="s">
        <v>569</v>
      </c>
      <c r="I95" t="s">
        <v>232</v>
      </c>
      <c r="J95" t="s">
        <v>578</v>
      </c>
      <c r="K95" t="s">
        <v>48</v>
      </c>
      <c r="L95" t="s">
        <v>142</v>
      </c>
      <c r="M95" t="s">
        <v>579</v>
      </c>
      <c r="N95" t="s">
        <v>580</v>
      </c>
      <c r="O95" t="s">
        <v>52</v>
      </c>
      <c r="P95" t="s">
        <v>581</v>
      </c>
      <c r="Q95" t="s">
        <v>54</v>
      </c>
      <c r="R95" t="s">
        <v>207</v>
      </c>
      <c r="S95" t="s">
        <v>208</v>
      </c>
      <c r="T95" t="s">
        <v>171</v>
      </c>
      <c r="U95" t="s">
        <v>172</v>
      </c>
      <c r="V95" t="s">
        <v>250</v>
      </c>
      <c r="W95" t="s">
        <v>251</v>
      </c>
      <c r="X95" t="s">
        <v>61</v>
      </c>
      <c r="Y95" t="s">
        <v>62</v>
      </c>
      <c r="Z95" t="s">
        <v>63</v>
      </c>
      <c r="AA95" t="s">
        <v>64</v>
      </c>
      <c r="AB95" s="1">
        <v>8300000</v>
      </c>
      <c r="AC95" s="1">
        <v>0</v>
      </c>
      <c r="AD95" s="1">
        <v>8300000</v>
      </c>
      <c r="AE95" s="1">
        <v>8300000</v>
      </c>
      <c r="AF95" s="6">
        <v>8300000</v>
      </c>
      <c r="AG95" s="6">
        <v>0</v>
      </c>
      <c r="AH95" s="6">
        <f t="shared" si="1"/>
        <v>0</v>
      </c>
      <c r="AI95" s="27"/>
      <c r="AJ95" t="s">
        <v>65</v>
      </c>
      <c r="AK95" t="s">
        <v>577</v>
      </c>
      <c r="AL95" t="s">
        <v>346</v>
      </c>
      <c r="AM95" t="s">
        <v>582</v>
      </c>
      <c r="AN95" t="s">
        <v>577</v>
      </c>
      <c r="AO95" t="s">
        <v>48</v>
      </c>
      <c r="AP95" t="s">
        <v>48</v>
      </c>
      <c r="AQ95" t="s">
        <v>48</v>
      </c>
      <c r="AR95" t="s">
        <v>48</v>
      </c>
      <c r="AS95" t="s">
        <v>583</v>
      </c>
    </row>
    <row r="96" spans="1:45" hidden="1" x14ac:dyDescent="0.25">
      <c r="A96">
        <v>207623</v>
      </c>
      <c r="B96" t="s">
        <v>40</v>
      </c>
      <c r="C96" t="s">
        <v>41</v>
      </c>
      <c r="D96" t="s">
        <v>584</v>
      </c>
      <c r="E96" t="s">
        <v>43</v>
      </c>
      <c r="F96" t="s">
        <v>44</v>
      </c>
      <c r="G96" t="s">
        <v>44</v>
      </c>
      <c r="H96" t="s">
        <v>585</v>
      </c>
      <c r="I96" t="s">
        <v>232</v>
      </c>
      <c r="J96" t="s">
        <v>586</v>
      </c>
      <c r="K96" t="s">
        <v>48</v>
      </c>
      <c r="L96" t="s">
        <v>142</v>
      </c>
      <c r="M96" t="s">
        <v>587</v>
      </c>
      <c r="N96" t="s">
        <v>588</v>
      </c>
      <c r="O96" t="s">
        <v>52</v>
      </c>
      <c r="P96" t="s">
        <v>589</v>
      </c>
      <c r="Q96" t="s">
        <v>54</v>
      </c>
      <c r="R96" t="s">
        <v>55</v>
      </c>
      <c r="S96" t="s">
        <v>56</v>
      </c>
      <c r="T96" t="s">
        <v>340</v>
      </c>
      <c r="U96" t="s">
        <v>341</v>
      </c>
      <c r="V96" t="s">
        <v>319</v>
      </c>
      <c r="W96" t="s">
        <v>320</v>
      </c>
      <c r="X96" t="s">
        <v>61</v>
      </c>
      <c r="Y96" t="s">
        <v>62</v>
      </c>
      <c r="Z96" t="s">
        <v>63</v>
      </c>
      <c r="AA96" t="s">
        <v>64</v>
      </c>
      <c r="AB96" s="1">
        <v>8400000</v>
      </c>
      <c r="AC96" s="1">
        <v>0</v>
      </c>
      <c r="AD96" s="1">
        <v>8400000</v>
      </c>
      <c r="AE96" s="1">
        <v>8400000</v>
      </c>
      <c r="AF96" s="6">
        <v>8400000</v>
      </c>
      <c r="AG96" s="6">
        <v>0</v>
      </c>
      <c r="AH96" s="6">
        <f t="shared" si="1"/>
        <v>0</v>
      </c>
      <c r="AI96" s="27"/>
      <c r="AJ96" t="s">
        <v>65</v>
      </c>
      <c r="AK96" t="s">
        <v>584</v>
      </c>
      <c r="AL96" t="s">
        <v>451</v>
      </c>
      <c r="AM96" t="s">
        <v>590</v>
      </c>
      <c r="AN96" t="s">
        <v>584</v>
      </c>
      <c r="AO96" t="s">
        <v>48</v>
      </c>
      <c r="AP96" t="s">
        <v>48</v>
      </c>
      <c r="AQ96" t="s">
        <v>48</v>
      </c>
      <c r="AR96" t="s">
        <v>48</v>
      </c>
      <c r="AS96" t="s">
        <v>591</v>
      </c>
    </row>
    <row r="97" spans="1:45" hidden="1" x14ac:dyDescent="0.25">
      <c r="A97">
        <v>209223</v>
      </c>
      <c r="B97" t="s">
        <v>40</v>
      </c>
      <c r="C97" t="s">
        <v>41</v>
      </c>
      <c r="D97" t="s">
        <v>592</v>
      </c>
      <c r="E97" t="s">
        <v>43</v>
      </c>
      <c r="F97" t="s">
        <v>44</v>
      </c>
      <c r="G97" t="s">
        <v>44</v>
      </c>
      <c r="H97" t="s">
        <v>585</v>
      </c>
      <c r="I97" t="s">
        <v>232</v>
      </c>
      <c r="J97" t="s">
        <v>593</v>
      </c>
      <c r="K97" t="s">
        <v>48</v>
      </c>
      <c r="L97" t="s">
        <v>142</v>
      </c>
      <c r="M97" t="s">
        <v>594</v>
      </c>
      <c r="N97" t="s">
        <v>595</v>
      </c>
      <c r="O97" t="s">
        <v>52</v>
      </c>
      <c r="P97" t="s">
        <v>596</v>
      </c>
      <c r="Q97" t="s">
        <v>54</v>
      </c>
      <c r="R97" t="s">
        <v>89</v>
      </c>
      <c r="S97" t="s">
        <v>90</v>
      </c>
      <c r="T97" t="s">
        <v>325</v>
      </c>
      <c r="U97" t="s">
        <v>326</v>
      </c>
      <c r="V97" t="s">
        <v>437</v>
      </c>
      <c r="W97" t="s">
        <v>438</v>
      </c>
      <c r="X97" t="s">
        <v>61</v>
      </c>
      <c r="Y97" t="s">
        <v>62</v>
      </c>
      <c r="Z97" t="s">
        <v>63</v>
      </c>
      <c r="AA97" t="s">
        <v>64</v>
      </c>
      <c r="AB97" s="1">
        <v>7875000</v>
      </c>
      <c r="AC97" s="1">
        <v>0</v>
      </c>
      <c r="AD97" s="1">
        <v>7875000</v>
      </c>
      <c r="AE97" s="1">
        <v>7875000</v>
      </c>
      <c r="AF97" s="6">
        <v>7875000</v>
      </c>
      <c r="AG97" s="6">
        <v>0</v>
      </c>
      <c r="AH97" s="6">
        <f t="shared" si="1"/>
        <v>0</v>
      </c>
      <c r="AI97" s="27"/>
      <c r="AJ97" t="s">
        <v>65</v>
      </c>
      <c r="AK97" t="s">
        <v>592</v>
      </c>
      <c r="AL97" t="s">
        <v>597</v>
      </c>
      <c r="AM97" t="s">
        <v>598</v>
      </c>
      <c r="AN97" t="s">
        <v>592</v>
      </c>
      <c r="AO97" t="s">
        <v>48</v>
      </c>
      <c r="AP97" t="s">
        <v>48</v>
      </c>
      <c r="AQ97" t="s">
        <v>48</v>
      </c>
      <c r="AR97" t="s">
        <v>48</v>
      </c>
      <c r="AS97" t="s">
        <v>599</v>
      </c>
    </row>
    <row r="98" spans="1:45" hidden="1" x14ac:dyDescent="0.25">
      <c r="A98">
        <v>211323</v>
      </c>
      <c r="B98" t="s">
        <v>40</v>
      </c>
      <c r="C98" t="s">
        <v>41</v>
      </c>
      <c r="D98" t="s">
        <v>600</v>
      </c>
      <c r="E98" t="s">
        <v>43</v>
      </c>
      <c r="F98" t="s">
        <v>44</v>
      </c>
      <c r="G98" t="s">
        <v>44</v>
      </c>
      <c r="H98" t="s">
        <v>585</v>
      </c>
      <c r="I98" t="s">
        <v>232</v>
      </c>
      <c r="J98" t="s">
        <v>601</v>
      </c>
      <c r="K98" t="s">
        <v>48</v>
      </c>
      <c r="L98" t="s">
        <v>142</v>
      </c>
      <c r="M98" t="s">
        <v>602</v>
      </c>
      <c r="N98" t="s">
        <v>603</v>
      </c>
      <c r="O98" t="s">
        <v>52</v>
      </c>
      <c r="P98" t="s">
        <v>604</v>
      </c>
      <c r="Q98" t="s">
        <v>54</v>
      </c>
      <c r="R98" t="s">
        <v>55</v>
      </c>
      <c r="S98" t="s">
        <v>56</v>
      </c>
      <c r="T98" t="s">
        <v>171</v>
      </c>
      <c r="U98" t="s">
        <v>172</v>
      </c>
      <c r="V98" t="s">
        <v>250</v>
      </c>
      <c r="W98" t="s">
        <v>251</v>
      </c>
      <c r="X98" t="s">
        <v>61</v>
      </c>
      <c r="Y98" t="s">
        <v>62</v>
      </c>
      <c r="Z98" t="s">
        <v>63</v>
      </c>
      <c r="AA98" t="s">
        <v>64</v>
      </c>
      <c r="AB98" s="1">
        <v>24900000</v>
      </c>
      <c r="AC98" s="1">
        <v>0</v>
      </c>
      <c r="AD98" s="1">
        <v>24900000</v>
      </c>
      <c r="AE98" s="1">
        <v>24900000</v>
      </c>
      <c r="AF98" s="6">
        <v>24900000</v>
      </c>
      <c r="AG98" s="6">
        <v>0</v>
      </c>
      <c r="AH98" s="6">
        <f t="shared" si="1"/>
        <v>0</v>
      </c>
      <c r="AI98" s="27"/>
      <c r="AJ98" t="s">
        <v>65</v>
      </c>
      <c r="AK98" t="s">
        <v>600</v>
      </c>
      <c r="AL98" t="s">
        <v>362</v>
      </c>
      <c r="AM98" t="s">
        <v>605</v>
      </c>
      <c r="AN98" t="s">
        <v>600</v>
      </c>
      <c r="AO98" t="s">
        <v>48</v>
      </c>
      <c r="AP98" t="s">
        <v>48</v>
      </c>
      <c r="AQ98" t="s">
        <v>48</v>
      </c>
      <c r="AR98" t="s">
        <v>48</v>
      </c>
      <c r="AS98" t="s">
        <v>606</v>
      </c>
    </row>
    <row r="99" spans="1:45" hidden="1" x14ac:dyDescent="0.25">
      <c r="A99">
        <v>211723</v>
      </c>
      <c r="B99" t="s">
        <v>40</v>
      </c>
      <c r="C99" t="s">
        <v>41</v>
      </c>
      <c r="D99" t="s">
        <v>607</v>
      </c>
      <c r="E99" t="s">
        <v>43</v>
      </c>
      <c r="F99" t="s">
        <v>44</v>
      </c>
      <c r="G99" t="s">
        <v>44</v>
      </c>
      <c r="H99" t="s">
        <v>585</v>
      </c>
      <c r="I99" t="s">
        <v>232</v>
      </c>
      <c r="J99" t="s">
        <v>608</v>
      </c>
      <c r="K99" t="s">
        <v>48</v>
      </c>
      <c r="L99" t="s">
        <v>142</v>
      </c>
      <c r="M99" t="s">
        <v>609</v>
      </c>
      <c r="N99" t="s">
        <v>610</v>
      </c>
      <c r="O99" t="s">
        <v>52</v>
      </c>
      <c r="P99" t="s">
        <v>611</v>
      </c>
      <c r="Q99" t="s">
        <v>54</v>
      </c>
      <c r="R99" t="s">
        <v>55</v>
      </c>
      <c r="S99" t="s">
        <v>56</v>
      </c>
      <c r="T99" t="s">
        <v>474</v>
      </c>
      <c r="U99" t="s">
        <v>475</v>
      </c>
      <c r="V99" t="s">
        <v>612</v>
      </c>
      <c r="W99" t="s">
        <v>613</v>
      </c>
      <c r="X99" t="s">
        <v>61</v>
      </c>
      <c r="Y99" t="s">
        <v>62</v>
      </c>
      <c r="Z99" t="s">
        <v>63</v>
      </c>
      <c r="AA99" t="s">
        <v>64</v>
      </c>
      <c r="AB99" s="1">
        <v>7500000</v>
      </c>
      <c r="AC99" s="1">
        <v>0</v>
      </c>
      <c r="AD99" s="1">
        <v>7500000</v>
      </c>
      <c r="AE99" s="1">
        <v>7500000</v>
      </c>
      <c r="AF99" s="6">
        <v>7500000</v>
      </c>
      <c r="AG99" s="6">
        <v>0</v>
      </c>
      <c r="AH99" s="6">
        <f t="shared" si="1"/>
        <v>0</v>
      </c>
      <c r="AI99" s="27"/>
      <c r="AJ99" t="s">
        <v>65</v>
      </c>
      <c r="AK99" t="s">
        <v>607</v>
      </c>
      <c r="AL99" t="s">
        <v>329</v>
      </c>
      <c r="AM99" t="s">
        <v>614</v>
      </c>
      <c r="AN99" t="s">
        <v>607</v>
      </c>
      <c r="AO99" t="s">
        <v>48</v>
      </c>
      <c r="AP99" t="s">
        <v>48</v>
      </c>
      <c r="AQ99" t="s">
        <v>48</v>
      </c>
      <c r="AR99" t="s">
        <v>48</v>
      </c>
      <c r="AS99" t="s">
        <v>480</v>
      </c>
    </row>
    <row r="100" spans="1:45" hidden="1" x14ac:dyDescent="0.25">
      <c r="A100">
        <v>212223</v>
      </c>
      <c r="B100" t="s">
        <v>40</v>
      </c>
      <c r="C100" t="s">
        <v>41</v>
      </c>
      <c r="D100" t="s">
        <v>615</v>
      </c>
      <c r="E100" t="s">
        <v>43</v>
      </c>
      <c r="F100" t="s">
        <v>44</v>
      </c>
      <c r="G100" t="s">
        <v>44</v>
      </c>
      <c r="H100" t="s">
        <v>585</v>
      </c>
      <c r="I100" t="s">
        <v>232</v>
      </c>
      <c r="J100" t="s">
        <v>616</v>
      </c>
      <c r="K100" t="s">
        <v>48</v>
      </c>
      <c r="L100" t="s">
        <v>142</v>
      </c>
      <c r="M100" t="s">
        <v>617</v>
      </c>
      <c r="N100" t="s">
        <v>618</v>
      </c>
      <c r="O100" t="s">
        <v>52</v>
      </c>
      <c r="P100" t="s">
        <v>619</v>
      </c>
      <c r="Q100" t="s">
        <v>54</v>
      </c>
      <c r="R100" t="s">
        <v>55</v>
      </c>
      <c r="S100" t="s">
        <v>56</v>
      </c>
      <c r="T100" t="s">
        <v>312</v>
      </c>
      <c r="U100" t="s">
        <v>313</v>
      </c>
      <c r="V100" t="s">
        <v>250</v>
      </c>
      <c r="W100" t="s">
        <v>251</v>
      </c>
      <c r="X100" t="s">
        <v>61</v>
      </c>
      <c r="Y100" t="s">
        <v>62</v>
      </c>
      <c r="Z100" t="s">
        <v>63</v>
      </c>
      <c r="AA100" t="s">
        <v>64</v>
      </c>
      <c r="AB100" s="1">
        <v>9107000</v>
      </c>
      <c r="AC100" s="1">
        <v>0</v>
      </c>
      <c r="AD100" s="1">
        <v>9107000</v>
      </c>
      <c r="AE100" s="1">
        <v>9107000</v>
      </c>
      <c r="AF100" s="6">
        <v>9107000</v>
      </c>
      <c r="AG100" s="6">
        <v>0</v>
      </c>
      <c r="AH100" s="6">
        <f t="shared" si="1"/>
        <v>0</v>
      </c>
      <c r="AI100" s="27"/>
      <c r="AJ100" t="s">
        <v>65</v>
      </c>
      <c r="AK100" t="s">
        <v>615</v>
      </c>
      <c r="AL100" t="s">
        <v>620</v>
      </c>
      <c r="AM100" t="s">
        <v>621</v>
      </c>
      <c r="AN100" t="s">
        <v>615</v>
      </c>
      <c r="AO100" t="s">
        <v>48</v>
      </c>
      <c r="AP100" t="s">
        <v>48</v>
      </c>
      <c r="AQ100" t="s">
        <v>48</v>
      </c>
      <c r="AR100" t="s">
        <v>48</v>
      </c>
      <c r="AS100" t="s">
        <v>622</v>
      </c>
    </row>
    <row r="101" spans="1:45" hidden="1" x14ac:dyDescent="0.25">
      <c r="A101">
        <v>212723</v>
      </c>
      <c r="B101" t="s">
        <v>40</v>
      </c>
      <c r="C101" t="s">
        <v>41</v>
      </c>
      <c r="D101" t="s">
        <v>623</v>
      </c>
      <c r="E101" t="s">
        <v>43</v>
      </c>
      <c r="F101" t="s">
        <v>44</v>
      </c>
      <c r="G101" t="s">
        <v>44</v>
      </c>
      <c r="H101" t="s">
        <v>585</v>
      </c>
      <c r="I101" t="s">
        <v>126</v>
      </c>
      <c r="J101" t="s">
        <v>624</v>
      </c>
      <c r="K101" t="s">
        <v>48</v>
      </c>
      <c r="L101" t="s">
        <v>49</v>
      </c>
      <c r="M101" t="s">
        <v>625</v>
      </c>
      <c r="N101" t="s">
        <v>626</v>
      </c>
      <c r="O101" t="s">
        <v>52</v>
      </c>
      <c r="P101" t="s">
        <v>627</v>
      </c>
      <c r="Q101" t="s">
        <v>75</v>
      </c>
      <c r="R101" t="s">
        <v>131</v>
      </c>
      <c r="S101" t="s">
        <v>132</v>
      </c>
      <c r="T101" t="s">
        <v>110</v>
      </c>
      <c r="U101" t="s">
        <v>111</v>
      </c>
      <c r="V101" t="s">
        <v>112</v>
      </c>
      <c r="W101" t="s">
        <v>113</v>
      </c>
      <c r="X101" t="s">
        <v>61</v>
      </c>
      <c r="Y101" t="s">
        <v>62</v>
      </c>
      <c r="Z101" t="s">
        <v>63</v>
      </c>
      <c r="AA101" t="s">
        <v>64</v>
      </c>
      <c r="AB101" s="1">
        <v>573750000</v>
      </c>
      <c r="AC101" s="1">
        <v>0</v>
      </c>
      <c r="AD101" s="1">
        <v>573750000</v>
      </c>
      <c r="AE101" s="1">
        <v>573750000</v>
      </c>
      <c r="AF101" s="6">
        <v>573750000</v>
      </c>
      <c r="AG101" s="6">
        <v>0</v>
      </c>
      <c r="AH101" s="6">
        <f t="shared" si="1"/>
        <v>0</v>
      </c>
      <c r="AI101" s="27"/>
      <c r="AJ101" t="s">
        <v>65</v>
      </c>
      <c r="AK101" t="s">
        <v>623</v>
      </c>
      <c r="AL101" t="s">
        <v>628</v>
      </c>
      <c r="AM101" t="s">
        <v>629</v>
      </c>
      <c r="AN101" t="s">
        <v>623</v>
      </c>
      <c r="AO101" t="s">
        <v>48</v>
      </c>
      <c r="AP101" t="s">
        <v>48</v>
      </c>
      <c r="AQ101" t="s">
        <v>48</v>
      </c>
      <c r="AR101" t="s">
        <v>48</v>
      </c>
      <c r="AS101" t="s">
        <v>630</v>
      </c>
    </row>
    <row r="102" spans="1:45" hidden="1" x14ac:dyDescent="0.25">
      <c r="A102">
        <v>215623</v>
      </c>
      <c r="B102" t="s">
        <v>40</v>
      </c>
      <c r="C102" t="s">
        <v>41</v>
      </c>
      <c r="D102" t="s">
        <v>631</v>
      </c>
      <c r="E102" t="s">
        <v>43</v>
      </c>
      <c r="F102" t="s">
        <v>44</v>
      </c>
      <c r="G102" t="s">
        <v>44</v>
      </c>
      <c r="H102" t="s">
        <v>632</v>
      </c>
      <c r="I102" t="s">
        <v>232</v>
      </c>
      <c r="J102" t="s">
        <v>633</v>
      </c>
      <c r="K102" t="s">
        <v>48</v>
      </c>
      <c r="L102" t="s">
        <v>142</v>
      </c>
      <c r="M102" t="s">
        <v>634</v>
      </c>
      <c r="N102" t="s">
        <v>635</v>
      </c>
      <c r="O102" t="s">
        <v>52</v>
      </c>
      <c r="P102" t="s">
        <v>636</v>
      </c>
      <c r="Q102" t="s">
        <v>54</v>
      </c>
      <c r="R102" t="s">
        <v>55</v>
      </c>
      <c r="S102" t="s">
        <v>56</v>
      </c>
      <c r="T102" t="s">
        <v>176</v>
      </c>
      <c r="U102" t="s">
        <v>177</v>
      </c>
      <c r="V102" t="s">
        <v>237</v>
      </c>
      <c r="W102" t="s">
        <v>238</v>
      </c>
      <c r="X102" t="s">
        <v>61</v>
      </c>
      <c r="Y102" t="s">
        <v>62</v>
      </c>
      <c r="Z102" t="s">
        <v>63</v>
      </c>
      <c r="AA102" t="s">
        <v>64</v>
      </c>
      <c r="AB102" s="1">
        <v>14280000</v>
      </c>
      <c r="AC102" s="1">
        <v>0</v>
      </c>
      <c r="AD102" s="1">
        <v>14280000</v>
      </c>
      <c r="AE102" s="1">
        <v>14280000</v>
      </c>
      <c r="AF102" s="6">
        <v>14280000</v>
      </c>
      <c r="AG102" s="6">
        <v>0</v>
      </c>
      <c r="AH102" s="6">
        <f t="shared" si="1"/>
        <v>0</v>
      </c>
      <c r="AI102" s="27"/>
      <c r="AJ102" t="s">
        <v>65</v>
      </c>
      <c r="AK102" t="s">
        <v>631</v>
      </c>
      <c r="AL102" t="s">
        <v>637</v>
      </c>
      <c r="AM102" t="s">
        <v>638</v>
      </c>
      <c r="AN102" t="s">
        <v>631</v>
      </c>
      <c r="AO102" t="s">
        <v>48</v>
      </c>
      <c r="AP102" t="s">
        <v>48</v>
      </c>
      <c r="AQ102" t="s">
        <v>48</v>
      </c>
      <c r="AR102" t="s">
        <v>48</v>
      </c>
      <c r="AS102" t="s">
        <v>639</v>
      </c>
    </row>
    <row r="103" spans="1:45" hidden="1" x14ac:dyDescent="0.25">
      <c r="A103">
        <v>216223</v>
      </c>
      <c r="B103" t="s">
        <v>40</v>
      </c>
      <c r="C103" t="s">
        <v>41</v>
      </c>
      <c r="D103" t="s">
        <v>640</v>
      </c>
      <c r="E103" t="s">
        <v>43</v>
      </c>
      <c r="F103" t="s">
        <v>44</v>
      </c>
      <c r="G103" t="s">
        <v>44</v>
      </c>
      <c r="H103" t="s">
        <v>632</v>
      </c>
      <c r="I103" t="s">
        <v>232</v>
      </c>
      <c r="J103" t="s">
        <v>641</v>
      </c>
      <c r="K103" t="s">
        <v>48</v>
      </c>
      <c r="L103" t="s">
        <v>142</v>
      </c>
      <c r="M103" t="s">
        <v>642</v>
      </c>
      <c r="N103" t="s">
        <v>643</v>
      </c>
      <c r="O103" t="s">
        <v>52</v>
      </c>
      <c r="P103" t="s">
        <v>644</v>
      </c>
      <c r="Q103" t="s">
        <v>54</v>
      </c>
      <c r="R103" t="s">
        <v>55</v>
      </c>
      <c r="S103" t="s">
        <v>56</v>
      </c>
      <c r="T103" t="s">
        <v>110</v>
      </c>
      <c r="U103" t="s">
        <v>111</v>
      </c>
      <c r="V103" t="s">
        <v>112</v>
      </c>
      <c r="W103" t="s">
        <v>113</v>
      </c>
      <c r="X103" t="s">
        <v>61</v>
      </c>
      <c r="Y103" t="s">
        <v>62</v>
      </c>
      <c r="Z103" t="s">
        <v>63</v>
      </c>
      <c r="AA103" t="s">
        <v>64</v>
      </c>
      <c r="AB103" s="1">
        <v>1147884</v>
      </c>
      <c r="AC103" s="1">
        <v>0</v>
      </c>
      <c r="AD103" s="1">
        <v>1147884</v>
      </c>
      <c r="AE103" s="1">
        <v>1147884</v>
      </c>
      <c r="AF103" s="6">
        <v>1147884</v>
      </c>
      <c r="AG103" s="6">
        <v>0</v>
      </c>
      <c r="AH103" s="6">
        <f t="shared" si="1"/>
        <v>0</v>
      </c>
      <c r="AI103" s="27"/>
      <c r="AJ103" t="s">
        <v>65</v>
      </c>
      <c r="AK103" t="s">
        <v>640</v>
      </c>
      <c r="AL103" t="s">
        <v>645</v>
      </c>
      <c r="AM103" t="s">
        <v>646</v>
      </c>
      <c r="AN103" t="s">
        <v>640</v>
      </c>
      <c r="AO103" t="s">
        <v>48</v>
      </c>
      <c r="AP103" t="s">
        <v>48</v>
      </c>
      <c r="AQ103" t="s">
        <v>48</v>
      </c>
      <c r="AR103" t="s">
        <v>48</v>
      </c>
      <c r="AS103" t="s">
        <v>647</v>
      </c>
    </row>
    <row r="104" spans="1:45" hidden="1" x14ac:dyDescent="0.25">
      <c r="A104">
        <v>216423</v>
      </c>
      <c r="B104" t="s">
        <v>40</v>
      </c>
      <c r="C104" t="s">
        <v>41</v>
      </c>
      <c r="D104" t="s">
        <v>648</v>
      </c>
      <c r="E104" t="s">
        <v>43</v>
      </c>
      <c r="F104" t="s">
        <v>44</v>
      </c>
      <c r="G104" t="s">
        <v>44</v>
      </c>
      <c r="H104" t="s">
        <v>632</v>
      </c>
      <c r="I104" t="s">
        <v>232</v>
      </c>
      <c r="J104" t="s">
        <v>649</v>
      </c>
      <c r="K104" t="s">
        <v>48</v>
      </c>
      <c r="L104" t="s">
        <v>142</v>
      </c>
      <c r="M104" t="s">
        <v>650</v>
      </c>
      <c r="N104" t="s">
        <v>651</v>
      </c>
      <c r="O104" t="s">
        <v>52</v>
      </c>
      <c r="P104" t="s">
        <v>652</v>
      </c>
      <c r="Q104" t="s">
        <v>54</v>
      </c>
      <c r="R104" t="s">
        <v>146</v>
      </c>
      <c r="S104" t="s">
        <v>147</v>
      </c>
      <c r="T104" t="s">
        <v>176</v>
      </c>
      <c r="U104" t="s">
        <v>177</v>
      </c>
      <c r="V104" t="s">
        <v>237</v>
      </c>
      <c r="W104" t="s">
        <v>238</v>
      </c>
      <c r="X104" t="s">
        <v>61</v>
      </c>
      <c r="Y104" t="s">
        <v>62</v>
      </c>
      <c r="Z104" t="s">
        <v>63</v>
      </c>
      <c r="AA104" t="s">
        <v>64</v>
      </c>
      <c r="AB104" s="1">
        <v>7110000</v>
      </c>
      <c r="AC104" s="1">
        <v>0</v>
      </c>
      <c r="AD104" s="1">
        <v>7110000</v>
      </c>
      <c r="AE104" s="1">
        <v>7110000</v>
      </c>
      <c r="AF104" s="6">
        <v>7110000</v>
      </c>
      <c r="AG104" s="6">
        <v>0</v>
      </c>
      <c r="AH104" s="6">
        <f t="shared" si="1"/>
        <v>0</v>
      </c>
      <c r="AI104" s="27"/>
      <c r="AJ104" t="s">
        <v>65</v>
      </c>
      <c r="AK104" t="s">
        <v>648</v>
      </c>
      <c r="AL104" t="s">
        <v>653</v>
      </c>
      <c r="AM104" t="s">
        <v>654</v>
      </c>
      <c r="AN104" t="s">
        <v>648</v>
      </c>
      <c r="AO104" t="s">
        <v>48</v>
      </c>
      <c r="AP104" t="s">
        <v>48</v>
      </c>
      <c r="AQ104" t="s">
        <v>48</v>
      </c>
      <c r="AR104" t="s">
        <v>48</v>
      </c>
      <c r="AS104" t="s">
        <v>655</v>
      </c>
    </row>
    <row r="105" spans="1:45" hidden="1" x14ac:dyDescent="0.25">
      <c r="A105">
        <v>216623</v>
      </c>
      <c r="B105" t="s">
        <v>40</v>
      </c>
      <c r="C105" t="s">
        <v>41</v>
      </c>
      <c r="D105" t="s">
        <v>656</v>
      </c>
      <c r="E105" t="s">
        <v>43</v>
      </c>
      <c r="F105" t="s">
        <v>44</v>
      </c>
      <c r="G105" t="s">
        <v>44</v>
      </c>
      <c r="H105" t="s">
        <v>632</v>
      </c>
      <c r="I105" t="s">
        <v>232</v>
      </c>
      <c r="J105" t="s">
        <v>657</v>
      </c>
      <c r="K105" t="s">
        <v>48</v>
      </c>
      <c r="L105" t="s">
        <v>142</v>
      </c>
      <c r="M105" t="s">
        <v>658</v>
      </c>
      <c r="N105" t="s">
        <v>659</v>
      </c>
      <c r="O105" t="s">
        <v>52</v>
      </c>
      <c r="P105" t="s">
        <v>660</v>
      </c>
      <c r="Q105" t="s">
        <v>54</v>
      </c>
      <c r="R105" t="s">
        <v>55</v>
      </c>
      <c r="S105" t="s">
        <v>56</v>
      </c>
      <c r="T105" t="s">
        <v>176</v>
      </c>
      <c r="U105" t="s">
        <v>177</v>
      </c>
      <c r="V105" t="s">
        <v>178</v>
      </c>
      <c r="W105" t="s">
        <v>179</v>
      </c>
      <c r="X105" t="s">
        <v>61</v>
      </c>
      <c r="Y105" t="s">
        <v>62</v>
      </c>
      <c r="Z105" t="s">
        <v>63</v>
      </c>
      <c r="AA105" t="s">
        <v>64</v>
      </c>
      <c r="AB105" s="1">
        <v>18060000</v>
      </c>
      <c r="AC105" s="1">
        <v>0</v>
      </c>
      <c r="AD105" s="1">
        <v>18060000</v>
      </c>
      <c r="AE105" s="1">
        <v>18060000</v>
      </c>
      <c r="AF105" s="6">
        <v>18060000</v>
      </c>
      <c r="AG105" s="6">
        <v>0</v>
      </c>
      <c r="AH105" s="6">
        <f t="shared" si="1"/>
        <v>0</v>
      </c>
      <c r="AI105" s="27"/>
      <c r="AJ105" t="s">
        <v>65</v>
      </c>
      <c r="AK105" t="s">
        <v>656</v>
      </c>
      <c r="AL105" t="s">
        <v>661</v>
      </c>
      <c r="AM105" t="s">
        <v>365</v>
      </c>
      <c r="AN105" t="s">
        <v>656</v>
      </c>
      <c r="AO105" t="s">
        <v>48</v>
      </c>
      <c r="AP105" t="s">
        <v>48</v>
      </c>
      <c r="AQ105" t="s">
        <v>48</v>
      </c>
      <c r="AR105" t="s">
        <v>48</v>
      </c>
      <c r="AS105" t="s">
        <v>662</v>
      </c>
    </row>
    <row r="106" spans="1:45" hidden="1" x14ac:dyDescent="0.25">
      <c r="A106">
        <v>217123</v>
      </c>
      <c r="B106" t="s">
        <v>40</v>
      </c>
      <c r="C106" t="s">
        <v>41</v>
      </c>
      <c r="D106" t="s">
        <v>663</v>
      </c>
      <c r="E106" t="s">
        <v>43</v>
      </c>
      <c r="F106" t="s">
        <v>44</v>
      </c>
      <c r="G106" t="s">
        <v>44</v>
      </c>
      <c r="H106" t="s">
        <v>632</v>
      </c>
      <c r="I106" t="s">
        <v>232</v>
      </c>
      <c r="J106" t="s">
        <v>664</v>
      </c>
      <c r="K106" t="s">
        <v>48</v>
      </c>
      <c r="L106" t="s">
        <v>142</v>
      </c>
      <c r="M106" t="s">
        <v>665</v>
      </c>
      <c r="N106" t="s">
        <v>666</v>
      </c>
      <c r="O106" t="s">
        <v>52</v>
      </c>
      <c r="P106" t="s">
        <v>667</v>
      </c>
      <c r="Q106" t="s">
        <v>54</v>
      </c>
      <c r="R106" t="s">
        <v>55</v>
      </c>
      <c r="S106" t="s">
        <v>56</v>
      </c>
      <c r="T106" t="s">
        <v>176</v>
      </c>
      <c r="U106" t="s">
        <v>177</v>
      </c>
      <c r="V106" t="s">
        <v>237</v>
      </c>
      <c r="W106" t="s">
        <v>238</v>
      </c>
      <c r="X106" t="s">
        <v>61</v>
      </c>
      <c r="Y106" t="s">
        <v>62</v>
      </c>
      <c r="Z106" t="s">
        <v>63</v>
      </c>
      <c r="AA106" t="s">
        <v>64</v>
      </c>
      <c r="AB106" s="1">
        <v>7110000</v>
      </c>
      <c r="AC106" s="1">
        <v>0</v>
      </c>
      <c r="AD106" s="1">
        <v>7110000</v>
      </c>
      <c r="AE106" s="1">
        <v>7110000</v>
      </c>
      <c r="AF106" s="6">
        <v>7110000</v>
      </c>
      <c r="AG106" s="6">
        <v>0</v>
      </c>
      <c r="AH106" s="6">
        <f t="shared" si="1"/>
        <v>0</v>
      </c>
      <c r="AI106" s="27"/>
      <c r="AJ106" t="s">
        <v>65</v>
      </c>
      <c r="AK106" t="s">
        <v>663</v>
      </c>
      <c r="AL106" t="s">
        <v>668</v>
      </c>
      <c r="AM106" t="s">
        <v>669</v>
      </c>
      <c r="AN106" t="s">
        <v>663</v>
      </c>
      <c r="AO106" t="s">
        <v>48</v>
      </c>
      <c r="AP106" t="s">
        <v>48</v>
      </c>
      <c r="AQ106" t="s">
        <v>48</v>
      </c>
      <c r="AR106" t="s">
        <v>48</v>
      </c>
      <c r="AS106" t="s">
        <v>655</v>
      </c>
    </row>
    <row r="107" spans="1:45" hidden="1" x14ac:dyDescent="0.25">
      <c r="A107">
        <v>217223</v>
      </c>
      <c r="B107" t="s">
        <v>40</v>
      </c>
      <c r="C107" t="s">
        <v>41</v>
      </c>
      <c r="D107" t="s">
        <v>670</v>
      </c>
      <c r="E107" t="s">
        <v>43</v>
      </c>
      <c r="F107" t="s">
        <v>44</v>
      </c>
      <c r="G107" t="s">
        <v>44</v>
      </c>
      <c r="H107" t="s">
        <v>632</v>
      </c>
      <c r="I107" t="s">
        <v>232</v>
      </c>
      <c r="J107" t="s">
        <v>671</v>
      </c>
      <c r="K107" t="s">
        <v>48</v>
      </c>
      <c r="L107" t="s">
        <v>142</v>
      </c>
      <c r="M107" t="s">
        <v>672</v>
      </c>
      <c r="N107" t="s">
        <v>673</v>
      </c>
      <c r="O107" t="s">
        <v>52</v>
      </c>
      <c r="P107" t="s">
        <v>674</v>
      </c>
      <c r="Q107" t="s">
        <v>54</v>
      </c>
      <c r="R107" t="s">
        <v>55</v>
      </c>
      <c r="S107" t="s">
        <v>56</v>
      </c>
      <c r="T107" t="s">
        <v>248</v>
      </c>
      <c r="U107" t="s">
        <v>249</v>
      </c>
      <c r="V107" t="s">
        <v>250</v>
      </c>
      <c r="W107" t="s">
        <v>251</v>
      </c>
      <c r="X107" t="s">
        <v>61</v>
      </c>
      <c r="Y107" t="s">
        <v>62</v>
      </c>
      <c r="Z107" t="s">
        <v>63</v>
      </c>
      <c r="AA107" t="s">
        <v>64</v>
      </c>
      <c r="AB107" s="1">
        <v>6929645</v>
      </c>
      <c r="AC107" s="1">
        <v>0</v>
      </c>
      <c r="AD107" s="1">
        <v>6929645</v>
      </c>
      <c r="AE107" s="1">
        <v>6929645</v>
      </c>
      <c r="AF107" s="6">
        <v>6929645</v>
      </c>
      <c r="AG107" s="6">
        <v>0</v>
      </c>
      <c r="AH107" s="6">
        <f t="shared" si="1"/>
        <v>0</v>
      </c>
      <c r="AI107" s="27"/>
      <c r="AJ107" t="s">
        <v>65</v>
      </c>
      <c r="AK107" t="s">
        <v>670</v>
      </c>
      <c r="AL107" t="s">
        <v>675</v>
      </c>
      <c r="AM107" t="s">
        <v>676</v>
      </c>
      <c r="AN107" t="s">
        <v>670</v>
      </c>
      <c r="AO107" t="s">
        <v>48</v>
      </c>
      <c r="AP107" t="s">
        <v>48</v>
      </c>
      <c r="AQ107" t="s">
        <v>48</v>
      </c>
      <c r="AR107" t="s">
        <v>48</v>
      </c>
      <c r="AS107" t="s">
        <v>677</v>
      </c>
    </row>
    <row r="108" spans="1:45" hidden="1" x14ac:dyDescent="0.25">
      <c r="A108">
        <v>218523</v>
      </c>
      <c r="B108" t="s">
        <v>40</v>
      </c>
      <c r="C108" t="s">
        <v>41</v>
      </c>
      <c r="D108" t="s">
        <v>678</v>
      </c>
      <c r="E108" t="s">
        <v>43</v>
      </c>
      <c r="F108" t="s">
        <v>44</v>
      </c>
      <c r="G108" t="s">
        <v>44</v>
      </c>
      <c r="H108" t="s">
        <v>679</v>
      </c>
      <c r="I108" t="s">
        <v>232</v>
      </c>
      <c r="J108" t="s">
        <v>680</v>
      </c>
      <c r="K108" t="s">
        <v>48</v>
      </c>
      <c r="L108" t="s">
        <v>142</v>
      </c>
      <c r="M108" t="s">
        <v>681</v>
      </c>
      <c r="N108" t="s">
        <v>682</v>
      </c>
      <c r="O108" t="s">
        <v>52</v>
      </c>
      <c r="P108" t="s">
        <v>683</v>
      </c>
      <c r="Q108" t="s">
        <v>54</v>
      </c>
      <c r="R108" t="s">
        <v>55</v>
      </c>
      <c r="S108" t="s">
        <v>56</v>
      </c>
      <c r="T108" t="s">
        <v>171</v>
      </c>
      <c r="U108" t="s">
        <v>172</v>
      </c>
      <c r="V108" t="s">
        <v>250</v>
      </c>
      <c r="W108" t="s">
        <v>251</v>
      </c>
      <c r="X108" t="s">
        <v>61</v>
      </c>
      <c r="Y108" t="s">
        <v>62</v>
      </c>
      <c r="Z108" t="s">
        <v>63</v>
      </c>
      <c r="AA108" t="s">
        <v>64</v>
      </c>
      <c r="AB108" s="1">
        <v>36600000</v>
      </c>
      <c r="AC108" s="1">
        <v>0</v>
      </c>
      <c r="AD108" s="1">
        <v>36600000</v>
      </c>
      <c r="AE108" s="1">
        <v>36600000</v>
      </c>
      <c r="AF108" s="6">
        <v>36600000</v>
      </c>
      <c r="AG108" s="6">
        <v>0</v>
      </c>
      <c r="AH108" s="6">
        <f t="shared" si="1"/>
        <v>0</v>
      </c>
      <c r="AI108" s="27"/>
      <c r="AJ108" t="s">
        <v>65</v>
      </c>
      <c r="AK108" t="s">
        <v>678</v>
      </c>
      <c r="AL108" t="s">
        <v>684</v>
      </c>
      <c r="AM108" t="s">
        <v>685</v>
      </c>
      <c r="AN108" t="s">
        <v>678</v>
      </c>
      <c r="AO108" t="s">
        <v>48</v>
      </c>
      <c r="AP108" t="s">
        <v>48</v>
      </c>
      <c r="AQ108" t="s">
        <v>48</v>
      </c>
      <c r="AR108" t="s">
        <v>48</v>
      </c>
      <c r="AS108" t="s">
        <v>686</v>
      </c>
    </row>
    <row r="109" spans="1:45" hidden="1" x14ac:dyDescent="0.25">
      <c r="A109">
        <v>220423</v>
      </c>
      <c r="B109" t="s">
        <v>40</v>
      </c>
      <c r="C109" t="s">
        <v>41</v>
      </c>
      <c r="D109" t="s">
        <v>687</v>
      </c>
      <c r="E109" t="s">
        <v>43</v>
      </c>
      <c r="F109" t="s">
        <v>44</v>
      </c>
      <c r="G109" t="s">
        <v>44</v>
      </c>
      <c r="H109" t="s">
        <v>679</v>
      </c>
      <c r="I109" t="s">
        <v>232</v>
      </c>
      <c r="J109" t="s">
        <v>688</v>
      </c>
      <c r="K109" t="s">
        <v>48</v>
      </c>
      <c r="L109" t="s">
        <v>142</v>
      </c>
      <c r="M109" t="s">
        <v>689</v>
      </c>
      <c r="N109" t="s">
        <v>690</v>
      </c>
      <c r="O109" t="s">
        <v>52</v>
      </c>
      <c r="P109" t="s">
        <v>691</v>
      </c>
      <c r="Q109" t="s">
        <v>54</v>
      </c>
      <c r="R109" t="s">
        <v>207</v>
      </c>
      <c r="S109" t="s">
        <v>208</v>
      </c>
      <c r="T109" t="s">
        <v>248</v>
      </c>
      <c r="U109" t="s">
        <v>249</v>
      </c>
      <c r="V109" t="s">
        <v>250</v>
      </c>
      <c r="W109" t="s">
        <v>251</v>
      </c>
      <c r="X109" t="s">
        <v>61</v>
      </c>
      <c r="Y109" t="s">
        <v>62</v>
      </c>
      <c r="Z109" t="s">
        <v>63</v>
      </c>
      <c r="AA109" t="s">
        <v>64</v>
      </c>
      <c r="AB109" s="1">
        <v>11087026</v>
      </c>
      <c r="AC109" s="1">
        <v>0</v>
      </c>
      <c r="AD109" s="1">
        <v>11087026</v>
      </c>
      <c r="AE109" s="1">
        <v>11087026</v>
      </c>
      <c r="AF109" s="6">
        <v>11087026</v>
      </c>
      <c r="AG109" s="6">
        <v>0</v>
      </c>
      <c r="AH109" s="6">
        <f t="shared" si="1"/>
        <v>0</v>
      </c>
      <c r="AI109" s="27"/>
      <c r="AJ109" t="s">
        <v>65</v>
      </c>
      <c r="AK109" t="s">
        <v>687</v>
      </c>
      <c r="AL109" t="s">
        <v>692</v>
      </c>
      <c r="AM109" t="s">
        <v>693</v>
      </c>
      <c r="AN109" t="s">
        <v>687</v>
      </c>
      <c r="AO109" t="s">
        <v>48</v>
      </c>
      <c r="AP109" t="s">
        <v>48</v>
      </c>
      <c r="AQ109" t="s">
        <v>48</v>
      </c>
      <c r="AR109" t="s">
        <v>48</v>
      </c>
      <c r="AS109" t="s">
        <v>694</v>
      </c>
    </row>
    <row r="110" spans="1:45" hidden="1" x14ac:dyDescent="0.25">
      <c r="A110">
        <v>220823</v>
      </c>
      <c r="B110" t="s">
        <v>40</v>
      </c>
      <c r="C110" t="s">
        <v>41</v>
      </c>
      <c r="D110" t="s">
        <v>695</v>
      </c>
      <c r="E110" t="s">
        <v>43</v>
      </c>
      <c r="F110" t="s">
        <v>44</v>
      </c>
      <c r="G110" t="s">
        <v>44</v>
      </c>
      <c r="H110" t="s">
        <v>696</v>
      </c>
      <c r="I110" t="s">
        <v>232</v>
      </c>
      <c r="J110" t="s">
        <v>697</v>
      </c>
      <c r="K110" t="s">
        <v>48</v>
      </c>
      <c r="L110" t="s">
        <v>142</v>
      </c>
      <c r="M110" t="s">
        <v>698</v>
      </c>
      <c r="N110" t="s">
        <v>699</v>
      </c>
      <c r="O110" t="s">
        <v>52</v>
      </c>
      <c r="P110" t="s">
        <v>700</v>
      </c>
      <c r="Q110" t="s">
        <v>54</v>
      </c>
      <c r="R110" t="s">
        <v>55</v>
      </c>
      <c r="S110" t="s">
        <v>56</v>
      </c>
      <c r="T110" t="s">
        <v>248</v>
      </c>
      <c r="U110" t="s">
        <v>249</v>
      </c>
      <c r="V110" t="s">
        <v>250</v>
      </c>
      <c r="W110" t="s">
        <v>251</v>
      </c>
      <c r="X110" t="s">
        <v>61</v>
      </c>
      <c r="Y110" t="s">
        <v>62</v>
      </c>
      <c r="Z110" t="s">
        <v>63</v>
      </c>
      <c r="AA110" t="s">
        <v>64</v>
      </c>
      <c r="AB110" s="1">
        <v>5174741</v>
      </c>
      <c r="AC110" s="1">
        <v>0</v>
      </c>
      <c r="AD110" s="1">
        <v>5174741</v>
      </c>
      <c r="AE110" s="1">
        <v>5174741</v>
      </c>
      <c r="AF110" s="6">
        <v>5174741</v>
      </c>
      <c r="AG110" s="6">
        <v>0</v>
      </c>
      <c r="AH110" s="6">
        <f t="shared" si="1"/>
        <v>0</v>
      </c>
      <c r="AI110" s="27"/>
      <c r="AJ110" t="s">
        <v>65</v>
      </c>
      <c r="AK110" t="s">
        <v>695</v>
      </c>
      <c r="AL110" t="s">
        <v>701</v>
      </c>
      <c r="AM110" t="s">
        <v>702</v>
      </c>
      <c r="AN110" t="s">
        <v>695</v>
      </c>
      <c r="AO110" t="s">
        <v>48</v>
      </c>
      <c r="AP110" t="s">
        <v>48</v>
      </c>
      <c r="AQ110" t="s">
        <v>48</v>
      </c>
      <c r="AR110" t="s">
        <v>48</v>
      </c>
      <c r="AS110" t="s">
        <v>703</v>
      </c>
    </row>
    <row r="111" spans="1:45" hidden="1" x14ac:dyDescent="0.25">
      <c r="A111">
        <v>223923</v>
      </c>
      <c r="B111" t="s">
        <v>40</v>
      </c>
      <c r="C111" t="s">
        <v>41</v>
      </c>
      <c r="D111" t="s">
        <v>704</v>
      </c>
      <c r="E111" t="s">
        <v>43</v>
      </c>
      <c r="F111" t="s">
        <v>44</v>
      </c>
      <c r="G111" t="s">
        <v>44</v>
      </c>
      <c r="H111" t="s">
        <v>696</v>
      </c>
      <c r="I111" t="s">
        <v>232</v>
      </c>
      <c r="J111" t="s">
        <v>705</v>
      </c>
      <c r="K111" t="s">
        <v>48</v>
      </c>
      <c r="L111" t="s">
        <v>142</v>
      </c>
      <c r="M111" t="s">
        <v>706</v>
      </c>
      <c r="N111" t="s">
        <v>707</v>
      </c>
      <c r="O111" t="s">
        <v>52</v>
      </c>
      <c r="P111" t="s">
        <v>708</v>
      </c>
      <c r="Q111" t="s">
        <v>54</v>
      </c>
      <c r="R111" t="s">
        <v>185</v>
      </c>
      <c r="S111" t="s">
        <v>186</v>
      </c>
      <c r="T111" t="s">
        <v>171</v>
      </c>
      <c r="U111" t="s">
        <v>172</v>
      </c>
      <c r="V111" t="s">
        <v>250</v>
      </c>
      <c r="W111" t="s">
        <v>251</v>
      </c>
      <c r="X111" t="s">
        <v>61</v>
      </c>
      <c r="Y111" t="s">
        <v>62</v>
      </c>
      <c r="Z111" t="s">
        <v>63</v>
      </c>
      <c r="AA111" t="s">
        <v>64</v>
      </c>
      <c r="AB111" s="1">
        <v>14000000</v>
      </c>
      <c r="AC111" s="1">
        <v>0</v>
      </c>
      <c r="AD111" s="1">
        <v>14000000</v>
      </c>
      <c r="AE111" s="1">
        <v>14000000</v>
      </c>
      <c r="AF111" s="6">
        <v>14000000</v>
      </c>
      <c r="AG111" s="6">
        <v>0</v>
      </c>
      <c r="AH111" s="6">
        <f t="shared" si="1"/>
        <v>0</v>
      </c>
      <c r="AI111" s="27"/>
      <c r="AJ111" t="s">
        <v>65</v>
      </c>
      <c r="AK111" t="s">
        <v>704</v>
      </c>
      <c r="AL111" t="s">
        <v>709</v>
      </c>
      <c r="AM111" t="s">
        <v>653</v>
      </c>
      <c r="AN111" t="s">
        <v>704</v>
      </c>
      <c r="AO111" t="s">
        <v>48</v>
      </c>
      <c r="AP111" t="s">
        <v>48</v>
      </c>
      <c r="AQ111" t="s">
        <v>48</v>
      </c>
      <c r="AR111" t="s">
        <v>48</v>
      </c>
      <c r="AS111" t="s">
        <v>710</v>
      </c>
    </row>
    <row r="112" spans="1:45" hidden="1" x14ac:dyDescent="0.25">
      <c r="A112">
        <v>225023</v>
      </c>
      <c r="B112" t="s">
        <v>40</v>
      </c>
      <c r="C112" t="s">
        <v>41</v>
      </c>
      <c r="D112" t="s">
        <v>711</v>
      </c>
      <c r="E112" t="s">
        <v>43</v>
      </c>
      <c r="F112" t="s">
        <v>44</v>
      </c>
      <c r="G112" t="s">
        <v>44</v>
      </c>
      <c r="H112" t="s">
        <v>712</v>
      </c>
      <c r="I112" t="s">
        <v>232</v>
      </c>
      <c r="J112" t="s">
        <v>713</v>
      </c>
      <c r="K112" t="s">
        <v>48</v>
      </c>
      <c r="L112" t="s">
        <v>142</v>
      </c>
      <c r="M112" t="s">
        <v>714</v>
      </c>
      <c r="N112" t="s">
        <v>715</v>
      </c>
      <c r="O112" t="s">
        <v>52</v>
      </c>
      <c r="P112" t="s">
        <v>716</v>
      </c>
      <c r="Q112" t="s">
        <v>54</v>
      </c>
      <c r="R112" t="s">
        <v>207</v>
      </c>
      <c r="S112" t="s">
        <v>208</v>
      </c>
      <c r="T112" t="s">
        <v>717</v>
      </c>
      <c r="U112" t="s">
        <v>718</v>
      </c>
      <c r="V112" t="s">
        <v>719</v>
      </c>
      <c r="W112" t="s">
        <v>720</v>
      </c>
      <c r="X112" t="s">
        <v>61</v>
      </c>
      <c r="Y112" t="s">
        <v>62</v>
      </c>
      <c r="Z112" t="s">
        <v>63</v>
      </c>
      <c r="AA112" t="s">
        <v>64</v>
      </c>
      <c r="AB112" s="1">
        <v>13913000</v>
      </c>
      <c r="AC112" s="1">
        <v>0</v>
      </c>
      <c r="AD112" s="1">
        <v>13913000</v>
      </c>
      <c r="AE112" s="1">
        <v>13913000</v>
      </c>
      <c r="AF112" s="6">
        <v>13913000</v>
      </c>
      <c r="AG112" s="6">
        <v>0</v>
      </c>
      <c r="AH112" s="6">
        <f t="shared" si="1"/>
        <v>0</v>
      </c>
      <c r="AI112" s="27"/>
      <c r="AJ112" t="s">
        <v>65</v>
      </c>
      <c r="AK112" t="s">
        <v>711</v>
      </c>
      <c r="AL112" t="s">
        <v>721</v>
      </c>
      <c r="AM112" t="s">
        <v>722</v>
      </c>
      <c r="AN112" t="s">
        <v>711</v>
      </c>
      <c r="AO112" t="s">
        <v>48</v>
      </c>
      <c r="AP112" t="s">
        <v>48</v>
      </c>
      <c r="AQ112" t="s">
        <v>48</v>
      </c>
      <c r="AR112" t="s">
        <v>48</v>
      </c>
      <c r="AS112" t="s">
        <v>723</v>
      </c>
    </row>
    <row r="113" spans="1:45" hidden="1" x14ac:dyDescent="0.25">
      <c r="A113">
        <v>230223</v>
      </c>
      <c r="B113" t="s">
        <v>40</v>
      </c>
      <c r="C113" t="s">
        <v>41</v>
      </c>
      <c r="D113" t="s">
        <v>724</v>
      </c>
      <c r="E113" t="s">
        <v>43</v>
      </c>
      <c r="F113" t="s">
        <v>44</v>
      </c>
      <c r="G113" t="s">
        <v>44</v>
      </c>
      <c r="H113" t="s">
        <v>725</v>
      </c>
      <c r="I113" t="s">
        <v>232</v>
      </c>
      <c r="J113" t="s">
        <v>726</v>
      </c>
      <c r="K113" t="s">
        <v>48</v>
      </c>
      <c r="L113" t="s">
        <v>142</v>
      </c>
      <c r="M113" t="s">
        <v>727</v>
      </c>
      <c r="N113" t="s">
        <v>728</v>
      </c>
      <c r="O113" t="s">
        <v>52</v>
      </c>
      <c r="P113" t="s">
        <v>729</v>
      </c>
      <c r="Q113" t="s">
        <v>54</v>
      </c>
      <c r="R113" t="s">
        <v>55</v>
      </c>
      <c r="S113" t="s">
        <v>56</v>
      </c>
      <c r="T113" t="s">
        <v>307</v>
      </c>
      <c r="U113" t="s">
        <v>308</v>
      </c>
      <c r="V113" t="s">
        <v>272</v>
      </c>
      <c r="W113" t="s">
        <v>273</v>
      </c>
      <c r="X113" t="s">
        <v>61</v>
      </c>
      <c r="Y113" t="s">
        <v>62</v>
      </c>
      <c r="Z113" t="s">
        <v>63</v>
      </c>
      <c r="AA113" t="s">
        <v>64</v>
      </c>
      <c r="AB113" s="1">
        <v>5908667</v>
      </c>
      <c r="AC113" s="1">
        <v>0</v>
      </c>
      <c r="AD113" s="1">
        <v>5908667</v>
      </c>
      <c r="AE113" s="1">
        <v>5908667</v>
      </c>
      <c r="AF113" s="6">
        <v>5908667</v>
      </c>
      <c r="AG113" s="6">
        <v>0</v>
      </c>
      <c r="AH113" s="6">
        <f t="shared" si="1"/>
        <v>0</v>
      </c>
      <c r="AI113" s="27"/>
      <c r="AJ113" t="s">
        <v>65</v>
      </c>
      <c r="AK113" t="s">
        <v>724</v>
      </c>
      <c r="AL113" t="s">
        <v>730</v>
      </c>
      <c r="AM113" t="s">
        <v>731</v>
      </c>
      <c r="AN113" t="s">
        <v>724</v>
      </c>
      <c r="AO113" t="s">
        <v>48</v>
      </c>
      <c r="AP113" t="s">
        <v>48</v>
      </c>
      <c r="AQ113" t="s">
        <v>48</v>
      </c>
      <c r="AR113" t="s">
        <v>48</v>
      </c>
      <c r="AS113" t="s">
        <v>732</v>
      </c>
    </row>
    <row r="114" spans="1:45" hidden="1" x14ac:dyDescent="0.25">
      <c r="A114">
        <v>230223</v>
      </c>
      <c r="B114" t="s">
        <v>40</v>
      </c>
      <c r="C114" t="s">
        <v>41</v>
      </c>
      <c r="D114" t="s">
        <v>724</v>
      </c>
      <c r="E114" t="s">
        <v>43</v>
      </c>
      <c r="F114" t="s">
        <v>44</v>
      </c>
      <c r="G114" t="s">
        <v>44</v>
      </c>
      <c r="H114" t="s">
        <v>725</v>
      </c>
      <c r="I114" t="s">
        <v>232</v>
      </c>
      <c r="J114" t="s">
        <v>726</v>
      </c>
      <c r="K114" t="s">
        <v>48</v>
      </c>
      <c r="L114" t="s">
        <v>142</v>
      </c>
      <c r="M114" t="s">
        <v>727</v>
      </c>
      <c r="N114" t="s">
        <v>728</v>
      </c>
      <c r="O114" t="s">
        <v>52</v>
      </c>
      <c r="P114" t="s">
        <v>729</v>
      </c>
      <c r="Q114" t="s">
        <v>54</v>
      </c>
      <c r="R114" t="s">
        <v>55</v>
      </c>
      <c r="S114" t="s">
        <v>56</v>
      </c>
      <c r="T114" t="s">
        <v>307</v>
      </c>
      <c r="U114" t="s">
        <v>308</v>
      </c>
      <c r="V114" t="s">
        <v>301</v>
      </c>
      <c r="W114" t="s">
        <v>302</v>
      </c>
      <c r="X114" t="s">
        <v>61</v>
      </c>
      <c r="Y114" t="s">
        <v>62</v>
      </c>
      <c r="Z114" t="s">
        <v>63</v>
      </c>
      <c r="AA114" t="s">
        <v>64</v>
      </c>
      <c r="AB114" s="1">
        <v>7741333</v>
      </c>
      <c r="AC114" s="1">
        <v>0</v>
      </c>
      <c r="AD114" s="1">
        <v>7741333</v>
      </c>
      <c r="AE114" s="1">
        <v>7741333</v>
      </c>
      <c r="AF114" s="6">
        <v>7741333</v>
      </c>
      <c r="AG114" s="6">
        <v>0</v>
      </c>
      <c r="AH114" s="6">
        <f t="shared" si="1"/>
        <v>0</v>
      </c>
      <c r="AI114" s="27"/>
      <c r="AJ114" t="s">
        <v>65</v>
      </c>
      <c r="AK114" t="s">
        <v>724</v>
      </c>
      <c r="AL114" t="s">
        <v>730</v>
      </c>
      <c r="AM114" t="s">
        <v>731</v>
      </c>
      <c r="AN114" t="s">
        <v>724</v>
      </c>
      <c r="AO114" t="s">
        <v>48</v>
      </c>
      <c r="AP114" t="s">
        <v>48</v>
      </c>
      <c r="AQ114" t="s">
        <v>48</v>
      </c>
      <c r="AR114" t="s">
        <v>48</v>
      </c>
      <c r="AS114" t="s">
        <v>732</v>
      </c>
    </row>
    <row r="115" spans="1:45" hidden="1" x14ac:dyDescent="0.25">
      <c r="A115">
        <v>233223</v>
      </c>
      <c r="B115" t="s">
        <v>40</v>
      </c>
      <c r="C115" t="s">
        <v>41</v>
      </c>
      <c r="D115" t="s">
        <v>733</v>
      </c>
      <c r="E115" t="s">
        <v>43</v>
      </c>
      <c r="F115" t="s">
        <v>44</v>
      </c>
      <c r="G115" t="s">
        <v>44</v>
      </c>
      <c r="H115" t="s">
        <v>734</v>
      </c>
      <c r="I115" t="s">
        <v>232</v>
      </c>
      <c r="J115" t="s">
        <v>735</v>
      </c>
      <c r="K115" t="s">
        <v>48</v>
      </c>
      <c r="L115" t="s">
        <v>142</v>
      </c>
      <c r="M115" t="s">
        <v>736</v>
      </c>
      <c r="N115" t="s">
        <v>737</v>
      </c>
      <c r="O115" t="s">
        <v>52</v>
      </c>
      <c r="P115" t="s">
        <v>738</v>
      </c>
      <c r="Q115" t="s">
        <v>54</v>
      </c>
      <c r="R115" t="s">
        <v>739</v>
      </c>
      <c r="S115" t="s">
        <v>740</v>
      </c>
      <c r="T115" t="s">
        <v>165</v>
      </c>
      <c r="U115" t="s">
        <v>166</v>
      </c>
      <c r="V115" t="s">
        <v>167</v>
      </c>
      <c r="W115" t="s">
        <v>168</v>
      </c>
      <c r="X115" t="s">
        <v>61</v>
      </c>
      <c r="Y115" t="s">
        <v>62</v>
      </c>
      <c r="Z115" t="s">
        <v>63</v>
      </c>
      <c r="AA115" t="s">
        <v>64</v>
      </c>
      <c r="AB115" s="1">
        <v>8700000</v>
      </c>
      <c r="AC115" s="1">
        <v>0</v>
      </c>
      <c r="AD115" s="1">
        <v>8700000</v>
      </c>
      <c r="AE115" s="1">
        <v>8700000</v>
      </c>
      <c r="AF115" s="6">
        <v>8700000</v>
      </c>
      <c r="AG115" s="6">
        <v>0</v>
      </c>
      <c r="AH115" s="6">
        <f t="shared" si="1"/>
        <v>0</v>
      </c>
      <c r="AI115" s="27"/>
      <c r="AJ115" t="s">
        <v>65</v>
      </c>
      <c r="AK115" t="s">
        <v>733</v>
      </c>
      <c r="AL115" t="s">
        <v>741</v>
      </c>
      <c r="AM115" t="s">
        <v>742</v>
      </c>
      <c r="AN115" t="s">
        <v>733</v>
      </c>
      <c r="AO115" t="s">
        <v>48</v>
      </c>
      <c r="AP115" t="s">
        <v>48</v>
      </c>
      <c r="AQ115" t="s">
        <v>48</v>
      </c>
      <c r="AR115" t="s">
        <v>48</v>
      </c>
      <c r="AS115" t="s">
        <v>743</v>
      </c>
    </row>
    <row r="116" spans="1:45" hidden="1" x14ac:dyDescent="0.25">
      <c r="A116">
        <v>234823</v>
      </c>
      <c r="B116" t="s">
        <v>40</v>
      </c>
      <c r="C116" t="s">
        <v>41</v>
      </c>
      <c r="D116" t="s">
        <v>744</v>
      </c>
      <c r="E116" t="s">
        <v>43</v>
      </c>
      <c r="F116" t="s">
        <v>44</v>
      </c>
      <c r="G116" t="s">
        <v>44</v>
      </c>
      <c r="H116" t="s">
        <v>734</v>
      </c>
      <c r="I116" t="s">
        <v>232</v>
      </c>
      <c r="J116" t="s">
        <v>745</v>
      </c>
      <c r="K116" t="s">
        <v>48</v>
      </c>
      <c r="L116" t="s">
        <v>142</v>
      </c>
      <c r="M116" t="s">
        <v>746</v>
      </c>
      <c r="N116" t="s">
        <v>747</v>
      </c>
      <c r="O116" t="s">
        <v>52</v>
      </c>
      <c r="P116" t="s">
        <v>748</v>
      </c>
      <c r="Q116" t="s">
        <v>54</v>
      </c>
      <c r="R116" t="s">
        <v>55</v>
      </c>
      <c r="S116" t="s">
        <v>56</v>
      </c>
      <c r="T116" t="s">
        <v>538</v>
      </c>
      <c r="U116" t="s">
        <v>539</v>
      </c>
      <c r="V116" t="s">
        <v>262</v>
      </c>
      <c r="W116" t="s">
        <v>263</v>
      </c>
      <c r="X116" t="s">
        <v>61</v>
      </c>
      <c r="Y116" t="s">
        <v>62</v>
      </c>
      <c r="Z116" t="s">
        <v>63</v>
      </c>
      <c r="AA116" t="s">
        <v>64</v>
      </c>
      <c r="AB116" s="1">
        <v>4202000</v>
      </c>
      <c r="AC116" s="1">
        <v>0</v>
      </c>
      <c r="AD116" s="1">
        <v>4202000</v>
      </c>
      <c r="AE116" s="1">
        <v>4202000</v>
      </c>
      <c r="AF116" s="6">
        <v>4202000</v>
      </c>
      <c r="AG116" s="6">
        <v>0</v>
      </c>
      <c r="AH116" s="6">
        <f t="shared" si="1"/>
        <v>0</v>
      </c>
      <c r="AI116" s="27"/>
      <c r="AJ116" t="s">
        <v>65</v>
      </c>
      <c r="AK116" t="s">
        <v>744</v>
      </c>
      <c r="AL116" t="s">
        <v>749</v>
      </c>
      <c r="AM116" t="s">
        <v>750</v>
      </c>
      <c r="AN116" t="s">
        <v>744</v>
      </c>
      <c r="AO116" t="s">
        <v>48</v>
      </c>
      <c r="AP116" t="s">
        <v>48</v>
      </c>
      <c r="AQ116" t="s">
        <v>48</v>
      </c>
      <c r="AR116" t="s">
        <v>48</v>
      </c>
      <c r="AS116" t="s">
        <v>751</v>
      </c>
    </row>
    <row r="117" spans="1:45" hidden="1" x14ac:dyDescent="0.25">
      <c r="A117">
        <v>235123</v>
      </c>
      <c r="B117" t="s">
        <v>40</v>
      </c>
      <c r="C117" t="s">
        <v>41</v>
      </c>
      <c r="D117" t="s">
        <v>752</v>
      </c>
      <c r="E117" t="s">
        <v>43</v>
      </c>
      <c r="F117" t="s">
        <v>44</v>
      </c>
      <c r="G117" t="s">
        <v>44</v>
      </c>
      <c r="H117" t="s">
        <v>734</v>
      </c>
      <c r="I117" t="s">
        <v>753</v>
      </c>
      <c r="J117" t="s">
        <v>754</v>
      </c>
      <c r="K117" t="s">
        <v>48</v>
      </c>
      <c r="L117" t="s">
        <v>142</v>
      </c>
      <c r="M117" t="s">
        <v>755</v>
      </c>
      <c r="N117" t="s">
        <v>756</v>
      </c>
      <c r="O117" t="s">
        <v>52</v>
      </c>
      <c r="P117" t="s">
        <v>757</v>
      </c>
      <c r="Q117" t="s">
        <v>54</v>
      </c>
      <c r="R117" t="s">
        <v>207</v>
      </c>
      <c r="S117" t="s">
        <v>208</v>
      </c>
      <c r="T117" t="s">
        <v>176</v>
      </c>
      <c r="U117" t="s">
        <v>177</v>
      </c>
      <c r="V117" t="s">
        <v>237</v>
      </c>
      <c r="W117" t="s">
        <v>238</v>
      </c>
      <c r="X117" t="s">
        <v>61</v>
      </c>
      <c r="Y117" t="s">
        <v>62</v>
      </c>
      <c r="Z117" t="s">
        <v>63</v>
      </c>
      <c r="AA117" t="s">
        <v>64</v>
      </c>
      <c r="AB117" s="1">
        <v>7110000</v>
      </c>
      <c r="AC117" s="1">
        <v>0</v>
      </c>
      <c r="AD117" s="1">
        <v>7110000</v>
      </c>
      <c r="AE117" s="1">
        <v>7110000</v>
      </c>
      <c r="AF117" s="6">
        <v>7110000</v>
      </c>
      <c r="AG117" s="6">
        <v>0</v>
      </c>
      <c r="AH117" s="6">
        <f t="shared" si="1"/>
        <v>0</v>
      </c>
      <c r="AI117" s="27"/>
      <c r="AJ117" t="s">
        <v>65</v>
      </c>
      <c r="AK117" t="s">
        <v>752</v>
      </c>
      <c r="AL117" t="s">
        <v>758</v>
      </c>
      <c r="AM117" t="s">
        <v>759</v>
      </c>
      <c r="AN117" t="s">
        <v>752</v>
      </c>
      <c r="AO117" t="s">
        <v>48</v>
      </c>
      <c r="AP117" t="s">
        <v>48</v>
      </c>
      <c r="AQ117" t="s">
        <v>48</v>
      </c>
      <c r="AR117" t="s">
        <v>48</v>
      </c>
      <c r="AS117" t="s">
        <v>760</v>
      </c>
    </row>
    <row r="118" spans="1:45" hidden="1" x14ac:dyDescent="0.25">
      <c r="A118">
        <v>235223</v>
      </c>
      <c r="B118" t="s">
        <v>40</v>
      </c>
      <c r="C118" t="s">
        <v>41</v>
      </c>
      <c r="D118" t="s">
        <v>761</v>
      </c>
      <c r="E118" t="s">
        <v>43</v>
      </c>
      <c r="F118" t="s">
        <v>44</v>
      </c>
      <c r="G118" t="s">
        <v>44</v>
      </c>
      <c r="H118" t="s">
        <v>734</v>
      </c>
      <c r="I118" t="s">
        <v>232</v>
      </c>
      <c r="J118" t="s">
        <v>762</v>
      </c>
      <c r="K118" t="s">
        <v>48</v>
      </c>
      <c r="L118" t="s">
        <v>142</v>
      </c>
      <c r="M118" t="s">
        <v>763</v>
      </c>
      <c r="N118" t="s">
        <v>764</v>
      </c>
      <c r="O118" t="s">
        <v>52</v>
      </c>
      <c r="P118" t="s">
        <v>765</v>
      </c>
      <c r="Q118" t="s">
        <v>54</v>
      </c>
      <c r="R118" t="s">
        <v>108</v>
      </c>
      <c r="S118" t="s">
        <v>109</v>
      </c>
      <c r="T118" t="s">
        <v>176</v>
      </c>
      <c r="U118" t="s">
        <v>177</v>
      </c>
      <c r="V118" t="s">
        <v>237</v>
      </c>
      <c r="W118" t="s">
        <v>238</v>
      </c>
      <c r="X118" t="s">
        <v>61</v>
      </c>
      <c r="Y118" t="s">
        <v>62</v>
      </c>
      <c r="Z118" t="s">
        <v>63</v>
      </c>
      <c r="AA118" t="s">
        <v>64</v>
      </c>
      <c r="AB118" s="1">
        <v>7110000</v>
      </c>
      <c r="AC118" s="1">
        <v>0</v>
      </c>
      <c r="AD118" s="1">
        <v>7110000</v>
      </c>
      <c r="AE118" s="1">
        <v>7110000</v>
      </c>
      <c r="AF118" s="6">
        <v>7110000</v>
      </c>
      <c r="AG118" s="6">
        <v>0</v>
      </c>
      <c r="AH118" s="6">
        <f t="shared" si="1"/>
        <v>0</v>
      </c>
      <c r="AI118" s="27"/>
      <c r="AJ118" t="s">
        <v>65</v>
      </c>
      <c r="AK118" t="s">
        <v>761</v>
      </c>
      <c r="AL118" t="s">
        <v>766</v>
      </c>
      <c r="AM118" t="s">
        <v>767</v>
      </c>
      <c r="AN118" t="s">
        <v>761</v>
      </c>
      <c r="AO118" t="s">
        <v>48</v>
      </c>
      <c r="AP118" t="s">
        <v>48</v>
      </c>
      <c r="AQ118" t="s">
        <v>48</v>
      </c>
      <c r="AR118" t="s">
        <v>48</v>
      </c>
      <c r="AS118" t="s">
        <v>768</v>
      </c>
    </row>
    <row r="119" spans="1:45" hidden="1" x14ac:dyDescent="0.25">
      <c r="A119">
        <v>236723</v>
      </c>
      <c r="B119" t="s">
        <v>40</v>
      </c>
      <c r="C119" t="s">
        <v>41</v>
      </c>
      <c r="D119" t="s">
        <v>769</v>
      </c>
      <c r="E119" t="s">
        <v>43</v>
      </c>
      <c r="F119" t="s">
        <v>44</v>
      </c>
      <c r="G119" t="s">
        <v>44</v>
      </c>
      <c r="H119" t="s">
        <v>770</v>
      </c>
      <c r="I119" t="s">
        <v>232</v>
      </c>
      <c r="J119" t="s">
        <v>771</v>
      </c>
      <c r="K119" t="s">
        <v>48</v>
      </c>
      <c r="L119" t="s">
        <v>142</v>
      </c>
      <c r="M119" t="s">
        <v>772</v>
      </c>
      <c r="N119" t="s">
        <v>773</v>
      </c>
      <c r="O119" t="s">
        <v>52</v>
      </c>
      <c r="P119" t="s">
        <v>774</v>
      </c>
      <c r="Q119" t="s">
        <v>54</v>
      </c>
      <c r="R119" t="s">
        <v>55</v>
      </c>
      <c r="S119" t="s">
        <v>56</v>
      </c>
      <c r="T119" t="s">
        <v>165</v>
      </c>
      <c r="U119" t="s">
        <v>166</v>
      </c>
      <c r="V119" t="s">
        <v>775</v>
      </c>
      <c r="W119" t="s">
        <v>776</v>
      </c>
      <c r="X119" t="s">
        <v>61</v>
      </c>
      <c r="Y119" t="s">
        <v>62</v>
      </c>
      <c r="Z119" t="s">
        <v>63</v>
      </c>
      <c r="AA119" t="s">
        <v>64</v>
      </c>
      <c r="AB119" s="1">
        <v>8100000</v>
      </c>
      <c r="AC119" s="1">
        <v>0</v>
      </c>
      <c r="AD119" s="1">
        <v>8100000</v>
      </c>
      <c r="AE119" s="1">
        <v>8100000</v>
      </c>
      <c r="AF119" s="6">
        <v>8100000</v>
      </c>
      <c r="AG119" s="6">
        <v>0</v>
      </c>
      <c r="AH119" s="6">
        <f t="shared" si="1"/>
        <v>0</v>
      </c>
      <c r="AI119" s="27"/>
      <c r="AJ119" t="s">
        <v>65</v>
      </c>
      <c r="AK119" t="s">
        <v>769</v>
      </c>
      <c r="AL119" t="s">
        <v>777</v>
      </c>
      <c r="AM119" t="s">
        <v>778</v>
      </c>
      <c r="AN119" t="s">
        <v>769</v>
      </c>
      <c r="AO119" t="s">
        <v>48</v>
      </c>
      <c r="AP119" t="s">
        <v>48</v>
      </c>
      <c r="AQ119" t="s">
        <v>48</v>
      </c>
      <c r="AR119" t="s">
        <v>48</v>
      </c>
      <c r="AS119" t="s">
        <v>779</v>
      </c>
    </row>
    <row r="120" spans="1:45" hidden="1" x14ac:dyDescent="0.25">
      <c r="A120">
        <v>237123</v>
      </c>
      <c r="B120" t="s">
        <v>40</v>
      </c>
      <c r="C120" t="s">
        <v>41</v>
      </c>
      <c r="D120" t="s">
        <v>780</v>
      </c>
      <c r="E120" t="s">
        <v>43</v>
      </c>
      <c r="F120" t="s">
        <v>44</v>
      </c>
      <c r="G120" t="s">
        <v>44</v>
      </c>
      <c r="H120" t="s">
        <v>770</v>
      </c>
      <c r="I120" t="s">
        <v>232</v>
      </c>
      <c r="J120" t="s">
        <v>781</v>
      </c>
      <c r="K120" t="s">
        <v>48</v>
      </c>
      <c r="L120" t="s">
        <v>142</v>
      </c>
      <c r="M120" t="s">
        <v>782</v>
      </c>
      <c r="N120" t="s">
        <v>783</v>
      </c>
      <c r="O120" t="s">
        <v>52</v>
      </c>
      <c r="P120" t="s">
        <v>784</v>
      </c>
      <c r="Q120" t="s">
        <v>54</v>
      </c>
      <c r="R120" t="s">
        <v>55</v>
      </c>
      <c r="S120" t="s">
        <v>56</v>
      </c>
      <c r="T120" t="s">
        <v>91</v>
      </c>
      <c r="U120" t="s">
        <v>92</v>
      </c>
      <c r="V120" t="s">
        <v>357</v>
      </c>
      <c r="W120" t="s">
        <v>358</v>
      </c>
      <c r="X120" t="s">
        <v>61</v>
      </c>
      <c r="Y120" t="s">
        <v>62</v>
      </c>
      <c r="Z120" t="s">
        <v>63</v>
      </c>
      <c r="AA120" t="s">
        <v>64</v>
      </c>
      <c r="AB120" s="1">
        <v>9733500</v>
      </c>
      <c r="AC120" s="1">
        <v>0</v>
      </c>
      <c r="AD120" s="1">
        <v>9733500</v>
      </c>
      <c r="AE120" s="1">
        <v>9733500</v>
      </c>
      <c r="AF120" s="6">
        <v>9733500</v>
      </c>
      <c r="AG120" s="6">
        <v>0</v>
      </c>
      <c r="AH120" s="6">
        <f t="shared" si="1"/>
        <v>0</v>
      </c>
      <c r="AI120" s="27"/>
      <c r="AJ120" t="s">
        <v>65</v>
      </c>
      <c r="AK120" t="s">
        <v>780</v>
      </c>
      <c r="AL120" t="s">
        <v>785</v>
      </c>
      <c r="AM120" t="s">
        <v>786</v>
      </c>
      <c r="AN120" t="s">
        <v>780</v>
      </c>
      <c r="AO120" t="s">
        <v>48</v>
      </c>
      <c r="AP120" t="s">
        <v>48</v>
      </c>
      <c r="AQ120" t="s">
        <v>48</v>
      </c>
      <c r="AR120" t="s">
        <v>48</v>
      </c>
      <c r="AS120" t="s">
        <v>787</v>
      </c>
    </row>
    <row r="121" spans="1:45" hidden="1" x14ac:dyDescent="0.25">
      <c r="A121">
        <v>237223</v>
      </c>
      <c r="B121" t="s">
        <v>40</v>
      </c>
      <c r="C121" t="s">
        <v>41</v>
      </c>
      <c r="D121" t="s">
        <v>788</v>
      </c>
      <c r="E121" t="s">
        <v>43</v>
      </c>
      <c r="F121" t="s">
        <v>44</v>
      </c>
      <c r="G121" t="s">
        <v>44</v>
      </c>
      <c r="H121" t="s">
        <v>770</v>
      </c>
      <c r="I121" t="s">
        <v>232</v>
      </c>
      <c r="J121" t="s">
        <v>789</v>
      </c>
      <c r="K121" t="s">
        <v>48</v>
      </c>
      <c r="L121" t="s">
        <v>142</v>
      </c>
      <c r="M121" t="s">
        <v>790</v>
      </c>
      <c r="N121" t="s">
        <v>791</v>
      </c>
      <c r="O121" t="s">
        <v>52</v>
      </c>
      <c r="P121" t="s">
        <v>792</v>
      </c>
      <c r="Q121" t="s">
        <v>54</v>
      </c>
      <c r="R121" t="s">
        <v>207</v>
      </c>
      <c r="S121" t="s">
        <v>208</v>
      </c>
      <c r="T121" t="s">
        <v>307</v>
      </c>
      <c r="U121" t="s">
        <v>308</v>
      </c>
      <c r="V121" t="s">
        <v>272</v>
      </c>
      <c r="W121" t="s">
        <v>273</v>
      </c>
      <c r="X121" t="s">
        <v>61</v>
      </c>
      <c r="Y121" t="s">
        <v>62</v>
      </c>
      <c r="Z121" t="s">
        <v>63</v>
      </c>
      <c r="AA121" t="s">
        <v>64</v>
      </c>
      <c r="AB121" s="1">
        <v>10000000</v>
      </c>
      <c r="AC121" s="1">
        <v>0</v>
      </c>
      <c r="AD121" s="1">
        <v>10000000</v>
      </c>
      <c r="AE121" s="1">
        <v>10000000</v>
      </c>
      <c r="AF121" s="6">
        <v>10000000</v>
      </c>
      <c r="AG121" s="6">
        <v>0</v>
      </c>
      <c r="AH121" s="6">
        <f t="shared" si="1"/>
        <v>0</v>
      </c>
      <c r="AI121" s="27"/>
      <c r="AJ121" t="s">
        <v>65</v>
      </c>
      <c r="AK121" t="s">
        <v>788</v>
      </c>
      <c r="AL121" t="s">
        <v>793</v>
      </c>
      <c r="AM121" t="s">
        <v>794</v>
      </c>
      <c r="AN121" t="s">
        <v>788</v>
      </c>
      <c r="AO121" t="s">
        <v>48</v>
      </c>
      <c r="AP121" t="s">
        <v>48</v>
      </c>
      <c r="AQ121" t="s">
        <v>48</v>
      </c>
      <c r="AR121" t="s">
        <v>48</v>
      </c>
      <c r="AS121" t="s">
        <v>795</v>
      </c>
    </row>
    <row r="122" spans="1:45" hidden="1" x14ac:dyDescent="0.25">
      <c r="A122">
        <v>237723</v>
      </c>
      <c r="B122" t="s">
        <v>40</v>
      </c>
      <c r="C122" t="s">
        <v>41</v>
      </c>
      <c r="D122" t="s">
        <v>796</v>
      </c>
      <c r="E122" t="s">
        <v>43</v>
      </c>
      <c r="F122" t="s">
        <v>44</v>
      </c>
      <c r="G122" t="s">
        <v>44</v>
      </c>
      <c r="H122" t="s">
        <v>770</v>
      </c>
      <c r="I122" t="s">
        <v>232</v>
      </c>
      <c r="J122" t="s">
        <v>797</v>
      </c>
      <c r="K122" t="s">
        <v>48</v>
      </c>
      <c r="L122" t="s">
        <v>142</v>
      </c>
      <c r="M122" t="s">
        <v>798</v>
      </c>
      <c r="N122" t="s">
        <v>799</v>
      </c>
      <c r="O122" t="s">
        <v>52</v>
      </c>
      <c r="P122" t="s">
        <v>800</v>
      </c>
      <c r="Q122" t="s">
        <v>54</v>
      </c>
      <c r="R122" t="s">
        <v>207</v>
      </c>
      <c r="S122" t="s">
        <v>208</v>
      </c>
      <c r="T122" t="s">
        <v>248</v>
      </c>
      <c r="U122" t="s">
        <v>249</v>
      </c>
      <c r="V122" t="s">
        <v>250</v>
      </c>
      <c r="W122" t="s">
        <v>251</v>
      </c>
      <c r="X122" t="s">
        <v>61</v>
      </c>
      <c r="Y122" t="s">
        <v>62</v>
      </c>
      <c r="Z122" t="s">
        <v>63</v>
      </c>
      <c r="AA122" t="s">
        <v>64</v>
      </c>
      <c r="AB122" s="1">
        <v>15468963</v>
      </c>
      <c r="AC122" s="1">
        <v>0</v>
      </c>
      <c r="AD122" s="1">
        <v>15468963</v>
      </c>
      <c r="AE122" s="1">
        <v>15468963</v>
      </c>
      <c r="AF122" s="6">
        <v>15468963</v>
      </c>
      <c r="AG122" s="6">
        <v>0</v>
      </c>
      <c r="AH122" s="6">
        <f t="shared" si="1"/>
        <v>0</v>
      </c>
      <c r="AI122" s="27"/>
      <c r="AJ122" t="s">
        <v>65</v>
      </c>
      <c r="AK122" t="s">
        <v>796</v>
      </c>
      <c r="AL122" t="s">
        <v>801</v>
      </c>
      <c r="AM122" t="s">
        <v>802</v>
      </c>
      <c r="AN122" t="s">
        <v>796</v>
      </c>
      <c r="AO122" t="s">
        <v>48</v>
      </c>
      <c r="AP122" t="s">
        <v>48</v>
      </c>
      <c r="AQ122" t="s">
        <v>48</v>
      </c>
      <c r="AR122" t="s">
        <v>48</v>
      </c>
      <c r="AS122" t="s">
        <v>803</v>
      </c>
    </row>
    <row r="123" spans="1:45" hidden="1" x14ac:dyDescent="0.25">
      <c r="A123">
        <v>238923</v>
      </c>
      <c r="B123" t="s">
        <v>40</v>
      </c>
      <c r="C123" t="s">
        <v>41</v>
      </c>
      <c r="D123" t="s">
        <v>804</v>
      </c>
      <c r="E123" t="s">
        <v>43</v>
      </c>
      <c r="F123" t="s">
        <v>44</v>
      </c>
      <c r="G123" t="s">
        <v>44</v>
      </c>
      <c r="H123" t="s">
        <v>805</v>
      </c>
      <c r="I123" t="s">
        <v>232</v>
      </c>
      <c r="J123" t="s">
        <v>806</v>
      </c>
      <c r="K123" t="s">
        <v>48</v>
      </c>
      <c r="L123" t="s">
        <v>142</v>
      </c>
      <c r="M123" t="s">
        <v>807</v>
      </c>
      <c r="N123" t="s">
        <v>808</v>
      </c>
      <c r="O123" t="s">
        <v>52</v>
      </c>
      <c r="P123" t="s">
        <v>809</v>
      </c>
      <c r="Q123" t="s">
        <v>54</v>
      </c>
      <c r="R123" t="s">
        <v>55</v>
      </c>
      <c r="S123" t="s">
        <v>56</v>
      </c>
      <c r="T123" t="s">
        <v>340</v>
      </c>
      <c r="U123" t="s">
        <v>341</v>
      </c>
      <c r="V123" t="s">
        <v>810</v>
      </c>
      <c r="W123" t="s">
        <v>811</v>
      </c>
      <c r="X123" t="s">
        <v>61</v>
      </c>
      <c r="Y123" t="s">
        <v>62</v>
      </c>
      <c r="Z123" t="s">
        <v>63</v>
      </c>
      <c r="AA123" t="s">
        <v>64</v>
      </c>
      <c r="AB123" s="1">
        <v>10500000</v>
      </c>
      <c r="AC123" s="1">
        <v>0</v>
      </c>
      <c r="AD123" s="1">
        <v>10500000</v>
      </c>
      <c r="AE123" s="1">
        <v>10500000</v>
      </c>
      <c r="AF123" s="6">
        <v>10500000</v>
      </c>
      <c r="AG123" s="6">
        <v>0</v>
      </c>
      <c r="AH123" s="6">
        <f t="shared" si="1"/>
        <v>0</v>
      </c>
      <c r="AI123" s="27"/>
      <c r="AJ123" t="s">
        <v>65</v>
      </c>
      <c r="AK123" t="s">
        <v>804</v>
      </c>
      <c r="AL123" t="s">
        <v>812</v>
      </c>
      <c r="AM123" t="s">
        <v>813</v>
      </c>
      <c r="AN123" t="s">
        <v>804</v>
      </c>
      <c r="AO123" t="s">
        <v>48</v>
      </c>
      <c r="AP123" t="s">
        <v>48</v>
      </c>
      <c r="AQ123" t="s">
        <v>48</v>
      </c>
      <c r="AR123" t="s">
        <v>48</v>
      </c>
      <c r="AS123" t="s">
        <v>814</v>
      </c>
    </row>
    <row r="124" spans="1:45" hidden="1" x14ac:dyDescent="0.25">
      <c r="A124">
        <v>240523</v>
      </c>
      <c r="B124" t="s">
        <v>40</v>
      </c>
      <c r="C124" t="s">
        <v>41</v>
      </c>
      <c r="D124" t="s">
        <v>815</v>
      </c>
      <c r="E124" t="s">
        <v>43</v>
      </c>
      <c r="F124" t="s">
        <v>44</v>
      </c>
      <c r="G124" t="s">
        <v>44</v>
      </c>
      <c r="H124" t="s">
        <v>805</v>
      </c>
      <c r="I124" t="s">
        <v>232</v>
      </c>
      <c r="J124" t="s">
        <v>816</v>
      </c>
      <c r="K124" t="s">
        <v>48</v>
      </c>
      <c r="L124" t="s">
        <v>142</v>
      </c>
      <c r="M124" t="s">
        <v>817</v>
      </c>
      <c r="N124" t="s">
        <v>818</v>
      </c>
      <c r="O124" t="s">
        <v>52</v>
      </c>
      <c r="P124" t="s">
        <v>819</v>
      </c>
      <c r="Q124" t="s">
        <v>54</v>
      </c>
      <c r="R124" t="s">
        <v>207</v>
      </c>
      <c r="S124" t="s">
        <v>208</v>
      </c>
      <c r="T124" t="s">
        <v>165</v>
      </c>
      <c r="U124" t="s">
        <v>166</v>
      </c>
      <c r="V124" t="s">
        <v>820</v>
      </c>
      <c r="W124" t="s">
        <v>821</v>
      </c>
      <c r="X124" t="s">
        <v>61</v>
      </c>
      <c r="Y124" t="s">
        <v>62</v>
      </c>
      <c r="Z124" t="s">
        <v>63</v>
      </c>
      <c r="AA124" t="s">
        <v>64</v>
      </c>
      <c r="AB124" s="1">
        <v>7800000</v>
      </c>
      <c r="AC124" s="1">
        <v>0</v>
      </c>
      <c r="AD124" s="1">
        <v>7800000</v>
      </c>
      <c r="AE124" s="1">
        <v>7800000</v>
      </c>
      <c r="AF124" s="6">
        <v>7800000</v>
      </c>
      <c r="AG124" s="6">
        <v>0</v>
      </c>
      <c r="AH124" s="6">
        <f t="shared" si="1"/>
        <v>0</v>
      </c>
      <c r="AI124" s="27"/>
      <c r="AJ124" t="s">
        <v>65</v>
      </c>
      <c r="AK124" t="s">
        <v>815</v>
      </c>
      <c r="AL124" t="s">
        <v>822</v>
      </c>
      <c r="AM124" t="s">
        <v>823</v>
      </c>
      <c r="AN124" t="s">
        <v>815</v>
      </c>
      <c r="AO124" t="s">
        <v>48</v>
      </c>
      <c r="AP124" t="s">
        <v>48</v>
      </c>
      <c r="AQ124" t="s">
        <v>48</v>
      </c>
      <c r="AR124" t="s">
        <v>48</v>
      </c>
      <c r="AS124" t="s">
        <v>824</v>
      </c>
    </row>
    <row r="125" spans="1:45" hidden="1" x14ac:dyDescent="0.25">
      <c r="A125">
        <v>242423</v>
      </c>
      <c r="B125" t="s">
        <v>40</v>
      </c>
      <c r="C125" t="s">
        <v>41</v>
      </c>
      <c r="D125" t="s">
        <v>825</v>
      </c>
      <c r="E125" t="s">
        <v>43</v>
      </c>
      <c r="F125" t="s">
        <v>44</v>
      </c>
      <c r="G125" t="s">
        <v>44</v>
      </c>
      <c r="H125" t="s">
        <v>826</v>
      </c>
      <c r="I125" t="s">
        <v>232</v>
      </c>
      <c r="J125" t="s">
        <v>827</v>
      </c>
      <c r="K125" t="s">
        <v>48</v>
      </c>
      <c r="L125" t="s">
        <v>142</v>
      </c>
      <c r="M125" t="s">
        <v>828</v>
      </c>
      <c r="N125" t="s">
        <v>829</v>
      </c>
      <c r="O125" t="s">
        <v>52</v>
      </c>
      <c r="P125" t="s">
        <v>830</v>
      </c>
      <c r="Q125" t="s">
        <v>54</v>
      </c>
      <c r="R125" t="s">
        <v>146</v>
      </c>
      <c r="S125" t="s">
        <v>147</v>
      </c>
      <c r="T125" t="s">
        <v>57</v>
      </c>
      <c r="U125" t="s">
        <v>58</v>
      </c>
      <c r="V125" t="s">
        <v>831</v>
      </c>
      <c r="W125" t="s">
        <v>832</v>
      </c>
      <c r="X125" t="s">
        <v>61</v>
      </c>
      <c r="Y125" t="s">
        <v>62</v>
      </c>
      <c r="Z125" t="s">
        <v>63</v>
      </c>
      <c r="AA125" t="s">
        <v>64</v>
      </c>
      <c r="AB125" s="1">
        <v>9926988</v>
      </c>
      <c r="AC125" s="1">
        <v>0</v>
      </c>
      <c r="AD125" s="1">
        <v>9926988</v>
      </c>
      <c r="AE125" s="1">
        <v>9926988</v>
      </c>
      <c r="AF125" s="6">
        <v>9926988</v>
      </c>
      <c r="AG125" s="6">
        <v>0</v>
      </c>
      <c r="AH125" s="6">
        <f t="shared" si="1"/>
        <v>0</v>
      </c>
      <c r="AI125" s="27"/>
      <c r="AJ125" t="s">
        <v>65</v>
      </c>
      <c r="AK125" t="s">
        <v>825</v>
      </c>
      <c r="AL125" t="s">
        <v>833</v>
      </c>
      <c r="AM125" t="s">
        <v>834</v>
      </c>
      <c r="AN125" t="s">
        <v>825</v>
      </c>
      <c r="AO125" t="s">
        <v>48</v>
      </c>
      <c r="AP125" t="s">
        <v>48</v>
      </c>
      <c r="AQ125" t="s">
        <v>48</v>
      </c>
      <c r="AR125" t="s">
        <v>48</v>
      </c>
      <c r="AS125" t="s">
        <v>835</v>
      </c>
    </row>
    <row r="126" spans="1:45" hidden="1" x14ac:dyDescent="0.25">
      <c r="A126">
        <v>244123</v>
      </c>
      <c r="B126" t="s">
        <v>40</v>
      </c>
      <c r="C126" t="s">
        <v>41</v>
      </c>
      <c r="D126" t="s">
        <v>836</v>
      </c>
      <c r="E126" t="s">
        <v>43</v>
      </c>
      <c r="F126" t="s">
        <v>44</v>
      </c>
      <c r="G126" t="s">
        <v>44</v>
      </c>
      <c r="H126" t="s">
        <v>826</v>
      </c>
      <c r="I126" t="s">
        <v>232</v>
      </c>
      <c r="J126" t="s">
        <v>837</v>
      </c>
      <c r="K126" t="s">
        <v>48</v>
      </c>
      <c r="L126" t="s">
        <v>142</v>
      </c>
      <c r="M126" t="s">
        <v>838</v>
      </c>
      <c r="N126" t="s">
        <v>839</v>
      </c>
      <c r="O126" t="s">
        <v>52</v>
      </c>
      <c r="P126" t="s">
        <v>840</v>
      </c>
      <c r="Q126" t="s">
        <v>54</v>
      </c>
      <c r="R126" t="s">
        <v>207</v>
      </c>
      <c r="S126" t="s">
        <v>208</v>
      </c>
      <c r="T126" t="s">
        <v>335</v>
      </c>
      <c r="U126" t="s">
        <v>336</v>
      </c>
      <c r="V126" t="s">
        <v>810</v>
      </c>
      <c r="W126" t="s">
        <v>811</v>
      </c>
      <c r="X126" t="s">
        <v>61</v>
      </c>
      <c r="Y126" t="s">
        <v>62</v>
      </c>
      <c r="Z126" t="s">
        <v>63</v>
      </c>
      <c r="AA126" t="s">
        <v>64</v>
      </c>
      <c r="AB126" s="1">
        <v>10815000</v>
      </c>
      <c r="AC126" s="1">
        <v>0</v>
      </c>
      <c r="AD126" s="1">
        <v>10815000</v>
      </c>
      <c r="AE126" s="1">
        <v>10815000</v>
      </c>
      <c r="AF126" s="6">
        <v>10815000</v>
      </c>
      <c r="AG126" s="6">
        <v>0</v>
      </c>
      <c r="AH126" s="6">
        <f t="shared" si="1"/>
        <v>0</v>
      </c>
      <c r="AI126" s="27"/>
      <c r="AJ126" t="s">
        <v>65</v>
      </c>
      <c r="AK126" t="s">
        <v>836</v>
      </c>
      <c r="AL126" t="s">
        <v>841</v>
      </c>
      <c r="AM126" t="s">
        <v>842</v>
      </c>
      <c r="AN126" t="s">
        <v>836</v>
      </c>
      <c r="AO126" t="s">
        <v>48</v>
      </c>
      <c r="AP126" t="s">
        <v>48</v>
      </c>
      <c r="AQ126" t="s">
        <v>48</v>
      </c>
      <c r="AR126" t="s">
        <v>48</v>
      </c>
      <c r="AS126" t="s">
        <v>843</v>
      </c>
    </row>
    <row r="127" spans="1:45" hidden="1" x14ac:dyDescent="0.25">
      <c r="A127">
        <v>244823</v>
      </c>
      <c r="B127" t="s">
        <v>40</v>
      </c>
      <c r="C127" t="s">
        <v>41</v>
      </c>
      <c r="D127" t="s">
        <v>844</v>
      </c>
      <c r="E127" t="s">
        <v>43</v>
      </c>
      <c r="F127" t="s">
        <v>44</v>
      </c>
      <c r="G127" t="s">
        <v>44</v>
      </c>
      <c r="H127" t="s">
        <v>826</v>
      </c>
      <c r="I127" t="s">
        <v>232</v>
      </c>
      <c r="J127" t="s">
        <v>845</v>
      </c>
      <c r="K127" t="s">
        <v>48</v>
      </c>
      <c r="L127" t="s">
        <v>142</v>
      </c>
      <c r="M127" t="s">
        <v>846</v>
      </c>
      <c r="N127" t="s">
        <v>847</v>
      </c>
      <c r="O127" t="s">
        <v>52</v>
      </c>
      <c r="P127" t="s">
        <v>848</v>
      </c>
      <c r="Q127" t="s">
        <v>54</v>
      </c>
      <c r="R127" t="s">
        <v>55</v>
      </c>
      <c r="S127" t="s">
        <v>56</v>
      </c>
      <c r="T127" t="s">
        <v>110</v>
      </c>
      <c r="U127" t="s">
        <v>111</v>
      </c>
      <c r="V127" t="s">
        <v>849</v>
      </c>
      <c r="W127" t="s">
        <v>850</v>
      </c>
      <c r="X127" t="s">
        <v>61</v>
      </c>
      <c r="Y127" t="s">
        <v>62</v>
      </c>
      <c r="Z127" t="s">
        <v>63</v>
      </c>
      <c r="AA127" t="s">
        <v>64</v>
      </c>
      <c r="AB127" s="1">
        <v>26460000</v>
      </c>
      <c r="AC127" s="1">
        <v>0</v>
      </c>
      <c r="AD127" s="1">
        <v>26460000</v>
      </c>
      <c r="AE127" s="1">
        <v>26460000</v>
      </c>
      <c r="AF127" s="6">
        <v>26460000</v>
      </c>
      <c r="AG127" s="6">
        <v>0</v>
      </c>
      <c r="AH127" s="6">
        <f t="shared" si="1"/>
        <v>0</v>
      </c>
      <c r="AI127" s="27"/>
      <c r="AJ127" t="s">
        <v>65</v>
      </c>
      <c r="AK127" t="s">
        <v>844</v>
      </c>
      <c r="AL127" t="s">
        <v>851</v>
      </c>
      <c r="AM127" t="s">
        <v>852</v>
      </c>
      <c r="AN127" t="s">
        <v>844</v>
      </c>
      <c r="AO127" t="s">
        <v>48</v>
      </c>
      <c r="AP127" t="s">
        <v>48</v>
      </c>
      <c r="AQ127" t="s">
        <v>48</v>
      </c>
      <c r="AR127" t="s">
        <v>48</v>
      </c>
      <c r="AS127" t="s">
        <v>853</v>
      </c>
    </row>
    <row r="128" spans="1:45" hidden="1" x14ac:dyDescent="0.25">
      <c r="A128">
        <v>245323</v>
      </c>
      <c r="B128" t="s">
        <v>40</v>
      </c>
      <c r="C128" t="s">
        <v>41</v>
      </c>
      <c r="D128" t="s">
        <v>854</v>
      </c>
      <c r="E128" t="s">
        <v>43</v>
      </c>
      <c r="F128" t="s">
        <v>44</v>
      </c>
      <c r="G128" t="s">
        <v>44</v>
      </c>
      <c r="H128" t="s">
        <v>826</v>
      </c>
      <c r="I128" t="s">
        <v>232</v>
      </c>
      <c r="J128" t="s">
        <v>855</v>
      </c>
      <c r="K128" t="s">
        <v>48</v>
      </c>
      <c r="L128" t="s">
        <v>142</v>
      </c>
      <c r="M128" t="s">
        <v>856</v>
      </c>
      <c r="N128" t="s">
        <v>857</v>
      </c>
      <c r="O128" t="s">
        <v>52</v>
      </c>
      <c r="P128" t="s">
        <v>858</v>
      </c>
      <c r="Q128" t="s">
        <v>54</v>
      </c>
      <c r="R128" t="s">
        <v>207</v>
      </c>
      <c r="S128" t="s">
        <v>208</v>
      </c>
      <c r="T128" t="s">
        <v>248</v>
      </c>
      <c r="U128" t="s">
        <v>249</v>
      </c>
      <c r="V128" t="s">
        <v>250</v>
      </c>
      <c r="W128" t="s">
        <v>251</v>
      </c>
      <c r="X128" t="s">
        <v>61</v>
      </c>
      <c r="Y128" t="s">
        <v>62</v>
      </c>
      <c r="Z128" t="s">
        <v>63</v>
      </c>
      <c r="AA128" t="s">
        <v>64</v>
      </c>
      <c r="AB128" s="1">
        <v>8020029</v>
      </c>
      <c r="AC128" s="1">
        <v>0</v>
      </c>
      <c r="AD128" s="1">
        <v>8020029</v>
      </c>
      <c r="AE128" s="1">
        <v>8020029</v>
      </c>
      <c r="AF128" s="6">
        <v>8020029</v>
      </c>
      <c r="AG128" s="6">
        <v>0</v>
      </c>
      <c r="AH128" s="6">
        <f t="shared" si="1"/>
        <v>0</v>
      </c>
      <c r="AI128" s="27"/>
      <c r="AJ128" t="s">
        <v>65</v>
      </c>
      <c r="AK128" t="s">
        <v>854</v>
      </c>
      <c r="AL128" t="s">
        <v>859</v>
      </c>
      <c r="AM128" t="s">
        <v>860</v>
      </c>
      <c r="AN128" t="s">
        <v>854</v>
      </c>
      <c r="AO128" t="s">
        <v>48</v>
      </c>
      <c r="AP128" t="s">
        <v>48</v>
      </c>
      <c r="AQ128" t="s">
        <v>48</v>
      </c>
      <c r="AR128" t="s">
        <v>48</v>
      </c>
      <c r="AS128" t="s">
        <v>861</v>
      </c>
    </row>
    <row r="129" spans="1:45" hidden="1" x14ac:dyDescent="0.25">
      <c r="A129">
        <v>245423</v>
      </c>
      <c r="B129" t="s">
        <v>40</v>
      </c>
      <c r="C129" t="s">
        <v>41</v>
      </c>
      <c r="D129" t="s">
        <v>862</v>
      </c>
      <c r="E129" t="s">
        <v>43</v>
      </c>
      <c r="F129" t="s">
        <v>44</v>
      </c>
      <c r="G129" t="s">
        <v>44</v>
      </c>
      <c r="H129" t="s">
        <v>826</v>
      </c>
      <c r="I129" t="s">
        <v>232</v>
      </c>
      <c r="J129" t="s">
        <v>863</v>
      </c>
      <c r="K129" t="s">
        <v>48</v>
      </c>
      <c r="L129" t="s">
        <v>142</v>
      </c>
      <c r="M129" t="s">
        <v>864</v>
      </c>
      <c r="N129" t="s">
        <v>865</v>
      </c>
      <c r="O129" t="s">
        <v>52</v>
      </c>
      <c r="P129" t="s">
        <v>866</v>
      </c>
      <c r="Q129" t="s">
        <v>54</v>
      </c>
      <c r="R129" t="s">
        <v>131</v>
      </c>
      <c r="S129" t="s">
        <v>132</v>
      </c>
      <c r="T129" t="s">
        <v>76</v>
      </c>
      <c r="U129" t="s">
        <v>77</v>
      </c>
      <c r="V129" t="s">
        <v>357</v>
      </c>
      <c r="W129" t="s">
        <v>358</v>
      </c>
      <c r="X129" t="s">
        <v>61</v>
      </c>
      <c r="Y129" t="s">
        <v>62</v>
      </c>
      <c r="Z129" t="s">
        <v>63</v>
      </c>
      <c r="AA129" t="s">
        <v>64</v>
      </c>
      <c r="AB129" s="1">
        <v>7615000</v>
      </c>
      <c r="AC129" s="1">
        <v>0</v>
      </c>
      <c r="AD129" s="1">
        <v>7615000</v>
      </c>
      <c r="AE129" s="1">
        <v>7615000</v>
      </c>
      <c r="AF129" s="6">
        <v>7615000</v>
      </c>
      <c r="AG129" s="6">
        <v>0</v>
      </c>
      <c r="AH129" s="6">
        <f t="shared" si="1"/>
        <v>0</v>
      </c>
      <c r="AI129" s="27"/>
      <c r="AJ129" t="s">
        <v>65</v>
      </c>
      <c r="AK129" t="s">
        <v>862</v>
      </c>
      <c r="AL129" t="s">
        <v>867</v>
      </c>
      <c r="AM129" t="s">
        <v>868</v>
      </c>
      <c r="AN129" t="s">
        <v>862</v>
      </c>
      <c r="AO129" t="s">
        <v>48</v>
      </c>
      <c r="AP129" t="s">
        <v>48</v>
      </c>
      <c r="AQ129" t="s">
        <v>48</v>
      </c>
      <c r="AR129" t="s">
        <v>48</v>
      </c>
      <c r="AS129" t="s">
        <v>869</v>
      </c>
    </row>
    <row r="130" spans="1:45" hidden="1" x14ac:dyDescent="0.25">
      <c r="A130">
        <v>247323</v>
      </c>
      <c r="B130" t="s">
        <v>40</v>
      </c>
      <c r="C130" t="s">
        <v>41</v>
      </c>
      <c r="D130" t="s">
        <v>870</v>
      </c>
      <c r="E130" t="s">
        <v>43</v>
      </c>
      <c r="F130" t="s">
        <v>44</v>
      </c>
      <c r="G130" t="s">
        <v>44</v>
      </c>
      <c r="H130" t="s">
        <v>871</v>
      </c>
      <c r="I130" t="s">
        <v>232</v>
      </c>
      <c r="J130" t="s">
        <v>872</v>
      </c>
      <c r="K130" t="s">
        <v>48</v>
      </c>
      <c r="L130" t="s">
        <v>142</v>
      </c>
      <c r="M130" t="s">
        <v>873</v>
      </c>
      <c r="N130" t="s">
        <v>874</v>
      </c>
      <c r="O130" t="s">
        <v>52</v>
      </c>
      <c r="P130" t="s">
        <v>875</v>
      </c>
      <c r="Q130" t="s">
        <v>54</v>
      </c>
      <c r="R130" t="s">
        <v>89</v>
      </c>
      <c r="S130" t="s">
        <v>90</v>
      </c>
      <c r="T130" t="s">
        <v>176</v>
      </c>
      <c r="U130" t="s">
        <v>177</v>
      </c>
      <c r="V130" t="s">
        <v>237</v>
      </c>
      <c r="W130" t="s">
        <v>238</v>
      </c>
      <c r="X130" t="s">
        <v>61</v>
      </c>
      <c r="Y130" t="s">
        <v>62</v>
      </c>
      <c r="Z130" t="s">
        <v>63</v>
      </c>
      <c r="AA130" t="s">
        <v>64</v>
      </c>
      <c r="AB130" s="1">
        <v>7110000</v>
      </c>
      <c r="AC130" s="1">
        <v>0</v>
      </c>
      <c r="AD130" s="1">
        <v>7110000</v>
      </c>
      <c r="AE130" s="1">
        <v>7110000</v>
      </c>
      <c r="AF130" s="6">
        <v>7110000</v>
      </c>
      <c r="AG130" s="6">
        <v>0</v>
      </c>
      <c r="AH130" s="6">
        <f t="shared" si="1"/>
        <v>0</v>
      </c>
      <c r="AI130" s="27"/>
      <c r="AJ130" t="s">
        <v>65</v>
      </c>
      <c r="AK130" t="s">
        <v>870</v>
      </c>
      <c r="AL130" t="s">
        <v>876</v>
      </c>
      <c r="AM130" t="s">
        <v>877</v>
      </c>
      <c r="AN130" t="s">
        <v>870</v>
      </c>
      <c r="AO130" t="s">
        <v>48</v>
      </c>
      <c r="AP130" t="s">
        <v>48</v>
      </c>
      <c r="AQ130" t="s">
        <v>48</v>
      </c>
      <c r="AR130" t="s">
        <v>48</v>
      </c>
      <c r="AS130" t="s">
        <v>768</v>
      </c>
    </row>
    <row r="131" spans="1:45" hidden="1" x14ac:dyDescent="0.25">
      <c r="A131">
        <v>247823</v>
      </c>
      <c r="B131" t="s">
        <v>40</v>
      </c>
      <c r="C131" t="s">
        <v>41</v>
      </c>
      <c r="D131" t="s">
        <v>878</v>
      </c>
      <c r="E131" t="s">
        <v>43</v>
      </c>
      <c r="F131" t="s">
        <v>44</v>
      </c>
      <c r="G131" t="s">
        <v>44</v>
      </c>
      <c r="H131" t="s">
        <v>871</v>
      </c>
      <c r="I131" t="s">
        <v>232</v>
      </c>
      <c r="J131" t="s">
        <v>879</v>
      </c>
      <c r="K131" t="s">
        <v>48</v>
      </c>
      <c r="L131" t="s">
        <v>142</v>
      </c>
      <c r="M131" t="s">
        <v>880</v>
      </c>
      <c r="N131" t="s">
        <v>881</v>
      </c>
      <c r="O131" t="s">
        <v>52</v>
      </c>
      <c r="P131" t="s">
        <v>882</v>
      </c>
      <c r="Q131" t="s">
        <v>54</v>
      </c>
      <c r="R131" t="s">
        <v>520</v>
      </c>
      <c r="S131" t="s">
        <v>521</v>
      </c>
      <c r="T131" t="s">
        <v>176</v>
      </c>
      <c r="U131" t="s">
        <v>177</v>
      </c>
      <c r="V131" t="s">
        <v>178</v>
      </c>
      <c r="W131" t="s">
        <v>179</v>
      </c>
      <c r="X131" t="s">
        <v>61</v>
      </c>
      <c r="Y131" t="s">
        <v>62</v>
      </c>
      <c r="Z131" t="s">
        <v>63</v>
      </c>
      <c r="AA131" t="s">
        <v>64</v>
      </c>
      <c r="AB131" s="1">
        <v>9750000</v>
      </c>
      <c r="AC131" s="1">
        <v>0</v>
      </c>
      <c r="AD131" s="1">
        <v>9750000</v>
      </c>
      <c r="AE131" s="1">
        <v>9750000</v>
      </c>
      <c r="AF131" s="6">
        <v>9750000</v>
      </c>
      <c r="AG131" s="6">
        <v>0</v>
      </c>
      <c r="AH131" s="6">
        <f t="shared" ref="AH131:AH194" si="2">+AE131-AF131-AG131</f>
        <v>0</v>
      </c>
      <c r="AI131" s="27"/>
      <c r="AJ131" t="s">
        <v>65</v>
      </c>
      <c r="AK131" t="s">
        <v>878</v>
      </c>
      <c r="AL131" t="s">
        <v>883</v>
      </c>
      <c r="AM131" t="s">
        <v>884</v>
      </c>
      <c r="AN131" t="s">
        <v>878</v>
      </c>
      <c r="AO131" t="s">
        <v>48</v>
      </c>
      <c r="AP131" t="s">
        <v>48</v>
      </c>
      <c r="AQ131" t="s">
        <v>48</v>
      </c>
      <c r="AR131" t="s">
        <v>48</v>
      </c>
      <c r="AS131" t="s">
        <v>885</v>
      </c>
    </row>
    <row r="132" spans="1:45" hidden="1" x14ac:dyDescent="0.25">
      <c r="A132">
        <v>248223</v>
      </c>
      <c r="B132" t="s">
        <v>40</v>
      </c>
      <c r="C132" t="s">
        <v>41</v>
      </c>
      <c r="D132" t="s">
        <v>886</v>
      </c>
      <c r="E132" t="s">
        <v>43</v>
      </c>
      <c r="F132" t="s">
        <v>44</v>
      </c>
      <c r="G132" t="s">
        <v>44</v>
      </c>
      <c r="H132" t="s">
        <v>871</v>
      </c>
      <c r="I132" t="s">
        <v>232</v>
      </c>
      <c r="J132" t="s">
        <v>887</v>
      </c>
      <c r="K132" t="s">
        <v>48</v>
      </c>
      <c r="L132" t="s">
        <v>142</v>
      </c>
      <c r="M132" t="s">
        <v>888</v>
      </c>
      <c r="N132" t="s">
        <v>889</v>
      </c>
      <c r="O132" t="s">
        <v>52</v>
      </c>
      <c r="P132" t="s">
        <v>890</v>
      </c>
      <c r="Q132" t="s">
        <v>54</v>
      </c>
      <c r="R132" t="s">
        <v>207</v>
      </c>
      <c r="S132" t="s">
        <v>208</v>
      </c>
      <c r="T132" t="s">
        <v>176</v>
      </c>
      <c r="U132" t="s">
        <v>177</v>
      </c>
      <c r="V132" t="s">
        <v>178</v>
      </c>
      <c r="W132" t="s">
        <v>179</v>
      </c>
      <c r="X132" t="s">
        <v>61</v>
      </c>
      <c r="Y132" t="s">
        <v>62</v>
      </c>
      <c r="Z132" t="s">
        <v>63</v>
      </c>
      <c r="AA132" t="s">
        <v>64</v>
      </c>
      <c r="AB132" s="1">
        <v>9750000</v>
      </c>
      <c r="AC132" s="1">
        <v>0</v>
      </c>
      <c r="AD132" s="1">
        <v>9750000</v>
      </c>
      <c r="AE132" s="1">
        <v>9750000</v>
      </c>
      <c r="AF132" s="6">
        <v>9750000</v>
      </c>
      <c r="AG132" s="6">
        <v>0</v>
      </c>
      <c r="AH132" s="6">
        <f t="shared" si="2"/>
        <v>0</v>
      </c>
      <c r="AI132" s="27"/>
      <c r="AJ132" t="s">
        <v>65</v>
      </c>
      <c r="AK132" t="s">
        <v>886</v>
      </c>
      <c r="AL132" t="s">
        <v>891</v>
      </c>
      <c r="AM132" t="s">
        <v>892</v>
      </c>
      <c r="AN132" t="s">
        <v>886</v>
      </c>
      <c r="AO132" t="s">
        <v>48</v>
      </c>
      <c r="AP132" t="s">
        <v>48</v>
      </c>
      <c r="AQ132" t="s">
        <v>48</v>
      </c>
      <c r="AR132" t="s">
        <v>48</v>
      </c>
      <c r="AS132" t="s">
        <v>893</v>
      </c>
    </row>
    <row r="133" spans="1:45" hidden="1" x14ac:dyDescent="0.25">
      <c r="A133">
        <v>248823</v>
      </c>
      <c r="B133" t="s">
        <v>40</v>
      </c>
      <c r="C133" t="s">
        <v>41</v>
      </c>
      <c r="D133" t="s">
        <v>894</v>
      </c>
      <c r="E133" t="s">
        <v>43</v>
      </c>
      <c r="F133" t="s">
        <v>44</v>
      </c>
      <c r="G133" t="s">
        <v>44</v>
      </c>
      <c r="H133" t="s">
        <v>895</v>
      </c>
      <c r="I133" t="s">
        <v>232</v>
      </c>
      <c r="J133" t="s">
        <v>896</v>
      </c>
      <c r="K133" t="s">
        <v>48</v>
      </c>
      <c r="L133" t="s">
        <v>142</v>
      </c>
      <c r="M133" t="s">
        <v>897</v>
      </c>
      <c r="N133" t="s">
        <v>898</v>
      </c>
      <c r="O133" t="s">
        <v>52</v>
      </c>
      <c r="P133" t="s">
        <v>899</v>
      </c>
      <c r="Q133" t="s">
        <v>54</v>
      </c>
      <c r="R133" t="s">
        <v>207</v>
      </c>
      <c r="S133" t="s">
        <v>208</v>
      </c>
      <c r="T133" t="s">
        <v>248</v>
      </c>
      <c r="U133" t="s">
        <v>249</v>
      </c>
      <c r="V133" t="s">
        <v>250</v>
      </c>
      <c r="W133" t="s">
        <v>251</v>
      </c>
      <c r="X133" t="s">
        <v>61</v>
      </c>
      <c r="Y133" t="s">
        <v>62</v>
      </c>
      <c r="Z133" t="s">
        <v>63</v>
      </c>
      <c r="AA133" t="s">
        <v>64</v>
      </c>
      <c r="AB133" s="1">
        <v>15050338</v>
      </c>
      <c r="AC133" s="1">
        <v>0</v>
      </c>
      <c r="AD133" s="1">
        <v>15050338</v>
      </c>
      <c r="AE133" s="1">
        <v>15050338</v>
      </c>
      <c r="AF133" s="6">
        <v>15050338</v>
      </c>
      <c r="AG133" s="6">
        <v>0</v>
      </c>
      <c r="AH133" s="6">
        <f t="shared" si="2"/>
        <v>0</v>
      </c>
      <c r="AI133" s="27"/>
      <c r="AJ133" t="s">
        <v>65</v>
      </c>
      <c r="AK133" t="s">
        <v>894</v>
      </c>
      <c r="AL133" t="s">
        <v>900</v>
      </c>
      <c r="AM133" t="s">
        <v>901</v>
      </c>
      <c r="AN133" t="s">
        <v>894</v>
      </c>
      <c r="AO133" t="s">
        <v>48</v>
      </c>
      <c r="AP133" t="s">
        <v>48</v>
      </c>
      <c r="AQ133" t="s">
        <v>48</v>
      </c>
      <c r="AR133" t="s">
        <v>48</v>
      </c>
      <c r="AS133" t="s">
        <v>902</v>
      </c>
    </row>
    <row r="134" spans="1:45" hidden="1" x14ac:dyDescent="0.25">
      <c r="A134">
        <v>249523</v>
      </c>
      <c r="B134" t="s">
        <v>40</v>
      </c>
      <c r="C134" t="s">
        <v>41</v>
      </c>
      <c r="D134" t="s">
        <v>903</v>
      </c>
      <c r="E134" t="s">
        <v>43</v>
      </c>
      <c r="F134" t="s">
        <v>44</v>
      </c>
      <c r="G134" t="s">
        <v>44</v>
      </c>
      <c r="H134" t="s">
        <v>895</v>
      </c>
      <c r="I134" t="s">
        <v>232</v>
      </c>
      <c r="J134" t="s">
        <v>904</v>
      </c>
      <c r="K134" t="s">
        <v>48</v>
      </c>
      <c r="L134" t="s">
        <v>142</v>
      </c>
      <c r="M134" t="s">
        <v>905</v>
      </c>
      <c r="N134" t="s">
        <v>906</v>
      </c>
      <c r="O134" t="s">
        <v>52</v>
      </c>
      <c r="P134" t="s">
        <v>907</v>
      </c>
      <c r="Q134" t="s">
        <v>54</v>
      </c>
      <c r="R134" t="s">
        <v>89</v>
      </c>
      <c r="S134" t="s">
        <v>90</v>
      </c>
      <c r="T134" t="s">
        <v>248</v>
      </c>
      <c r="U134" t="s">
        <v>249</v>
      </c>
      <c r="V134" t="s">
        <v>250</v>
      </c>
      <c r="W134" t="s">
        <v>251</v>
      </c>
      <c r="X134" t="s">
        <v>61</v>
      </c>
      <c r="Y134" t="s">
        <v>62</v>
      </c>
      <c r="Z134" t="s">
        <v>63</v>
      </c>
      <c r="AA134" t="s">
        <v>64</v>
      </c>
      <c r="AB134" s="1">
        <v>8948307</v>
      </c>
      <c r="AC134" s="1">
        <v>0</v>
      </c>
      <c r="AD134" s="1">
        <v>8948307</v>
      </c>
      <c r="AE134" s="1">
        <v>8948307</v>
      </c>
      <c r="AF134" s="6">
        <v>8948307</v>
      </c>
      <c r="AG134" s="6">
        <v>0</v>
      </c>
      <c r="AH134" s="6">
        <f t="shared" si="2"/>
        <v>0</v>
      </c>
      <c r="AI134" s="27"/>
      <c r="AJ134" t="s">
        <v>65</v>
      </c>
      <c r="AK134" t="s">
        <v>903</v>
      </c>
      <c r="AL134" t="s">
        <v>908</v>
      </c>
      <c r="AM134" t="s">
        <v>909</v>
      </c>
      <c r="AN134" t="s">
        <v>903</v>
      </c>
      <c r="AO134" t="s">
        <v>48</v>
      </c>
      <c r="AP134" t="s">
        <v>48</v>
      </c>
      <c r="AQ134" t="s">
        <v>48</v>
      </c>
      <c r="AR134" t="s">
        <v>48</v>
      </c>
      <c r="AS134" t="s">
        <v>694</v>
      </c>
    </row>
    <row r="135" spans="1:45" hidden="1" x14ac:dyDescent="0.25">
      <c r="A135">
        <v>254123</v>
      </c>
      <c r="B135" t="s">
        <v>40</v>
      </c>
      <c r="C135" t="s">
        <v>41</v>
      </c>
      <c r="D135" t="s">
        <v>910</v>
      </c>
      <c r="E135" t="s">
        <v>43</v>
      </c>
      <c r="F135" t="s">
        <v>44</v>
      </c>
      <c r="G135" t="s">
        <v>44</v>
      </c>
      <c r="H135" t="s">
        <v>911</v>
      </c>
      <c r="I135" t="s">
        <v>232</v>
      </c>
      <c r="J135" t="s">
        <v>912</v>
      </c>
      <c r="K135" t="s">
        <v>48</v>
      </c>
      <c r="L135" t="s">
        <v>142</v>
      </c>
      <c r="M135" t="s">
        <v>913</v>
      </c>
      <c r="N135" t="s">
        <v>914</v>
      </c>
      <c r="O135" t="s">
        <v>52</v>
      </c>
      <c r="P135" t="s">
        <v>915</v>
      </c>
      <c r="Q135" t="s">
        <v>54</v>
      </c>
      <c r="R135" t="s">
        <v>55</v>
      </c>
      <c r="S135" t="s">
        <v>56</v>
      </c>
      <c r="T135" t="s">
        <v>248</v>
      </c>
      <c r="U135" t="s">
        <v>249</v>
      </c>
      <c r="V135" t="s">
        <v>250</v>
      </c>
      <c r="W135" t="s">
        <v>251</v>
      </c>
      <c r="X135" t="s">
        <v>61</v>
      </c>
      <c r="Y135" t="s">
        <v>62</v>
      </c>
      <c r="Z135" t="s">
        <v>63</v>
      </c>
      <c r="AA135" t="s">
        <v>64</v>
      </c>
      <c r="AB135" s="1">
        <v>15562048</v>
      </c>
      <c r="AC135" s="1">
        <v>0</v>
      </c>
      <c r="AD135" s="1">
        <v>15562048</v>
      </c>
      <c r="AE135" s="1">
        <v>15562048</v>
      </c>
      <c r="AF135" s="6">
        <v>15562048</v>
      </c>
      <c r="AG135" s="6">
        <v>0</v>
      </c>
      <c r="AH135" s="6">
        <f t="shared" si="2"/>
        <v>0</v>
      </c>
      <c r="AI135" s="27"/>
      <c r="AJ135" t="s">
        <v>65</v>
      </c>
      <c r="AK135" t="s">
        <v>910</v>
      </c>
      <c r="AL135" t="s">
        <v>916</v>
      </c>
      <c r="AM135" t="s">
        <v>917</v>
      </c>
      <c r="AN135" t="s">
        <v>910</v>
      </c>
      <c r="AO135" t="s">
        <v>48</v>
      </c>
      <c r="AP135" t="s">
        <v>48</v>
      </c>
      <c r="AQ135" t="s">
        <v>48</v>
      </c>
      <c r="AR135" t="s">
        <v>48</v>
      </c>
      <c r="AS135" t="s">
        <v>677</v>
      </c>
    </row>
    <row r="136" spans="1:45" hidden="1" x14ac:dyDescent="0.25">
      <c r="A136">
        <v>255323</v>
      </c>
      <c r="B136" t="s">
        <v>40</v>
      </c>
      <c r="C136" t="s">
        <v>41</v>
      </c>
      <c r="D136" t="s">
        <v>918</v>
      </c>
      <c r="E136" t="s">
        <v>43</v>
      </c>
      <c r="F136" t="s">
        <v>44</v>
      </c>
      <c r="G136" t="s">
        <v>44</v>
      </c>
      <c r="H136" t="s">
        <v>919</v>
      </c>
      <c r="I136" t="s">
        <v>232</v>
      </c>
      <c r="J136" t="s">
        <v>920</v>
      </c>
      <c r="K136" t="s">
        <v>48</v>
      </c>
      <c r="L136" t="s">
        <v>142</v>
      </c>
      <c r="M136" t="s">
        <v>921</v>
      </c>
      <c r="N136" t="s">
        <v>922</v>
      </c>
      <c r="O136" t="s">
        <v>52</v>
      </c>
      <c r="P136" t="s">
        <v>923</v>
      </c>
      <c r="Q136" t="s">
        <v>54</v>
      </c>
      <c r="R136" t="s">
        <v>207</v>
      </c>
      <c r="S136" t="s">
        <v>208</v>
      </c>
      <c r="T136" t="s">
        <v>340</v>
      </c>
      <c r="U136" t="s">
        <v>341</v>
      </c>
      <c r="V136" t="s">
        <v>810</v>
      </c>
      <c r="W136" t="s">
        <v>811</v>
      </c>
      <c r="X136" t="s">
        <v>61</v>
      </c>
      <c r="Y136" t="s">
        <v>62</v>
      </c>
      <c r="Z136" t="s">
        <v>63</v>
      </c>
      <c r="AA136" t="s">
        <v>64</v>
      </c>
      <c r="AB136" s="1">
        <v>11500000</v>
      </c>
      <c r="AC136" s="1">
        <v>0</v>
      </c>
      <c r="AD136" s="1">
        <v>11500000</v>
      </c>
      <c r="AE136" s="1">
        <v>11500000</v>
      </c>
      <c r="AF136" s="6">
        <v>11500000</v>
      </c>
      <c r="AG136" s="6">
        <v>0</v>
      </c>
      <c r="AH136" s="6">
        <f t="shared" si="2"/>
        <v>0</v>
      </c>
      <c r="AI136" s="27"/>
      <c r="AJ136" t="s">
        <v>65</v>
      </c>
      <c r="AK136" t="s">
        <v>918</v>
      </c>
      <c r="AL136" t="s">
        <v>924</v>
      </c>
      <c r="AM136" t="s">
        <v>925</v>
      </c>
      <c r="AN136" t="s">
        <v>918</v>
      </c>
      <c r="AO136" t="s">
        <v>48</v>
      </c>
      <c r="AP136" t="s">
        <v>48</v>
      </c>
      <c r="AQ136" t="s">
        <v>48</v>
      </c>
      <c r="AR136" t="s">
        <v>48</v>
      </c>
      <c r="AS136" t="s">
        <v>926</v>
      </c>
    </row>
    <row r="137" spans="1:45" hidden="1" x14ac:dyDescent="0.25">
      <c r="A137">
        <v>255523</v>
      </c>
      <c r="B137" t="s">
        <v>40</v>
      </c>
      <c r="C137" t="s">
        <v>41</v>
      </c>
      <c r="D137" t="s">
        <v>927</v>
      </c>
      <c r="E137" t="s">
        <v>43</v>
      </c>
      <c r="F137" t="s">
        <v>44</v>
      </c>
      <c r="G137" t="s">
        <v>44</v>
      </c>
      <c r="H137" t="s">
        <v>919</v>
      </c>
      <c r="I137" t="s">
        <v>232</v>
      </c>
      <c r="J137" t="s">
        <v>928</v>
      </c>
      <c r="K137" t="s">
        <v>48</v>
      </c>
      <c r="L137" t="s">
        <v>142</v>
      </c>
      <c r="M137" t="s">
        <v>929</v>
      </c>
      <c r="N137" t="s">
        <v>930</v>
      </c>
      <c r="O137" t="s">
        <v>52</v>
      </c>
      <c r="P137" t="s">
        <v>931</v>
      </c>
      <c r="Q137" t="s">
        <v>54</v>
      </c>
      <c r="R137" t="s">
        <v>55</v>
      </c>
      <c r="S137" t="s">
        <v>56</v>
      </c>
      <c r="T137" t="s">
        <v>932</v>
      </c>
      <c r="U137" t="s">
        <v>933</v>
      </c>
      <c r="V137" t="s">
        <v>250</v>
      </c>
      <c r="W137" t="s">
        <v>251</v>
      </c>
      <c r="X137" t="s">
        <v>61</v>
      </c>
      <c r="Y137" t="s">
        <v>62</v>
      </c>
      <c r="Z137" t="s">
        <v>63</v>
      </c>
      <c r="AA137" t="s">
        <v>64</v>
      </c>
      <c r="AB137" s="1">
        <v>8091000</v>
      </c>
      <c r="AC137" s="1">
        <v>0</v>
      </c>
      <c r="AD137" s="1">
        <v>8091000</v>
      </c>
      <c r="AE137" s="1">
        <v>8091000</v>
      </c>
      <c r="AF137" s="6">
        <v>8091000</v>
      </c>
      <c r="AG137" s="6">
        <v>0</v>
      </c>
      <c r="AH137" s="6">
        <f t="shared" si="2"/>
        <v>0</v>
      </c>
      <c r="AI137" s="27"/>
      <c r="AJ137" t="s">
        <v>65</v>
      </c>
      <c r="AK137" t="s">
        <v>927</v>
      </c>
      <c r="AL137" t="s">
        <v>934</v>
      </c>
      <c r="AM137" t="s">
        <v>935</v>
      </c>
      <c r="AN137" t="s">
        <v>927</v>
      </c>
      <c r="AO137" t="s">
        <v>48</v>
      </c>
      <c r="AP137" t="s">
        <v>48</v>
      </c>
      <c r="AQ137" t="s">
        <v>48</v>
      </c>
      <c r="AR137" t="s">
        <v>48</v>
      </c>
      <c r="AS137" t="s">
        <v>936</v>
      </c>
    </row>
    <row r="138" spans="1:45" hidden="1" x14ac:dyDescent="0.25">
      <c r="A138">
        <v>255823</v>
      </c>
      <c r="B138" t="s">
        <v>40</v>
      </c>
      <c r="C138" t="s">
        <v>41</v>
      </c>
      <c r="D138" t="s">
        <v>937</v>
      </c>
      <c r="E138" t="s">
        <v>43</v>
      </c>
      <c r="F138" t="s">
        <v>44</v>
      </c>
      <c r="G138" t="s">
        <v>44</v>
      </c>
      <c r="H138" t="s">
        <v>919</v>
      </c>
      <c r="I138" t="s">
        <v>232</v>
      </c>
      <c r="J138" t="s">
        <v>938</v>
      </c>
      <c r="K138" t="s">
        <v>48</v>
      </c>
      <c r="L138" t="s">
        <v>142</v>
      </c>
      <c r="M138" t="s">
        <v>939</v>
      </c>
      <c r="N138" t="s">
        <v>940</v>
      </c>
      <c r="O138" t="s">
        <v>52</v>
      </c>
      <c r="P138" t="s">
        <v>941</v>
      </c>
      <c r="Q138" t="s">
        <v>54</v>
      </c>
      <c r="R138" t="s">
        <v>207</v>
      </c>
      <c r="S138" t="s">
        <v>208</v>
      </c>
      <c r="T138" t="s">
        <v>538</v>
      </c>
      <c r="U138" t="s">
        <v>539</v>
      </c>
      <c r="V138" t="s">
        <v>262</v>
      </c>
      <c r="W138" t="s">
        <v>263</v>
      </c>
      <c r="X138" t="s">
        <v>61</v>
      </c>
      <c r="Y138" t="s">
        <v>62</v>
      </c>
      <c r="Z138" t="s">
        <v>63</v>
      </c>
      <c r="AA138" t="s">
        <v>64</v>
      </c>
      <c r="AB138" s="1">
        <v>9180000</v>
      </c>
      <c r="AC138" s="1">
        <v>0</v>
      </c>
      <c r="AD138" s="1">
        <v>9180000</v>
      </c>
      <c r="AE138" s="1">
        <v>9180000</v>
      </c>
      <c r="AF138" s="6">
        <v>9180000</v>
      </c>
      <c r="AG138" s="6">
        <v>0</v>
      </c>
      <c r="AH138" s="6">
        <f t="shared" si="2"/>
        <v>0</v>
      </c>
      <c r="AI138" s="27"/>
      <c r="AJ138" t="s">
        <v>65</v>
      </c>
      <c r="AK138" t="s">
        <v>937</v>
      </c>
      <c r="AL138" t="s">
        <v>942</v>
      </c>
      <c r="AM138" t="s">
        <v>943</v>
      </c>
      <c r="AN138" t="s">
        <v>937</v>
      </c>
      <c r="AO138" t="s">
        <v>48</v>
      </c>
      <c r="AP138" t="s">
        <v>48</v>
      </c>
      <c r="AQ138" t="s">
        <v>48</v>
      </c>
      <c r="AR138" t="s">
        <v>48</v>
      </c>
      <c r="AS138" t="s">
        <v>944</v>
      </c>
    </row>
    <row r="139" spans="1:45" hidden="1" x14ac:dyDescent="0.25">
      <c r="A139">
        <v>257823</v>
      </c>
      <c r="B139" t="s">
        <v>40</v>
      </c>
      <c r="C139" t="s">
        <v>41</v>
      </c>
      <c r="D139" t="s">
        <v>945</v>
      </c>
      <c r="E139" t="s">
        <v>43</v>
      </c>
      <c r="F139" t="s">
        <v>44</v>
      </c>
      <c r="G139" t="s">
        <v>44</v>
      </c>
      <c r="H139" t="s">
        <v>919</v>
      </c>
      <c r="I139" t="s">
        <v>232</v>
      </c>
      <c r="J139" t="s">
        <v>946</v>
      </c>
      <c r="K139" t="s">
        <v>48</v>
      </c>
      <c r="L139" t="s">
        <v>142</v>
      </c>
      <c r="M139" t="s">
        <v>947</v>
      </c>
      <c r="N139" t="s">
        <v>948</v>
      </c>
      <c r="O139" t="s">
        <v>52</v>
      </c>
      <c r="P139" t="s">
        <v>949</v>
      </c>
      <c r="Q139" t="s">
        <v>54</v>
      </c>
      <c r="R139" t="s">
        <v>55</v>
      </c>
      <c r="S139" t="s">
        <v>56</v>
      </c>
      <c r="T139" t="s">
        <v>932</v>
      </c>
      <c r="U139" t="s">
        <v>933</v>
      </c>
      <c r="V139" t="s">
        <v>250</v>
      </c>
      <c r="W139" t="s">
        <v>251</v>
      </c>
      <c r="X139" t="s">
        <v>61</v>
      </c>
      <c r="Y139" t="s">
        <v>62</v>
      </c>
      <c r="Z139" t="s">
        <v>63</v>
      </c>
      <c r="AA139" t="s">
        <v>64</v>
      </c>
      <c r="AB139" s="1">
        <v>8000000</v>
      </c>
      <c r="AC139" s="1">
        <v>0</v>
      </c>
      <c r="AD139" s="1">
        <v>8000000</v>
      </c>
      <c r="AE139" s="1">
        <v>8000000</v>
      </c>
      <c r="AF139" s="6">
        <v>8000000</v>
      </c>
      <c r="AG139" s="6">
        <v>0</v>
      </c>
      <c r="AH139" s="6">
        <f t="shared" si="2"/>
        <v>0</v>
      </c>
      <c r="AI139" s="27"/>
      <c r="AJ139" t="s">
        <v>65</v>
      </c>
      <c r="AK139" t="s">
        <v>945</v>
      </c>
      <c r="AL139" t="s">
        <v>582</v>
      </c>
      <c r="AM139" t="s">
        <v>950</v>
      </c>
      <c r="AN139" t="s">
        <v>945</v>
      </c>
      <c r="AO139" t="s">
        <v>48</v>
      </c>
      <c r="AP139" t="s">
        <v>48</v>
      </c>
      <c r="AQ139" t="s">
        <v>48</v>
      </c>
      <c r="AR139" t="s">
        <v>48</v>
      </c>
      <c r="AS139" t="s">
        <v>951</v>
      </c>
    </row>
    <row r="140" spans="1:45" hidden="1" x14ac:dyDescent="0.25">
      <c r="A140">
        <v>258423</v>
      </c>
      <c r="B140" t="s">
        <v>40</v>
      </c>
      <c r="C140" t="s">
        <v>41</v>
      </c>
      <c r="D140" t="s">
        <v>952</v>
      </c>
      <c r="E140" t="s">
        <v>43</v>
      </c>
      <c r="F140" t="s">
        <v>44</v>
      </c>
      <c r="G140" t="s">
        <v>44</v>
      </c>
      <c r="H140" t="s">
        <v>953</v>
      </c>
      <c r="I140" t="s">
        <v>232</v>
      </c>
      <c r="J140" t="s">
        <v>954</v>
      </c>
      <c r="K140" t="s">
        <v>48</v>
      </c>
      <c r="L140" t="s">
        <v>142</v>
      </c>
      <c r="M140" t="s">
        <v>955</v>
      </c>
      <c r="N140" t="s">
        <v>956</v>
      </c>
      <c r="O140" t="s">
        <v>52</v>
      </c>
      <c r="P140" t="s">
        <v>957</v>
      </c>
      <c r="Q140" t="s">
        <v>54</v>
      </c>
      <c r="R140" t="s">
        <v>55</v>
      </c>
      <c r="S140" t="s">
        <v>56</v>
      </c>
      <c r="T140" t="s">
        <v>171</v>
      </c>
      <c r="U140" t="s">
        <v>172</v>
      </c>
      <c r="V140" t="s">
        <v>958</v>
      </c>
      <c r="W140" t="s">
        <v>959</v>
      </c>
      <c r="X140" t="s">
        <v>61</v>
      </c>
      <c r="Y140" t="s">
        <v>62</v>
      </c>
      <c r="Z140" t="s">
        <v>63</v>
      </c>
      <c r="AA140" t="s">
        <v>64</v>
      </c>
      <c r="AB140" s="1">
        <v>9000000</v>
      </c>
      <c r="AC140" s="1">
        <v>0</v>
      </c>
      <c r="AD140" s="1">
        <v>9000000</v>
      </c>
      <c r="AE140" s="1">
        <v>9000000</v>
      </c>
      <c r="AF140" s="6">
        <v>9000000</v>
      </c>
      <c r="AG140" s="6">
        <v>0</v>
      </c>
      <c r="AH140" s="6">
        <f t="shared" si="2"/>
        <v>0</v>
      </c>
      <c r="AI140" s="27"/>
      <c r="AJ140" t="s">
        <v>65</v>
      </c>
      <c r="AK140" t="s">
        <v>952</v>
      </c>
      <c r="AL140" t="s">
        <v>960</v>
      </c>
      <c r="AM140" t="s">
        <v>961</v>
      </c>
      <c r="AN140" t="s">
        <v>952</v>
      </c>
      <c r="AO140" t="s">
        <v>48</v>
      </c>
      <c r="AP140" t="s">
        <v>48</v>
      </c>
      <c r="AQ140" t="s">
        <v>48</v>
      </c>
      <c r="AR140" t="s">
        <v>48</v>
      </c>
      <c r="AS140" t="s">
        <v>962</v>
      </c>
    </row>
    <row r="141" spans="1:45" hidden="1" x14ac:dyDescent="0.25">
      <c r="A141">
        <v>259723</v>
      </c>
      <c r="B141" t="s">
        <v>40</v>
      </c>
      <c r="C141" t="s">
        <v>41</v>
      </c>
      <c r="D141" t="s">
        <v>963</v>
      </c>
      <c r="E141" t="s">
        <v>43</v>
      </c>
      <c r="F141" t="s">
        <v>44</v>
      </c>
      <c r="G141" t="s">
        <v>44</v>
      </c>
      <c r="H141" t="s">
        <v>953</v>
      </c>
      <c r="I141" t="s">
        <v>232</v>
      </c>
      <c r="J141" t="s">
        <v>964</v>
      </c>
      <c r="K141" t="s">
        <v>48</v>
      </c>
      <c r="L141" t="s">
        <v>142</v>
      </c>
      <c r="M141" t="s">
        <v>965</v>
      </c>
      <c r="N141" t="s">
        <v>966</v>
      </c>
      <c r="O141" t="s">
        <v>52</v>
      </c>
      <c r="P141" t="s">
        <v>967</v>
      </c>
      <c r="Q141" t="s">
        <v>54</v>
      </c>
      <c r="R141" t="s">
        <v>968</v>
      </c>
      <c r="S141" t="s">
        <v>969</v>
      </c>
      <c r="T141" t="s">
        <v>538</v>
      </c>
      <c r="U141" t="s">
        <v>539</v>
      </c>
      <c r="V141" t="s">
        <v>262</v>
      </c>
      <c r="W141" t="s">
        <v>263</v>
      </c>
      <c r="X141" t="s">
        <v>61</v>
      </c>
      <c r="Y141" t="s">
        <v>62</v>
      </c>
      <c r="Z141" t="s">
        <v>63</v>
      </c>
      <c r="AA141" t="s">
        <v>64</v>
      </c>
      <c r="AB141" s="1">
        <v>10100000</v>
      </c>
      <c r="AC141" s="1">
        <v>0</v>
      </c>
      <c r="AD141" s="1">
        <v>10100000</v>
      </c>
      <c r="AE141" s="1">
        <v>10100000</v>
      </c>
      <c r="AF141" s="6">
        <v>10100000</v>
      </c>
      <c r="AG141" s="6">
        <v>0</v>
      </c>
      <c r="AH141" s="6">
        <f t="shared" si="2"/>
        <v>0</v>
      </c>
      <c r="AI141" s="27"/>
      <c r="AJ141" t="s">
        <v>65</v>
      </c>
      <c r="AK141" t="s">
        <v>963</v>
      </c>
      <c r="AL141" t="s">
        <v>970</v>
      </c>
      <c r="AM141" t="s">
        <v>971</v>
      </c>
      <c r="AN141" t="s">
        <v>963</v>
      </c>
      <c r="AO141" t="s">
        <v>48</v>
      </c>
      <c r="AP141" t="s">
        <v>48</v>
      </c>
      <c r="AQ141" t="s">
        <v>48</v>
      </c>
      <c r="AR141" t="s">
        <v>48</v>
      </c>
      <c r="AS141" t="s">
        <v>972</v>
      </c>
    </row>
    <row r="142" spans="1:45" hidden="1" x14ac:dyDescent="0.25">
      <c r="A142">
        <v>260423</v>
      </c>
      <c r="B142" t="s">
        <v>40</v>
      </c>
      <c r="C142" t="s">
        <v>41</v>
      </c>
      <c r="D142" t="s">
        <v>973</v>
      </c>
      <c r="E142" t="s">
        <v>43</v>
      </c>
      <c r="F142" t="s">
        <v>44</v>
      </c>
      <c r="G142" t="s">
        <v>44</v>
      </c>
      <c r="H142" t="s">
        <v>953</v>
      </c>
      <c r="I142" t="s">
        <v>232</v>
      </c>
      <c r="J142" t="s">
        <v>974</v>
      </c>
      <c r="K142" t="s">
        <v>48</v>
      </c>
      <c r="L142" t="s">
        <v>142</v>
      </c>
      <c r="M142" t="s">
        <v>975</v>
      </c>
      <c r="N142" t="s">
        <v>976</v>
      </c>
      <c r="O142" t="s">
        <v>52</v>
      </c>
      <c r="P142" t="s">
        <v>977</v>
      </c>
      <c r="Q142" t="s">
        <v>54</v>
      </c>
      <c r="R142" t="s">
        <v>55</v>
      </c>
      <c r="S142" t="s">
        <v>56</v>
      </c>
      <c r="T142" t="s">
        <v>110</v>
      </c>
      <c r="U142" t="s">
        <v>111</v>
      </c>
      <c r="V142" t="s">
        <v>978</v>
      </c>
      <c r="W142" t="s">
        <v>979</v>
      </c>
      <c r="X142" t="s">
        <v>61</v>
      </c>
      <c r="Y142" t="s">
        <v>62</v>
      </c>
      <c r="Z142" t="s">
        <v>63</v>
      </c>
      <c r="AA142" t="s">
        <v>64</v>
      </c>
      <c r="AB142" s="1">
        <v>9240000</v>
      </c>
      <c r="AC142" s="1">
        <v>0</v>
      </c>
      <c r="AD142" s="1">
        <v>9240000</v>
      </c>
      <c r="AE142" s="1">
        <v>9240000</v>
      </c>
      <c r="AF142" s="6">
        <v>9240000</v>
      </c>
      <c r="AG142" s="6">
        <v>0</v>
      </c>
      <c r="AH142" s="6">
        <f t="shared" si="2"/>
        <v>0</v>
      </c>
      <c r="AI142" s="27"/>
      <c r="AJ142" t="s">
        <v>65</v>
      </c>
      <c r="AK142" t="s">
        <v>973</v>
      </c>
      <c r="AL142" t="s">
        <v>980</v>
      </c>
      <c r="AM142" t="s">
        <v>981</v>
      </c>
      <c r="AN142" t="s">
        <v>973</v>
      </c>
      <c r="AO142" t="s">
        <v>48</v>
      </c>
      <c r="AP142" t="s">
        <v>48</v>
      </c>
      <c r="AQ142" t="s">
        <v>48</v>
      </c>
      <c r="AR142" t="s">
        <v>48</v>
      </c>
      <c r="AS142" t="s">
        <v>982</v>
      </c>
    </row>
    <row r="143" spans="1:45" hidden="1" x14ac:dyDescent="0.25">
      <c r="A143">
        <v>261023</v>
      </c>
      <c r="B143" t="s">
        <v>40</v>
      </c>
      <c r="C143" t="s">
        <v>41</v>
      </c>
      <c r="D143" t="s">
        <v>983</v>
      </c>
      <c r="E143" t="s">
        <v>43</v>
      </c>
      <c r="F143" t="s">
        <v>44</v>
      </c>
      <c r="G143" t="s">
        <v>44</v>
      </c>
      <c r="H143" t="s">
        <v>953</v>
      </c>
      <c r="I143" t="s">
        <v>232</v>
      </c>
      <c r="J143" t="s">
        <v>984</v>
      </c>
      <c r="K143" t="s">
        <v>48</v>
      </c>
      <c r="L143" t="s">
        <v>142</v>
      </c>
      <c r="M143" t="s">
        <v>985</v>
      </c>
      <c r="N143" t="s">
        <v>986</v>
      </c>
      <c r="O143" t="s">
        <v>52</v>
      </c>
      <c r="P143" t="s">
        <v>987</v>
      </c>
      <c r="Q143" t="s">
        <v>54</v>
      </c>
      <c r="R143" t="s">
        <v>207</v>
      </c>
      <c r="S143" t="s">
        <v>208</v>
      </c>
      <c r="T143" t="s">
        <v>110</v>
      </c>
      <c r="U143" t="s">
        <v>111</v>
      </c>
      <c r="V143" t="s">
        <v>988</v>
      </c>
      <c r="W143" t="s">
        <v>989</v>
      </c>
      <c r="X143" t="s">
        <v>61</v>
      </c>
      <c r="Y143" t="s">
        <v>62</v>
      </c>
      <c r="Z143" t="s">
        <v>63</v>
      </c>
      <c r="AA143" t="s">
        <v>64</v>
      </c>
      <c r="AB143" s="1">
        <v>12604590</v>
      </c>
      <c r="AC143" s="1">
        <v>0</v>
      </c>
      <c r="AD143" s="1">
        <v>12604590</v>
      </c>
      <c r="AE143" s="1">
        <v>12604590</v>
      </c>
      <c r="AF143" s="6">
        <v>12604590</v>
      </c>
      <c r="AG143" s="6">
        <v>0</v>
      </c>
      <c r="AH143" s="6">
        <f t="shared" si="2"/>
        <v>0</v>
      </c>
      <c r="AI143" s="27"/>
      <c r="AJ143" t="s">
        <v>65</v>
      </c>
      <c r="AK143" t="s">
        <v>983</v>
      </c>
      <c r="AL143" t="s">
        <v>990</v>
      </c>
      <c r="AM143" t="s">
        <v>991</v>
      </c>
      <c r="AN143" t="s">
        <v>983</v>
      </c>
      <c r="AO143" t="s">
        <v>48</v>
      </c>
      <c r="AP143" t="s">
        <v>48</v>
      </c>
      <c r="AQ143" t="s">
        <v>48</v>
      </c>
      <c r="AR143" t="s">
        <v>48</v>
      </c>
      <c r="AS143" t="s">
        <v>992</v>
      </c>
    </row>
    <row r="144" spans="1:45" hidden="1" x14ac:dyDescent="0.25">
      <c r="A144">
        <v>261423</v>
      </c>
      <c r="B144" t="s">
        <v>40</v>
      </c>
      <c r="C144" t="s">
        <v>41</v>
      </c>
      <c r="D144" t="s">
        <v>993</v>
      </c>
      <c r="E144" t="s">
        <v>43</v>
      </c>
      <c r="F144" t="s">
        <v>44</v>
      </c>
      <c r="G144" t="s">
        <v>44</v>
      </c>
      <c r="H144" t="s">
        <v>994</v>
      </c>
      <c r="I144" t="s">
        <v>232</v>
      </c>
      <c r="J144" t="s">
        <v>995</v>
      </c>
      <c r="K144" t="s">
        <v>48</v>
      </c>
      <c r="L144" t="s">
        <v>142</v>
      </c>
      <c r="M144" t="s">
        <v>996</v>
      </c>
      <c r="N144" t="s">
        <v>997</v>
      </c>
      <c r="O144" t="s">
        <v>52</v>
      </c>
      <c r="P144" t="s">
        <v>998</v>
      </c>
      <c r="Q144" t="s">
        <v>54</v>
      </c>
      <c r="R144" t="s">
        <v>207</v>
      </c>
      <c r="S144" t="s">
        <v>208</v>
      </c>
      <c r="T144" t="s">
        <v>932</v>
      </c>
      <c r="U144" t="s">
        <v>933</v>
      </c>
      <c r="V144" t="s">
        <v>250</v>
      </c>
      <c r="W144" t="s">
        <v>251</v>
      </c>
      <c r="X144" t="s">
        <v>61</v>
      </c>
      <c r="Y144" t="s">
        <v>62</v>
      </c>
      <c r="Z144" t="s">
        <v>63</v>
      </c>
      <c r="AA144" t="s">
        <v>64</v>
      </c>
      <c r="AB144" s="1">
        <v>12000000</v>
      </c>
      <c r="AC144" s="1">
        <v>0</v>
      </c>
      <c r="AD144" s="1">
        <v>12000000</v>
      </c>
      <c r="AE144" s="1">
        <v>12000000</v>
      </c>
      <c r="AF144" s="6">
        <v>12000000</v>
      </c>
      <c r="AG144" s="6">
        <v>0</v>
      </c>
      <c r="AH144" s="6">
        <f t="shared" si="2"/>
        <v>0</v>
      </c>
      <c r="AI144" s="27"/>
      <c r="AJ144" t="s">
        <v>65</v>
      </c>
      <c r="AK144" t="s">
        <v>993</v>
      </c>
      <c r="AL144" t="s">
        <v>999</v>
      </c>
      <c r="AM144" t="s">
        <v>1000</v>
      </c>
      <c r="AN144" t="s">
        <v>993</v>
      </c>
      <c r="AO144" t="s">
        <v>48</v>
      </c>
      <c r="AP144" t="s">
        <v>48</v>
      </c>
      <c r="AQ144" t="s">
        <v>48</v>
      </c>
      <c r="AR144" t="s">
        <v>48</v>
      </c>
      <c r="AS144" t="s">
        <v>1001</v>
      </c>
    </row>
    <row r="145" spans="1:45" hidden="1" x14ac:dyDescent="0.25">
      <c r="A145">
        <v>262023</v>
      </c>
      <c r="B145" t="s">
        <v>40</v>
      </c>
      <c r="C145" t="s">
        <v>41</v>
      </c>
      <c r="D145" t="s">
        <v>1002</v>
      </c>
      <c r="E145" t="s">
        <v>43</v>
      </c>
      <c r="F145" t="s">
        <v>44</v>
      </c>
      <c r="G145" t="s">
        <v>44</v>
      </c>
      <c r="H145" t="s">
        <v>994</v>
      </c>
      <c r="I145" t="s">
        <v>232</v>
      </c>
      <c r="J145" t="s">
        <v>1003</v>
      </c>
      <c r="K145" t="s">
        <v>48</v>
      </c>
      <c r="L145" t="s">
        <v>142</v>
      </c>
      <c r="M145" t="s">
        <v>1004</v>
      </c>
      <c r="N145" t="s">
        <v>1005</v>
      </c>
      <c r="O145" t="s">
        <v>52</v>
      </c>
      <c r="P145" t="s">
        <v>1006</v>
      </c>
      <c r="Q145" t="s">
        <v>54</v>
      </c>
      <c r="R145" t="s">
        <v>131</v>
      </c>
      <c r="S145" t="s">
        <v>132</v>
      </c>
      <c r="T145" t="s">
        <v>171</v>
      </c>
      <c r="U145" t="s">
        <v>172</v>
      </c>
      <c r="V145" t="s">
        <v>250</v>
      </c>
      <c r="W145" t="s">
        <v>251</v>
      </c>
      <c r="X145" t="s">
        <v>61</v>
      </c>
      <c r="Y145" t="s">
        <v>62</v>
      </c>
      <c r="Z145" t="s">
        <v>63</v>
      </c>
      <c r="AA145" t="s">
        <v>64</v>
      </c>
      <c r="AB145" s="1">
        <v>14000000</v>
      </c>
      <c r="AC145" s="1">
        <v>0</v>
      </c>
      <c r="AD145" s="1">
        <v>14000000</v>
      </c>
      <c r="AE145" s="1">
        <v>14000000</v>
      </c>
      <c r="AF145" s="6">
        <v>14000000</v>
      </c>
      <c r="AG145" s="6">
        <v>0</v>
      </c>
      <c r="AH145" s="6">
        <f t="shared" si="2"/>
        <v>0</v>
      </c>
      <c r="AI145" s="27"/>
      <c r="AJ145" t="s">
        <v>65</v>
      </c>
      <c r="AK145" t="s">
        <v>1002</v>
      </c>
      <c r="AL145" t="s">
        <v>877</v>
      </c>
      <c r="AM145" t="s">
        <v>1007</v>
      </c>
      <c r="AN145" t="s">
        <v>1002</v>
      </c>
      <c r="AO145" t="s">
        <v>48</v>
      </c>
      <c r="AP145" t="s">
        <v>48</v>
      </c>
      <c r="AQ145" t="s">
        <v>48</v>
      </c>
      <c r="AR145" t="s">
        <v>48</v>
      </c>
      <c r="AS145" t="s">
        <v>1008</v>
      </c>
    </row>
    <row r="146" spans="1:45" hidden="1" x14ac:dyDescent="0.25">
      <c r="A146">
        <v>262523</v>
      </c>
      <c r="B146" t="s">
        <v>40</v>
      </c>
      <c r="C146" t="s">
        <v>41</v>
      </c>
      <c r="D146" t="s">
        <v>1009</v>
      </c>
      <c r="E146" t="s">
        <v>43</v>
      </c>
      <c r="F146" t="s">
        <v>44</v>
      </c>
      <c r="G146" t="s">
        <v>44</v>
      </c>
      <c r="H146" t="s">
        <v>994</v>
      </c>
      <c r="I146" t="s">
        <v>232</v>
      </c>
      <c r="J146" t="s">
        <v>1010</v>
      </c>
      <c r="K146" t="s">
        <v>48</v>
      </c>
      <c r="L146" t="s">
        <v>142</v>
      </c>
      <c r="M146" t="s">
        <v>1011</v>
      </c>
      <c r="N146" t="s">
        <v>1012</v>
      </c>
      <c r="O146" t="s">
        <v>52</v>
      </c>
      <c r="P146" t="s">
        <v>1013</v>
      </c>
      <c r="Q146" t="s">
        <v>54</v>
      </c>
      <c r="R146" t="s">
        <v>207</v>
      </c>
      <c r="S146" t="s">
        <v>208</v>
      </c>
      <c r="T146" t="s">
        <v>248</v>
      </c>
      <c r="U146" t="s">
        <v>249</v>
      </c>
      <c r="V146" t="s">
        <v>250</v>
      </c>
      <c r="W146" t="s">
        <v>251</v>
      </c>
      <c r="X146" t="s">
        <v>61</v>
      </c>
      <c r="Y146" t="s">
        <v>62</v>
      </c>
      <c r="Z146" t="s">
        <v>63</v>
      </c>
      <c r="AA146" t="s">
        <v>64</v>
      </c>
      <c r="AB146" s="1">
        <v>6500000</v>
      </c>
      <c r="AC146" s="1">
        <v>0</v>
      </c>
      <c r="AD146" s="1">
        <v>6500000</v>
      </c>
      <c r="AE146" s="1">
        <v>6500000</v>
      </c>
      <c r="AF146" s="6">
        <v>6500000</v>
      </c>
      <c r="AG146" s="6">
        <v>0</v>
      </c>
      <c r="AH146" s="6">
        <f t="shared" si="2"/>
        <v>0</v>
      </c>
      <c r="AI146" s="27"/>
      <c r="AJ146" t="s">
        <v>65</v>
      </c>
      <c r="AK146" t="s">
        <v>1009</v>
      </c>
      <c r="AL146" t="s">
        <v>1014</v>
      </c>
      <c r="AM146" t="s">
        <v>1015</v>
      </c>
      <c r="AN146" t="s">
        <v>1009</v>
      </c>
      <c r="AO146" t="s">
        <v>48</v>
      </c>
      <c r="AP146" t="s">
        <v>48</v>
      </c>
      <c r="AQ146" t="s">
        <v>48</v>
      </c>
      <c r="AR146" t="s">
        <v>48</v>
      </c>
      <c r="AS146" t="s">
        <v>1016</v>
      </c>
    </row>
    <row r="147" spans="1:45" hidden="1" x14ac:dyDescent="0.25">
      <c r="A147">
        <v>263923</v>
      </c>
      <c r="B147" t="s">
        <v>40</v>
      </c>
      <c r="C147" t="s">
        <v>41</v>
      </c>
      <c r="D147" t="s">
        <v>1017</v>
      </c>
      <c r="E147" t="s">
        <v>43</v>
      </c>
      <c r="F147" t="s">
        <v>44</v>
      </c>
      <c r="G147" t="s">
        <v>44</v>
      </c>
      <c r="H147" t="s">
        <v>994</v>
      </c>
      <c r="I147" t="s">
        <v>232</v>
      </c>
      <c r="J147" t="s">
        <v>1018</v>
      </c>
      <c r="K147" t="s">
        <v>48</v>
      </c>
      <c r="L147" t="s">
        <v>142</v>
      </c>
      <c r="M147" t="s">
        <v>1019</v>
      </c>
      <c r="N147" t="s">
        <v>1020</v>
      </c>
      <c r="O147" t="s">
        <v>52</v>
      </c>
      <c r="P147" t="s">
        <v>1021</v>
      </c>
      <c r="Q147" t="s">
        <v>54</v>
      </c>
      <c r="R147" t="s">
        <v>55</v>
      </c>
      <c r="S147" t="s">
        <v>56</v>
      </c>
      <c r="T147" t="s">
        <v>176</v>
      </c>
      <c r="U147" t="s">
        <v>177</v>
      </c>
      <c r="V147" t="s">
        <v>178</v>
      </c>
      <c r="W147" t="s">
        <v>179</v>
      </c>
      <c r="X147" t="s">
        <v>61</v>
      </c>
      <c r="Y147" t="s">
        <v>62</v>
      </c>
      <c r="Z147" t="s">
        <v>63</v>
      </c>
      <c r="AA147" t="s">
        <v>64</v>
      </c>
      <c r="AB147" s="1">
        <v>4860000</v>
      </c>
      <c r="AC147" s="1">
        <v>0</v>
      </c>
      <c r="AD147" s="1">
        <v>4860000</v>
      </c>
      <c r="AE147" s="1">
        <v>4860000</v>
      </c>
      <c r="AF147" s="6">
        <v>4860000</v>
      </c>
      <c r="AG147" s="6">
        <v>0</v>
      </c>
      <c r="AH147" s="6">
        <f t="shared" si="2"/>
        <v>0</v>
      </c>
      <c r="AI147" s="27"/>
      <c r="AJ147" t="s">
        <v>65</v>
      </c>
      <c r="AK147" t="s">
        <v>1017</v>
      </c>
      <c r="AL147" t="s">
        <v>1022</v>
      </c>
      <c r="AM147" t="s">
        <v>1023</v>
      </c>
      <c r="AN147" t="s">
        <v>1017</v>
      </c>
      <c r="AO147" t="s">
        <v>48</v>
      </c>
      <c r="AP147" t="s">
        <v>48</v>
      </c>
      <c r="AQ147" t="s">
        <v>48</v>
      </c>
      <c r="AR147" t="s">
        <v>48</v>
      </c>
      <c r="AS147" t="s">
        <v>1024</v>
      </c>
    </row>
    <row r="148" spans="1:45" hidden="1" x14ac:dyDescent="0.25">
      <c r="A148">
        <v>264123</v>
      </c>
      <c r="B148" t="s">
        <v>40</v>
      </c>
      <c r="C148" t="s">
        <v>41</v>
      </c>
      <c r="D148" t="s">
        <v>1025</v>
      </c>
      <c r="E148" t="s">
        <v>43</v>
      </c>
      <c r="F148" t="s">
        <v>44</v>
      </c>
      <c r="G148" t="s">
        <v>44</v>
      </c>
      <c r="H148" t="s">
        <v>994</v>
      </c>
      <c r="I148" t="s">
        <v>232</v>
      </c>
      <c r="J148" t="s">
        <v>1026</v>
      </c>
      <c r="K148" t="s">
        <v>48</v>
      </c>
      <c r="L148" t="s">
        <v>142</v>
      </c>
      <c r="M148" t="s">
        <v>1027</v>
      </c>
      <c r="N148" t="s">
        <v>1028</v>
      </c>
      <c r="O148" t="s">
        <v>52</v>
      </c>
      <c r="P148" t="s">
        <v>1029</v>
      </c>
      <c r="Q148" t="s">
        <v>54</v>
      </c>
      <c r="R148" t="s">
        <v>131</v>
      </c>
      <c r="S148" t="s">
        <v>132</v>
      </c>
      <c r="T148" t="s">
        <v>110</v>
      </c>
      <c r="U148" t="s">
        <v>111</v>
      </c>
      <c r="V148" t="s">
        <v>978</v>
      </c>
      <c r="W148" t="s">
        <v>979</v>
      </c>
      <c r="X148" t="s">
        <v>61</v>
      </c>
      <c r="Y148" t="s">
        <v>62</v>
      </c>
      <c r="Z148" t="s">
        <v>63</v>
      </c>
      <c r="AA148" t="s">
        <v>64</v>
      </c>
      <c r="AB148" s="1">
        <v>9240000</v>
      </c>
      <c r="AC148" s="1">
        <v>0</v>
      </c>
      <c r="AD148" s="1">
        <v>9240000</v>
      </c>
      <c r="AE148" s="1">
        <v>9240000</v>
      </c>
      <c r="AF148" s="6">
        <v>9240000</v>
      </c>
      <c r="AG148" s="6">
        <v>0</v>
      </c>
      <c r="AH148" s="6">
        <f t="shared" si="2"/>
        <v>0</v>
      </c>
      <c r="AI148" s="27"/>
      <c r="AJ148" t="s">
        <v>65</v>
      </c>
      <c r="AK148" t="s">
        <v>1025</v>
      </c>
      <c r="AL148" t="s">
        <v>1030</v>
      </c>
      <c r="AM148" t="s">
        <v>793</v>
      </c>
      <c r="AN148" t="s">
        <v>1025</v>
      </c>
      <c r="AO148" t="s">
        <v>48</v>
      </c>
      <c r="AP148" t="s">
        <v>48</v>
      </c>
      <c r="AQ148" t="s">
        <v>48</v>
      </c>
      <c r="AR148" t="s">
        <v>48</v>
      </c>
      <c r="AS148" t="s">
        <v>1031</v>
      </c>
    </row>
    <row r="149" spans="1:45" hidden="1" x14ac:dyDescent="0.25">
      <c r="A149">
        <v>268623</v>
      </c>
      <c r="B149" t="s">
        <v>40</v>
      </c>
      <c r="C149" t="s">
        <v>41</v>
      </c>
      <c r="D149" t="s">
        <v>1032</v>
      </c>
      <c r="E149" t="s">
        <v>43</v>
      </c>
      <c r="F149" t="s">
        <v>44</v>
      </c>
      <c r="G149" t="s">
        <v>44</v>
      </c>
      <c r="H149" t="s">
        <v>1033</v>
      </c>
      <c r="I149" t="s">
        <v>232</v>
      </c>
      <c r="J149" t="s">
        <v>1034</v>
      </c>
      <c r="K149" t="s">
        <v>48</v>
      </c>
      <c r="L149" t="s">
        <v>142</v>
      </c>
      <c r="M149" t="s">
        <v>1035</v>
      </c>
      <c r="N149" t="s">
        <v>1036</v>
      </c>
      <c r="O149" t="s">
        <v>52</v>
      </c>
      <c r="P149" t="s">
        <v>1037</v>
      </c>
      <c r="Q149" t="s">
        <v>54</v>
      </c>
      <c r="R149" t="s">
        <v>207</v>
      </c>
      <c r="S149" t="s">
        <v>208</v>
      </c>
      <c r="T149" t="s">
        <v>932</v>
      </c>
      <c r="U149" t="s">
        <v>933</v>
      </c>
      <c r="V149" t="s">
        <v>250</v>
      </c>
      <c r="W149" t="s">
        <v>251</v>
      </c>
      <c r="X149" t="s">
        <v>61</v>
      </c>
      <c r="Y149" t="s">
        <v>62</v>
      </c>
      <c r="Z149" t="s">
        <v>63</v>
      </c>
      <c r="AA149" t="s">
        <v>64</v>
      </c>
      <c r="AB149" s="1">
        <v>9999997</v>
      </c>
      <c r="AC149" s="1">
        <v>0</v>
      </c>
      <c r="AD149" s="1">
        <v>9999997</v>
      </c>
      <c r="AE149" s="1">
        <v>9999997</v>
      </c>
      <c r="AF149" s="6">
        <v>9999997</v>
      </c>
      <c r="AG149" s="6">
        <v>0</v>
      </c>
      <c r="AH149" s="6">
        <f t="shared" si="2"/>
        <v>0</v>
      </c>
      <c r="AI149" s="27"/>
      <c r="AJ149" t="s">
        <v>65</v>
      </c>
      <c r="AK149" t="s">
        <v>1032</v>
      </c>
      <c r="AL149" t="s">
        <v>566</v>
      </c>
      <c r="AM149" t="s">
        <v>1038</v>
      </c>
      <c r="AN149" t="s">
        <v>1032</v>
      </c>
      <c r="AO149" t="s">
        <v>48</v>
      </c>
      <c r="AP149" t="s">
        <v>48</v>
      </c>
      <c r="AQ149" t="s">
        <v>48</v>
      </c>
      <c r="AR149" t="s">
        <v>48</v>
      </c>
      <c r="AS149" t="s">
        <v>1039</v>
      </c>
    </row>
    <row r="150" spans="1:45" hidden="1" x14ac:dyDescent="0.25">
      <c r="A150">
        <v>270523</v>
      </c>
      <c r="B150" t="s">
        <v>40</v>
      </c>
      <c r="C150" t="s">
        <v>41</v>
      </c>
      <c r="D150" t="s">
        <v>1040</v>
      </c>
      <c r="E150" t="s">
        <v>43</v>
      </c>
      <c r="F150" t="s">
        <v>44</v>
      </c>
      <c r="G150" t="s">
        <v>44</v>
      </c>
      <c r="H150" t="s">
        <v>1041</v>
      </c>
      <c r="I150" t="s">
        <v>232</v>
      </c>
      <c r="J150" t="s">
        <v>1042</v>
      </c>
      <c r="K150" t="s">
        <v>48</v>
      </c>
      <c r="L150" t="s">
        <v>142</v>
      </c>
      <c r="M150" t="s">
        <v>1043</v>
      </c>
      <c r="N150" t="s">
        <v>1044</v>
      </c>
      <c r="O150" t="s">
        <v>52</v>
      </c>
      <c r="P150" t="s">
        <v>1045</v>
      </c>
      <c r="Q150" t="s">
        <v>54</v>
      </c>
      <c r="R150" t="s">
        <v>207</v>
      </c>
      <c r="S150" t="s">
        <v>208</v>
      </c>
      <c r="T150" t="s">
        <v>355</v>
      </c>
      <c r="U150" t="s">
        <v>356</v>
      </c>
      <c r="V150" t="s">
        <v>357</v>
      </c>
      <c r="W150" t="s">
        <v>358</v>
      </c>
      <c r="X150" t="s">
        <v>61</v>
      </c>
      <c r="Y150" t="s">
        <v>62</v>
      </c>
      <c r="Z150" t="s">
        <v>63</v>
      </c>
      <c r="AA150" t="s">
        <v>64</v>
      </c>
      <c r="AB150" s="1">
        <v>940000</v>
      </c>
      <c r="AC150" s="1">
        <v>0</v>
      </c>
      <c r="AD150" s="1">
        <v>940000</v>
      </c>
      <c r="AE150" s="1">
        <v>940000</v>
      </c>
      <c r="AF150" s="6">
        <v>940000</v>
      </c>
      <c r="AG150" s="6">
        <v>0</v>
      </c>
      <c r="AH150" s="6">
        <f t="shared" si="2"/>
        <v>0</v>
      </c>
      <c r="AI150" s="27"/>
      <c r="AJ150" t="s">
        <v>65</v>
      </c>
      <c r="AK150" t="s">
        <v>1040</v>
      </c>
      <c r="AL150" t="s">
        <v>1046</v>
      </c>
      <c r="AM150" t="s">
        <v>1047</v>
      </c>
      <c r="AN150" t="s">
        <v>1040</v>
      </c>
      <c r="AO150" t="s">
        <v>48</v>
      </c>
      <c r="AP150" t="s">
        <v>48</v>
      </c>
      <c r="AQ150" t="s">
        <v>48</v>
      </c>
      <c r="AR150" t="s">
        <v>48</v>
      </c>
      <c r="AS150" t="s">
        <v>1048</v>
      </c>
    </row>
    <row r="151" spans="1:45" hidden="1" x14ac:dyDescent="0.25">
      <c r="A151">
        <v>270623</v>
      </c>
      <c r="B151" t="s">
        <v>40</v>
      </c>
      <c r="C151" t="s">
        <v>41</v>
      </c>
      <c r="D151" t="s">
        <v>1049</v>
      </c>
      <c r="E151" t="s">
        <v>43</v>
      </c>
      <c r="F151" t="s">
        <v>44</v>
      </c>
      <c r="G151" t="s">
        <v>44</v>
      </c>
      <c r="H151" t="s">
        <v>1041</v>
      </c>
      <c r="I151" t="s">
        <v>232</v>
      </c>
      <c r="J151" t="s">
        <v>1050</v>
      </c>
      <c r="K151" t="s">
        <v>48</v>
      </c>
      <c r="L151" t="s">
        <v>142</v>
      </c>
      <c r="M151" t="s">
        <v>1051</v>
      </c>
      <c r="N151" t="s">
        <v>1052</v>
      </c>
      <c r="O151" t="s">
        <v>52</v>
      </c>
      <c r="P151" t="s">
        <v>1053</v>
      </c>
      <c r="Q151" t="s">
        <v>54</v>
      </c>
      <c r="R151" t="s">
        <v>55</v>
      </c>
      <c r="S151" t="s">
        <v>56</v>
      </c>
      <c r="T151" t="s">
        <v>171</v>
      </c>
      <c r="U151" t="s">
        <v>172</v>
      </c>
      <c r="V151" t="s">
        <v>250</v>
      </c>
      <c r="W151" t="s">
        <v>251</v>
      </c>
      <c r="X151" t="s">
        <v>61</v>
      </c>
      <c r="Y151" t="s">
        <v>62</v>
      </c>
      <c r="Z151" t="s">
        <v>63</v>
      </c>
      <c r="AA151" t="s">
        <v>64</v>
      </c>
      <c r="AB151" s="1">
        <v>13300000</v>
      </c>
      <c r="AC151" s="1">
        <v>0</v>
      </c>
      <c r="AD151" s="1">
        <v>13300000</v>
      </c>
      <c r="AE151" s="1">
        <v>13300000</v>
      </c>
      <c r="AF151" s="6">
        <v>13300000</v>
      </c>
      <c r="AG151" s="6">
        <v>0</v>
      </c>
      <c r="AH151" s="6">
        <f t="shared" si="2"/>
        <v>0</v>
      </c>
      <c r="AI151" s="27"/>
      <c r="AJ151" t="s">
        <v>65</v>
      </c>
      <c r="AK151" t="s">
        <v>1049</v>
      </c>
      <c r="AL151" t="s">
        <v>1054</v>
      </c>
      <c r="AM151" t="s">
        <v>1055</v>
      </c>
      <c r="AN151" t="s">
        <v>1049</v>
      </c>
      <c r="AO151" t="s">
        <v>48</v>
      </c>
      <c r="AP151" t="s">
        <v>48</v>
      </c>
      <c r="AQ151" t="s">
        <v>48</v>
      </c>
      <c r="AR151" t="s">
        <v>48</v>
      </c>
      <c r="AS151" t="s">
        <v>1056</v>
      </c>
    </row>
    <row r="152" spans="1:45" hidden="1" x14ac:dyDescent="0.25">
      <c r="A152">
        <v>273823</v>
      </c>
      <c r="B152" t="s">
        <v>40</v>
      </c>
      <c r="C152" t="s">
        <v>41</v>
      </c>
      <c r="D152" t="s">
        <v>1057</v>
      </c>
      <c r="E152" t="s">
        <v>43</v>
      </c>
      <c r="F152" t="s">
        <v>44</v>
      </c>
      <c r="G152" t="s">
        <v>44</v>
      </c>
      <c r="H152" t="s">
        <v>1058</v>
      </c>
      <c r="I152" t="s">
        <v>232</v>
      </c>
      <c r="J152" t="s">
        <v>1059</v>
      </c>
      <c r="K152" t="s">
        <v>48</v>
      </c>
      <c r="L152" t="s">
        <v>142</v>
      </c>
      <c r="M152" t="s">
        <v>1060</v>
      </c>
      <c r="N152" t="s">
        <v>1061</v>
      </c>
      <c r="O152" t="s">
        <v>52</v>
      </c>
      <c r="P152" t="s">
        <v>1062</v>
      </c>
      <c r="Q152" t="s">
        <v>54</v>
      </c>
      <c r="R152" t="s">
        <v>520</v>
      </c>
      <c r="S152" t="s">
        <v>521</v>
      </c>
      <c r="T152" t="s">
        <v>165</v>
      </c>
      <c r="U152" t="s">
        <v>166</v>
      </c>
      <c r="V152" t="s">
        <v>775</v>
      </c>
      <c r="W152" t="s">
        <v>776</v>
      </c>
      <c r="X152" t="s">
        <v>61</v>
      </c>
      <c r="Y152" t="s">
        <v>62</v>
      </c>
      <c r="Z152" t="s">
        <v>63</v>
      </c>
      <c r="AA152" t="s">
        <v>64</v>
      </c>
      <c r="AB152" s="1">
        <v>4200000</v>
      </c>
      <c r="AC152" s="1">
        <v>0</v>
      </c>
      <c r="AD152" s="1">
        <v>4200000</v>
      </c>
      <c r="AE152" s="1">
        <v>4200000</v>
      </c>
      <c r="AF152" s="6">
        <v>4200000</v>
      </c>
      <c r="AG152" s="6">
        <v>0</v>
      </c>
      <c r="AH152" s="6">
        <f t="shared" si="2"/>
        <v>0</v>
      </c>
      <c r="AI152" s="27"/>
      <c r="AJ152" t="s">
        <v>65</v>
      </c>
      <c r="AK152" t="s">
        <v>1057</v>
      </c>
      <c r="AL152" t="s">
        <v>1063</v>
      </c>
      <c r="AM152" t="s">
        <v>1064</v>
      </c>
      <c r="AN152" t="s">
        <v>1057</v>
      </c>
      <c r="AO152" t="s">
        <v>48</v>
      </c>
      <c r="AP152" t="s">
        <v>48</v>
      </c>
      <c r="AQ152" t="s">
        <v>48</v>
      </c>
      <c r="AR152" t="s">
        <v>48</v>
      </c>
      <c r="AS152" t="s">
        <v>1065</v>
      </c>
    </row>
    <row r="153" spans="1:45" s="8" customFormat="1" hidden="1" x14ac:dyDescent="0.25">
      <c r="A153" s="8">
        <v>273923</v>
      </c>
      <c r="B153" s="8" t="s">
        <v>40</v>
      </c>
      <c r="C153" t="s">
        <v>41</v>
      </c>
      <c r="D153" s="8" t="s">
        <v>1066</v>
      </c>
      <c r="E153" t="s">
        <v>43</v>
      </c>
      <c r="F153" t="s">
        <v>44</v>
      </c>
      <c r="G153" t="s">
        <v>44</v>
      </c>
      <c r="H153" t="s">
        <v>1058</v>
      </c>
      <c r="I153" s="8" t="s">
        <v>232</v>
      </c>
      <c r="J153" s="8" t="s">
        <v>1067</v>
      </c>
      <c r="K153" t="s">
        <v>48</v>
      </c>
      <c r="L153" t="s">
        <v>142</v>
      </c>
      <c r="M153" s="8" t="s">
        <v>1068</v>
      </c>
      <c r="N153" s="8" t="s">
        <v>1069</v>
      </c>
      <c r="O153" t="s">
        <v>52</v>
      </c>
      <c r="P153" t="s">
        <v>1070</v>
      </c>
      <c r="Q153" t="s">
        <v>54</v>
      </c>
      <c r="R153" t="s">
        <v>55</v>
      </c>
      <c r="S153" t="s">
        <v>56</v>
      </c>
      <c r="T153" s="8" t="s">
        <v>171</v>
      </c>
      <c r="U153" s="8" t="s">
        <v>172</v>
      </c>
      <c r="V153" s="8" t="s">
        <v>958</v>
      </c>
      <c r="W153" s="8" t="s">
        <v>959</v>
      </c>
      <c r="X153" s="8" t="s">
        <v>61</v>
      </c>
      <c r="Y153" t="s">
        <v>62</v>
      </c>
      <c r="Z153" t="s">
        <v>63</v>
      </c>
      <c r="AA153" t="s">
        <v>64</v>
      </c>
      <c r="AB153" s="4">
        <v>252000</v>
      </c>
      <c r="AC153" s="4">
        <v>0</v>
      </c>
      <c r="AD153" s="4">
        <v>252000</v>
      </c>
      <c r="AE153" s="4">
        <v>252000</v>
      </c>
      <c r="AF153" s="5">
        <v>0</v>
      </c>
      <c r="AG153" s="5">
        <v>252000</v>
      </c>
      <c r="AH153" s="5">
        <f t="shared" si="2"/>
        <v>0</v>
      </c>
      <c r="AI153" s="7" t="s">
        <v>2583</v>
      </c>
      <c r="AJ153" s="8" t="s">
        <v>65</v>
      </c>
      <c r="AK153" s="8" t="s">
        <v>1066</v>
      </c>
      <c r="AL153" s="8" t="s">
        <v>1071</v>
      </c>
      <c r="AM153" s="8" t="s">
        <v>1072</v>
      </c>
      <c r="AN153" s="8" t="s">
        <v>1066</v>
      </c>
      <c r="AO153" s="8" t="s">
        <v>48</v>
      </c>
      <c r="AP153" s="8" t="s">
        <v>48</v>
      </c>
      <c r="AQ153" s="8" t="s">
        <v>48</v>
      </c>
      <c r="AR153" s="8" t="s">
        <v>48</v>
      </c>
      <c r="AS153" s="8" t="s">
        <v>1073</v>
      </c>
    </row>
    <row r="154" spans="1:45" s="8" customFormat="1" hidden="1" x14ac:dyDescent="0.25">
      <c r="A154" s="8">
        <v>281323</v>
      </c>
      <c r="B154" s="8" t="s">
        <v>40</v>
      </c>
      <c r="C154" t="s">
        <v>41</v>
      </c>
      <c r="D154" s="8" t="s">
        <v>1074</v>
      </c>
      <c r="E154" t="s">
        <v>43</v>
      </c>
      <c r="F154" t="s">
        <v>44</v>
      </c>
      <c r="G154" t="s">
        <v>44</v>
      </c>
      <c r="H154" t="s">
        <v>1075</v>
      </c>
      <c r="I154" s="8" t="s">
        <v>232</v>
      </c>
      <c r="J154" s="8" t="s">
        <v>1076</v>
      </c>
      <c r="K154" t="s">
        <v>48</v>
      </c>
      <c r="L154" t="s">
        <v>142</v>
      </c>
      <c r="M154" s="8" t="s">
        <v>1077</v>
      </c>
      <c r="N154" s="8" t="s">
        <v>1078</v>
      </c>
      <c r="O154" t="s">
        <v>52</v>
      </c>
      <c r="P154" t="s">
        <v>1079</v>
      </c>
      <c r="Q154" t="s">
        <v>54</v>
      </c>
      <c r="R154" t="s">
        <v>55</v>
      </c>
      <c r="S154" t="s">
        <v>56</v>
      </c>
      <c r="T154" s="8" t="s">
        <v>171</v>
      </c>
      <c r="U154" s="8" t="s">
        <v>172</v>
      </c>
      <c r="V154" s="8" t="s">
        <v>1080</v>
      </c>
      <c r="W154" s="8" t="s">
        <v>1081</v>
      </c>
      <c r="X154" s="8" t="s">
        <v>61</v>
      </c>
      <c r="Y154" t="s">
        <v>62</v>
      </c>
      <c r="Z154" t="s">
        <v>63</v>
      </c>
      <c r="AA154" t="s">
        <v>64</v>
      </c>
      <c r="AB154" s="4">
        <v>720000</v>
      </c>
      <c r="AC154" s="4">
        <v>0</v>
      </c>
      <c r="AD154" s="4">
        <v>720000</v>
      </c>
      <c r="AE154" s="4">
        <v>720000</v>
      </c>
      <c r="AF154" s="5">
        <v>0</v>
      </c>
      <c r="AG154" s="5">
        <v>720000</v>
      </c>
      <c r="AH154" s="5">
        <f t="shared" si="2"/>
        <v>0</v>
      </c>
      <c r="AI154" s="7" t="s">
        <v>2584</v>
      </c>
      <c r="AJ154" s="8" t="s">
        <v>65</v>
      </c>
      <c r="AK154" s="8" t="s">
        <v>1074</v>
      </c>
      <c r="AL154" s="8" t="s">
        <v>1082</v>
      </c>
      <c r="AM154" s="8" t="s">
        <v>1083</v>
      </c>
      <c r="AN154" s="8" t="s">
        <v>1074</v>
      </c>
      <c r="AO154" s="8" t="s">
        <v>48</v>
      </c>
      <c r="AP154" s="8" t="s">
        <v>48</v>
      </c>
      <c r="AQ154" s="8" t="s">
        <v>48</v>
      </c>
      <c r="AR154" s="8" t="s">
        <v>48</v>
      </c>
      <c r="AS154" s="8" t="s">
        <v>1084</v>
      </c>
    </row>
    <row r="155" spans="1:45" hidden="1" x14ac:dyDescent="0.25">
      <c r="A155">
        <v>284223</v>
      </c>
      <c r="B155" t="s">
        <v>40</v>
      </c>
      <c r="C155" t="s">
        <v>41</v>
      </c>
      <c r="D155" t="s">
        <v>1085</v>
      </c>
      <c r="E155" t="s">
        <v>43</v>
      </c>
      <c r="F155" t="s">
        <v>44</v>
      </c>
      <c r="G155" t="s">
        <v>44</v>
      </c>
      <c r="H155" t="s">
        <v>1086</v>
      </c>
      <c r="I155" t="s">
        <v>232</v>
      </c>
      <c r="J155" t="s">
        <v>1087</v>
      </c>
      <c r="K155" t="s">
        <v>48</v>
      </c>
      <c r="L155" t="s">
        <v>142</v>
      </c>
      <c r="M155" t="s">
        <v>1088</v>
      </c>
      <c r="N155" t="s">
        <v>1089</v>
      </c>
      <c r="O155" t="s">
        <v>52</v>
      </c>
      <c r="P155" t="s">
        <v>1090</v>
      </c>
      <c r="Q155" t="s">
        <v>54</v>
      </c>
      <c r="R155" t="s">
        <v>55</v>
      </c>
      <c r="S155" t="s">
        <v>56</v>
      </c>
      <c r="T155" t="s">
        <v>312</v>
      </c>
      <c r="U155" t="s">
        <v>313</v>
      </c>
      <c r="V155" t="s">
        <v>250</v>
      </c>
      <c r="W155" t="s">
        <v>251</v>
      </c>
      <c r="X155" t="s">
        <v>61</v>
      </c>
      <c r="Y155" t="s">
        <v>62</v>
      </c>
      <c r="Z155" t="s">
        <v>63</v>
      </c>
      <c r="AA155" t="s">
        <v>64</v>
      </c>
      <c r="AB155" s="1">
        <v>9000000</v>
      </c>
      <c r="AC155" s="1">
        <v>0</v>
      </c>
      <c r="AD155" s="1">
        <v>9000000</v>
      </c>
      <c r="AE155" s="1">
        <v>9000000</v>
      </c>
      <c r="AF155" s="6">
        <v>9000000</v>
      </c>
      <c r="AG155" s="6">
        <v>0</v>
      </c>
      <c r="AH155" s="6">
        <f t="shared" si="2"/>
        <v>0</v>
      </c>
      <c r="AI155" s="27"/>
      <c r="AJ155" t="s">
        <v>65</v>
      </c>
      <c r="AK155" t="s">
        <v>1085</v>
      </c>
      <c r="AL155" t="s">
        <v>1091</v>
      </c>
      <c r="AM155" t="s">
        <v>1092</v>
      </c>
      <c r="AN155" t="s">
        <v>1085</v>
      </c>
      <c r="AO155" t="s">
        <v>48</v>
      </c>
      <c r="AP155" t="s">
        <v>48</v>
      </c>
      <c r="AQ155" t="s">
        <v>48</v>
      </c>
      <c r="AR155" t="s">
        <v>48</v>
      </c>
      <c r="AS155" t="s">
        <v>1093</v>
      </c>
    </row>
    <row r="156" spans="1:45" hidden="1" x14ac:dyDescent="0.25">
      <c r="A156">
        <v>286823</v>
      </c>
      <c r="B156" t="s">
        <v>40</v>
      </c>
      <c r="C156" t="s">
        <v>41</v>
      </c>
      <c r="D156" t="s">
        <v>1094</v>
      </c>
      <c r="E156" t="s">
        <v>43</v>
      </c>
      <c r="F156" t="s">
        <v>44</v>
      </c>
      <c r="G156" t="s">
        <v>44</v>
      </c>
      <c r="H156" t="s">
        <v>1095</v>
      </c>
      <c r="I156" t="s">
        <v>232</v>
      </c>
      <c r="J156" t="s">
        <v>1096</v>
      </c>
      <c r="K156" t="s">
        <v>48</v>
      </c>
      <c r="L156" t="s">
        <v>142</v>
      </c>
      <c r="M156" t="s">
        <v>1097</v>
      </c>
      <c r="N156" t="s">
        <v>1098</v>
      </c>
      <c r="O156" t="s">
        <v>52</v>
      </c>
      <c r="P156" t="s">
        <v>1099</v>
      </c>
      <c r="Q156" t="s">
        <v>54</v>
      </c>
      <c r="R156" t="s">
        <v>108</v>
      </c>
      <c r="S156" t="s">
        <v>109</v>
      </c>
      <c r="T156" t="s">
        <v>474</v>
      </c>
      <c r="U156" t="s">
        <v>475</v>
      </c>
      <c r="V156" t="s">
        <v>509</v>
      </c>
      <c r="W156" t="s">
        <v>510</v>
      </c>
      <c r="X156" t="s">
        <v>61</v>
      </c>
      <c r="Y156" t="s">
        <v>62</v>
      </c>
      <c r="Z156" t="s">
        <v>63</v>
      </c>
      <c r="AA156" t="s">
        <v>64</v>
      </c>
      <c r="AB156" s="1">
        <v>7540218</v>
      </c>
      <c r="AC156" s="1">
        <v>0</v>
      </c>
      <c r="AD156" s="1">
        <v>7540218</v>
      </c>
      <c r="AE156" s="1">
        <v>7540218</v>
      </c>
      <c r="AF156" s="6">
        <v>7540218</v>
      </c>
      <c r="AG156" s="6">
        <v>0</v>
      </c>
      <c r="AH156" s="6">
        <f t="shared" si="2"/>
        <v>0</v>
      </c>
      <c r="AI156" s="27"/>
      <c r="AJ156" t="s">
        <v>65</v>
      </c>
      <c r="AK156" t="s">
        <v>1094</v>
      </c>
      <c r="AL156" t="s">
        <v>1100</v>
      </c>
      <c r="AM156" t="s">
        <v>556</v>
      </c>
      <c r="AN156" t="s">
        <v>1094</v>
      </c>
      <c r="AO156" t="s">
        <v>48</v>
      </c>
      <c r="AP156" t="s">
        <v>48</v>
      </c>
      <c r="AQ156" t="s">
        <v>48</v>
      </c>
      <c r="AR156" t="s">
        <v>48</v>
      </c>
      <c r="AS156" t="s">
        <v>1101</v>
      </c>
    </row>
    <row r="157" spans="1:45" hidden="1" x14ac:dyDescent="0.25">
      <c r="A157">
        <v>287123</v>
      </c>
      <c r="B157" t="s">
        <v>40</v>
      </c>
      <c r="C157" t="s">
        <v>41</v>
      </c>
      <c r="D157" t="s">
        <v>1102</v>
      </c>
      <c r="E157" t="s">
        <v>43</v>
      </c>
      <c r="F157" t="s">
        <v>44</v>
      </c>
      <c r="G157" t="s">
        <v>44</v>
      </c>
      <c r="H157" t="s">
        <v>1103</v>
      </c>
      <c r="I157" t="s">
        <v>232</v>
      </c>
      <c r="J157" t="s">
        <v>1104</v>
      </c>
      <c r="K157" t="s">
        <v>48</v>
      </c>
      <c r="L157" t="s">
        <v>142</v>
      </c>
      <c r="M157" t="s">
        <v>1105</v>
      </c>
      <c r="N157" t="s">
        <v>1106</v>
      </c>
      <c r="O157" t="s">
        <v>52</v>
      </c>
      <c r="P157" t="s">
        <v>1107</v>
      </c>
      <c r="Q157" t="s">
        <v>54</v>
      </c>
      <c r="R157" t="s">
        <v>55</v>
      </c>
      <c r="S157" t="s">
        <v>56</v>
      </c>
      <c r="T157" t="s">
        <v>312</v>
      </c>
      <c r="U157" t="s">
        <v>313</v>
      </c>
      <c r="V157" t="s">
        <v>250</v>
      </c>
      <c r="W157" t="s">
        <v>251</v>
      </c>
      <c r="X157" t="s">
        <v>61</v>
      </c>
      <c r="Y157" t="s">
        <v>62</v>
      </c>
      <c r="Z157" t="s">
        <v>63</v>
      </c>
      <c r="AA157" t="s">
        <v>64</v>
      </c>
      <c r="AB157" s="1">
        <v>7590000</v>
      </c>
      <c r="AC157" s="1">
        <v>0</v>
      </c>
      <c r="AD157" s="1">
        <v>7590000</v>
      </c>
      <c r="AE157" s="1">
        <v>7590000</v>
      </c>
      <c r="AF157" s="6">
        <v>7590000</v>
      </c>
      <c r="AG157" s="6">
        <v>0</v>
      </c>
      <c r="AH157" s="6">
        <f t="shared" si="2"/>
        <v>0</v>
      </c>
      <c r="AI157" s="27"/>
      <c r="AJ157" t="s">
        <v>65</v>
      </c>
      <c r="AK157" t="s">
        <v>1102</v>
      </c>
      <c r="AL157" t="s">
        <v>1108</v>
      </c>
      <c r="AM157" t="s">
        <v>1109</v>
      </c>
      <c r="AN157" t="s">
        <v>1102</v>
      </c>
      <c r="AO157" t="s">
        <v>48</v>
      </c>
      <c r="AP157" t="s">
        <v>48</v>
      </c>
      <c r="AQ157" t="s">
        <v>48</v>
      </c>
      <c r="AR157" t="s">
        <v>48</v>
      </c>
      <c r="AS157" t="s">
        <v>1110</v>
      </c>
    </row>
    <row r="158" spans="1:45" hidden="1" x14ac:dyDescent="0.25">
      <c r="A158">
        <v>289523</v>
      </c>
      <c r="B158" t="s">
        <v>40</v>
      </c>
      <c r="C158" t="s">
        <v>41</v>
      </c>
      <c r="D158" t="s">
        <v>1111</v>
      </c>
      <c r="E158" t="s">
        <v>43</v>
      </c>
      <c r="F158" t="s">
        <v>44</v>
      </c>
      <c r="G158" t="s">
        <v>44</v>
      </c>
      <c r="H158" t="s">
        <v>1112</v>
      </c>
      <c r="I158" t="s">
        <v>232</v>
      </c>
      <c r="J158" t="s">
        <v>1113</v>
      </c>
      <c r="K158" t="s">
        <v>48</v>
      </c>
      <c r="L158" t="s">
        <v>142</v>
      </c>
      <c r="M158" t="s">
        <v>1114</v>
      </c>
      <c r="N158" t="s">
        <v>1115</v>
      </c>
      <c r="O158" t="s">
        <v>52</v>
      </c>
      <c r="P158" t="s">
        <v>1116</v>
      </c>
      <c r="Q158" t="s">
        <v>54</v>
      </c>
      <c r="R158" t="s">
        <v>520</v>
      </c>
      <c r="S158" t="s">
        <v>521</v>
      </c>
      <c r="T158" t="s">
        <v>307</v>
      </c>
      <c r="U158" t="s">
        <v>308</v>
      </c>
      <c r="V158" t="s">
        <v>501</v>
      </c>
      <c r="W158" t="s">
        <v>502</v>
      </c>
      <c r="X158" t="s">
        <v>61</v>
      </c>
      <c r="Y158" t="s">
        <v>62</v>
      </c>
      <c r="Z158" t="s">
        <v>63</v>
      </c>
      <c r="AA158" t="s">
        <v>64</v>
      </c>
      <c r="AB158" s="1">
        <v>13000000</v>
      </c>
      <c r="AC158" s="1">
        <v>0</v>
      </c>
      <c r="AD158" s="1">
        <v>13000000</v>
      </c>
      <c r="AE158" s="1">
        <v>13000000</v>
      </c>
      <c r="AF158" s="6">
        <v>13000000</v>
      </c>
      <c r="AG158" s="6">
        <v>0</v>
      </c>
      <c r="AH158" s="6">
        <f t="shared" si="2"/>
        <v>0</v>
      </c>
      <c r="AI158" s="27"/>
      <c r="AJ158" t="s">
        <v>65</v>
      </c>
      <c r="AK158" t="s">
        <v>1111</v>
      </c>
      <c r="AL158" t="s">
        <v>1117</v>
      </c>
      <c r="AM158" t="s">
        <v>1118</v>
      </c>
      <c r="AN158" t="s">
        <v>1111</v>
      </c>
      <c r="AO158" t="s">
        <v>48</v>
      </c>
      <c r="AP158" t="s">
        <v>48</v>
      </c>
      <c r="AQ158" t="s">
        <v>48</v>
      </c>
      <c r="AR158" t="s">
        <v>48</v>
      </c>
      <c r="AS158" t="s">
        <v>1119</v>
      </c>
    </row>
    <row r="159" spans="1:45" hidden="1" x14ac:dyDescent="0.25">
      <c r="A159">
        <v>290723</v>
      </c>
      <c r="B159" t="s">
        <v>40</v>
      </c>
      <c r="C159" t="s">
        <v>41</v>
      </c>
      <c r="D159" t="s">
        <v>1120</v>
      </c>
      <c r="E159" t="s">
        <v>43</v>
      </c>
      <c r="F159" t="s">
        <v>44</v>
      </c>
      <c r="G159" t="s">
        <v>44</v>
      </c>
      <c r="H159" t="s">
        <v>1112</v>
      </c>
      <c r="I159" t="s">
        <v>232</v>
      </c>
      <c r="J159" t="s">
        <v>1121</v>
      </c>
      <c r="K159" t="s">
        <v>48</v>
      </c>
      <c r="L159" t="s">
        <v>142</v>
      </c>
      <c r="M159" t="s">
        <v>1122</v>
      </c>
      <c r="N159" t="s">
        <v>1123</v>
      </c>
      <c r="O159" t="s">
        <v>52</v>
      </c>
      <c r="P159" t="s">
        <v>1124</v>
      </c>
      <c r="Q159" t="s">
        <v>54</v>
      </c>
      <c r="R159" t="s">
        <v>520</v>
      </c>
      <c r="S159" t="s">
        <v>521</v>
      </c>
      <c r="T159" t="s">
        <v>932</v>
      </c>
      <c r="U159" t="s">
        <v>933</v>
      </c>
      <c r="V159" t="s">
        <v>250</v>
      </c>
      <c r="W159" t="s">
        <v>251</v>
      </c>
      <c r="X159" t="s">
        <v>61</v>
      </c>
      <c r="Y159" t="s">
        <v>62</v>
      </c>
      <c r="Z159" t="s">
        <v>63</v>
      </c>
      <c r="AA159" t="s">
        <v>64</v>
      </c>
      <c r="AB159" s="1">
        <v>5200000</v>
      </c>
      <c r="AC159" s="1">
        <v>0</v>
      </c>
      <c r="AD159" s="1">
        <v>5200000</v>
      </c>
      <c r="AE159" s="1">
        <v>5200000</v>
      </c>
      <c r="AF159" s="6">
        <v>5200000</v>
      </c>
      <c r="AG159" s="6">
        <v>0</v>
      </c>
      <c r="AH159" s="6">
        <f t="shared" si="2"/>
        <v>0</v>
      </c>
      <c r="AI159" s="27"/>
      <c r="AJ159" t="s">
        <v>65</v>
      </c>
      <c r="AK159" t="s">
        <v>1120</v>
      </c>
      <c r="AL159" t="s">
        <v>1125</v>
      </c>
      <c r="AM159" t="s">
        <v>741</v>
      </c>
      <c r="AN159" t="s">
        <v>1120</v>
      </c>
      <c r="AO159" t="s">
        <v>48</v>
      </c>
      <c r="AP159" t="s">
        <v>48</v>
      </c>
      <c r="AQ159" t="s">
        <v>48</v>
      </c>
      <c r="AR159" t="s">
        <v>48</v>
      </c>
      <c r="AS159" t="s">
        <v>1126</v>
      </c>
    </row>
    <row r="160" spans="1:45" hidden="1" x14ac:dyDescent="0.25">
      <c r="A160">
        <v>291823</v>
      </c>
      <c r="B160" t="s">
        <v>40</v>
      </c>
      <c r="C160" t="s">
        <v>41</v>
      </c>
      <c r="D160" t="s">
        <v>1127</v>
      </c>
      <c r="E160" t="s">
        <v>43</v>
      </c>
      <c r="F160" t="s">
        <v>44</v>
      </c>
      <c r="G160" t="s">
        <v>44</v>
      </c>
      <c r="H160" t="s">
        <v>1112</v>
      </c>
      <c r="I160" t="s">
        <v>232</v>
      </c>
      <c r="J160" t="s">
        <v>1128</v>
      </c>
      <c r="K160" t="s">
        <v>48</v>
      </c>
      <c r="L160" t="s">
        <v>142</v>
      </c>
      <c r="M160" t="s">
        <v>1129</v>
      </c>
      <c r="N160" t="s">
        <v>1130</v>
      </c>
      <c r="O160" t="s">
        <v>52</v>
      </c>
      <c r="P160" t="s">
        <v>1131</v>
      </c>
      <c r="Q160" t="s">
        <v>54</v>
      </c>
      <c r="R160" t="s">
        <v>131</v>
      </c>
      <c r="S160" t="s">
        <v>132</v>
      </c>
      <c r="T160" t="s">
        <v>248</v>
      </c>
      <c r="U160" t="s">
        <v>249</v>
      </c>
      <c r="V160" t="s">
        <v>250</v>
      </c>
      <c r="W160" t="s">
        <v>251</v>
      </c>
      <c r="X160" t="s">
        <v>61</v>
      </c>
      <c r="Y160" t="s">
        <v>62</v>
      </c>
      <c r="Z160" t="s">
        <v>63</v>
      </c>
      <c r="AA160" t="s">
        <v>64</v>
      </c>
      <c r="AB160" s="1">
        <v>30000000</v>
      </c>
      <c r="AC160" s="1">
        <v>0</v>
      </c>
      <c r="AD160" s="1">
        <v>30000000</v>
      </c>
      <c r="AE160" s="1">
        <v>30000000</v>
      </c>
      <c r="AF160" s="6">
        <v>30000000</v>
      </c>
      <c r="AG160" s="6">
        <v>0</v>
      </c>
      <c r="AH160" s="6">
        <f t="shared" si="2"/>
        <v>0</v>
      </c>
      <c r="AI160" s="27"/>
      <c r="AJ160" t="s">
        <v>65</v>
      </c>
      <c r="AK160" t="s">
        <v>1127</v>
      </c>
      <c r="AL160" t="s">
        <v>469</v>
      </c>
      <c r="AM160" t="s">
        <v>1132</v>
      </c>
      <c r="AN160" t="s">
        <v>1127</v>
      </c>
      <c r="AO160" t="s">
        <v>48</v>
      </c>
      <c r="AP160" t="s">
        <v>48</v>
      </c>
      <c r="AQ160" t="s">
        <v>48</v>
      </c>
      <c r="AR160" t="s">
        <v>48</v>
      </c>
      <c r="AS160" t="s">
        <v>1133</v>
      </c>
    </row>
    <row r="161" spans="1:45" hidden="1" x14ac:dyDescent="0.25">
      <c r="A161">
        <v>291923</v>
      </c>
      <c r="B161" t="s">
        <v>40</v>
      </c>
      <c r="C161" t="s">
        <v>41</v>
      </c>
      <c r="D161" t="s">
        <v>1134</v>
      </c>
      <c r="E161" t="s">
        <v>43</v>
      </c>
      <c r="F161" t="s">
        <v>44</v>
      </c>
      <c r="G161" t="s">
        <v>44</v>
      </c>
      <c r="H161" t="s">
        <v>1112</v>
      </c>
      <c r="I161" t="s">
        <v>232</v>
      </c>
      <c r="J161" t="s">
        <v>1135</v>
      </c>
      <c r="K161" t="s">
        <v>48</v>
      </c>
      <c r="L161" t="s">
        <v>142</v>
      </c>
      <c r="M161" t="s">
        <v>1136</v>
      </c>
      <c r="N161" t="s">
        <v>1137</v>
      </c>
      <c r="O161" t="s">
        <v>52</v>
      </c>
      <c r="P161" t="s">
        <v>1138</v>
      </c>
      <c r="Q161" t="s">
        <v>54</v>
      </c>
      <c r="R161" t="s">
        <v>146</v>
      </c>
      <c r="S161" t="s">
        <v>147</v>
      </c>
      <c r="T161" t="s">
        <v>165</v>
      </c>
      <c r="U161" t="s">
        <v>166</v>
      </c>
      <c r="V161" t="s">
        <v>167</v>
      </c>
      <c r="W161" t="s">
        <v>168</v>
      </c>
      <c r="X161" t="s">
        <v>61</v>
      </c>
      <c r="Y161" t="s">
        <v>62</v>
      </c>
      <c r="Z161" t="s">
        <v>63</v>
      </c>
      <c r="AA161" t="s">
        <v>64</v>
      </c>
      <c r="AB161" s="1">
        <v>7050000</v>
      </c>
      <c r="AC161" s="1">
        <v>0</v>
      </c>
      <c r="AD161" s="1">
        <v>7050000</v>
      </c>
      <c r="AE161" s="1">
        <v>7050000</v>
      </c>
      <c r="AF161" s="6">
        <v>7050000</v>
      </c>
      <c r="AG161" s="6">
        <v>0</v>
      </c>
      <c r="AH161" s="6">
        <f t="shared" si="2"/>
        <v>0</v>
      </c>
      <c r="AI161" s="27"/>
      <c r="AJ161" t="s">
        <v>65</v>
      </c>
      <c r="AK161" t="s">
        <v>1134</v>
      </c>
      <c r="AL161" t="s">
        <v>1139</v>
      </c>
      <c r="AM161" t="s">
        <v>1140</v>
      </c>
      <c r="AN161" t="s">
        <v>1134</v>
      </c>
      <c r="AO161" t="s">
        <v>48</v>
      </c>
      <c r="AP161" t="s">
        <v>48</v>
      </c>
      <c r="AQ161" t="s">
        <v>48</v>
      </c>
      <c r="AR161" t="s">
        <v>48</v>
      </c>
      <c r="AS161" t="s">
        <v>1141</v>
      </c>
    </row>
    <row r="162" spans="1:45" hidden="1" x14ac:dyDescent="0.25">
      <c r="A162">
        <v>294123</v>
      </c>
      <c r="B162" t="s">
        <v>40</v>
      </c>
      <c r="C162" t="s">
        <v>41</v>
      </c>
      <c r="D162" t="s">
        <v>1142</v>
      </c>
      <c r="E162" t="s">
        <v>43</v>
      </c>
      <c r="F162" t="s">
        <v>44</v>
      </c>
      <c r="G162" t="s">
        <v>44</v>
      </c>
      <c r="H162" t="s">
        <v>1143</v>
      </c>
      <c r="I162" t="s">
        <v>232</v>
      </c>
      <c r="J162" t="s">
        <v>1144</v>
      </c>
      <c r="K162" t="s">
        <v>48</v>
      </c>
      <c r="L162" t="s">
        <v>142</v>
      </c>
      <c r="M162" t="s">
        <v>1145</v>
      </c>
      <c r="N162" t="s">
        <v>1146</v>
      </c>
      <c r="O162" t="s">
        <v>52</v>
      </c>
      <c r="P162" t="s">
        <v>1147</v>
      </c>
      <c r="Q162" t="s">
        <v>54</v>
      </c>
      <c r="R162" t="s">
        <v>131</v>
      </c>
      <c r="S162" t="s">
        <v>132</v>
      </c>
      <c r="T162" t="s">
        <v>538</v>
      </c>
      <c r="U162" t="s">
        <v>539</v>
      </c>
      <c r="V162" t="s">
        <v>262</v>
      </c>
      <c r="W162" t="s">
        <v>263</v>
      </c>
      <c r="X162" t="s">
        <v>61</v>
      </c>
      <c r="Y162" t="s">
        <v>62</v>
      </c>
      <c r="Z162" t="s">
        <v>63</v>
      </c>
      <c r="AA162" t="s">
        <v>64</v>
      </c>
      <c r="AB162" s="1">
        <v>13130000</v>
      </c>
      <c r="AC162" s="1">
        <v>0</v>
      </c>
      <c r="AD162" s="1">
        <v>13130000</v>
      </c>
      <c r="AE162" s="1">
        <v>13130000</v>
      </c>
      <c r="AF162" s="6">
        <v>13130000</v>
      </c>
      <c r="AG162" s="6">
        <v>0</v>
      </c>
      <c r="AH162" s="6">
        <f t="shared" si="2"/>
        <v>0</v>
      </c>
      <c r="AI162" s="27"/>
      <c r="AJ162" t="s">
        <v>65</v>
      </c>
      <c r="AK162" t="s">
        <v>1142</v>
      </c>
      <c r="AL162" t="s">
        <v>1148</v>
      </c>
      <c r="AM162" t="s">
        <v>267</v>
      </c>
      <c r="AN162" t="s">
        <v>1142</v>
      </c>
      <c r="AO162" t="s">
        <v>48</v>
      </c>
      <c r="AP162" t="s">
        <v>48</v>
      </c>
      <c r="AQ162" t="s">
        <v>48</v>
      </c>
      <c r="AR162" t="s">
        <v>48</v>
      </c>
      <c r="AS162" t="s">
        <v>1149</v>
      </c>
    </row>
    <row r="163" spans="1:45" hidden="1" x14ac:dyDescent="0.25">
      <c r="A163">
        <v>297023</v>
      </c>
      <c r="B163" t="s">
        <v>40</v>
      </c>
      <c r="C163" t="s">
        <v>41</v>
      </c>
      <c r="D163" t="s">
        <v>1150</v>
      </c>
      <c r="E163" t="s">
        <v>43</v>
      </c>
      <c r="F163" t="s">
        <v>44</v>
      </c>
      <c r="G163" t="s">
        <v>44</v>
      </c>
      <c r="H163" t="s">
        <v>1151</v>
      </c>
      <c r="I163" t="s">
        <v>46</v>
      </c>
      <c r="J163" t="s">
        <v>1152</v>
      </c>
      <c r="K163" t="s">
        <v>48</v>
      </c>
      <c r="L163" t="s">
        <v>142</v>
      </c>
      <c r="M163" t="s">
        <v>1153</v>
      </c>
      <c r="N163" t="s">
        <v>1154</v>
      </c>
      <c r="O163" t="s">
        <v>52</v>
      </c>
      <c r="P163" t="s">
        <v>1155</v>
      </c>
      <c r="Q163" t="s">
        <v>54</v>
      </c>
      <c r="R163" t="s">
        <v>207</v>
      </c>
      <c r="S163" t="s">
        <v>208</v>
      </c>
      <c r="T163" t="s">
        <v>1156</v>
      </c>
      <c r="U163" t="s">
        <v>1157</v>
      </c>
      <c r="V163" t="s">
        <v>1158</v>
      </c>
      <c r="W163" t="s">
        <v>1159</v>
      </c>
      <c r="X163" t="s">
        <v>80</v>
      </c>
      <c r="Y163" t="s">
        <v>81</v>
      </c>
      <c r="Z163" t="s">
        <v>63</v>
      </c>
      <c r="AA163" t="s">
        <v>64</v>
      </c>
      <c r="AB163" s="1">
        <v>11747400</v>
      </c>
      <c r="AC163" s="1">
        <v>0</v>
      </c>
      <c r="AD163" s="1">
        <v>11747400</v>
      </c>
      <c r="AE163" s="1">
        <v>11747400</v>
      </c>
      <c r="AF163" s="6">
        <v>11747400</v>
      </c>
      <c r="AG163" s="6">
        <v>0</v>
      </c>
      <c r="AH163" s="6">
        <f t="shared" si="2"/>
        <v>0</v>
      </c>
      <c r="AI163" s="27"/>
      <c r="AJ163" t="s">
        <v>65</v>
      </c>
      <c r="AK163" t="s">
        <v>1150</v>
      </c>
      <c r="AL163" t="s">
        <v>1160</v>
      </c>
      <c r="AM163" t="s">
        <v>1161</v>
      </c>
      <c r="AN163" t="s">
        <v>1150</v>
      </c>
      <c r="AO163" t="s">
        <v>48</v>
      </c>
      <c r="AP163" t="s">
        <v>48</v>
      </c>
      <c r="AQ163" t="s">
        <v>48</v>
      </c>
      <c r="AR163" t="s">
        <v>48</v>
      </c>
      <c r="AS163" t="s">
        <v>1162</v>
      </c>
    </row>
    <row r="164" spans="1:45" hidden="1" x14ac:dyDescent="0.25">
      <c r="A164">
        <v>297223</v>
      </c>
      <c r="B164" t="s">
        <v>40</v>
      </c>
      <c r="C164" t="s">
        <v>41</v>
      </c>
      <c r="D164" t="s">
        <v>1163</v>
      </c>
      <c r="E164" t="s">
        <v>43</v>
      </c>
      <c r="F164" t="s">
        <v>44</v>
      </c>
      <c r="G164" t="s">
        <v>44</v>
      </c>
      <c r="H164" t="s">
        <v>1151</v>
      </c>
      <c r="I164" t="s">
        <v>232</v>
      </c>
      <c r="J164" t="s">
        <v>1164</v>
      </c>
      <c r="K164" t="s">
        <v>48</v>
      </c>
      <c r="L164" t="s">
        <v>142</v>
      </c>
      <c r="M164" t="s">
        <v>1165</v>
      </c>
      <c r="N164" t="s">
        <v>1166</v>
      </c>
      <c r="O164" t="s">
        <v>52</v>
      </c>
      <c r="P164" t="s">
        <v>1167</v>
      </c>
      <c r="Q164" t="s">
        <v>54</v>
      </c>
      <c r="R164" t="s">
        <v>1168</v>
      </c>
      <c r="S164" t="s">
        <v>1169</v>
      </c>
      <c r="T164" t="s">
        <v>340</v>
      </c>
      <c r="U164" t="s">
        <v>341</v>
      </c>
      <c r="V164" t="s">
        <v>1170</v>
      </c>
      <c r="W164" t="s">
        <v>1171</v>
      </c>
      <c r="X164" t="s">
        <v>61</v>
      </c>
      <c r="Y164" t="s">
        <v>62</v>
      </c>
      <c r="Z164" t="s">
        <v>63</v>
      </c>
      <c r="AA164" t="s">
        <v>64</v>
      </c>
      <c r="AB164" s="1">
        <v>31500000</v>
      </c>
      <c r="AC164" s="1">
        <v>0</v>
      </c>
      <c r="AD164" s="1">
        <v>31500000</v>
      </c>
      <c r="AE164" s="1">
        <v>31500000</v>
      </c>
      <c r="AF164" s="6">
        <v>31500000</v>
      </c>
      <c r="AG164" s="6">
        <v>0</v>
      </c>
      <c r="AH164" s="6">
        <f t="shared" si="2"/>
        <v>0</v>
      </c>
      <c r="AI164" s="27"/>
      <c r="AJ164" t="s">
        <v>65</v>
      </c>
      <c r="AK164" t="s">
        <v>1163</v>
      </c>
      <c r="AL164" t="s">
        <v>1172</v>
      </c>
      <c r="AM164" t="s">
        <v>1173</v>
      </c>
      <c r="AN164" t="s">
        <v>1163</v>
      </c>
      <c r="AO164" t="s">
        <v>48</v>
      </c>
      <c r="AP164" t="s">
        <v>48</v>
      </c>
      <c r="AQ164" t="s">
        <v>48</v>
      </c>
      <c r="AR164" t="s">
        <v>48</v>
      </c>
      <c r="AS164" t="s">
        <v>1174</v>
      </c>
    </row>
    <row r="165" spans="1:45" hidden="1" x14ac:dyDescent="0.25">
      <c r="A165">
        <v>297823</v>
      </c>
      <c r="B165" t="s">
        <v>40</v>
      </c>
      <c r="C165" t="s">
        <v>41</v>
      </c>
      <c r="D165" t="s">
        <v>1175</v>
      </c>
      <c r="E165" t="s">
        <v>43</v>
      </c>
      <c r="F165" t="s">
        <v>44</v>
      </c>
      <c r="G165" t="s">
        <v>44</v>
      </c>
      <c r="H165" t="s">
        <v>1176</v>
      </c>
      <c r="I165" t="s">
        <v>232</v>
      </c>
      <c r="J165" t="s">
        <v>1177</v>
      </c>
      <c r="K165" t="s">
        <v>48</v>
      </c>
      <c r="L165" t="s">
        <v>142</v>
      </c>
      <c r="M165" t="s">
        <v>1178</v>
      </c>
      <c r="N165" t="s">
        <v>1179</v>
      </c>
      <c r="O165" t="s">
        <v>52</v>
      </c>
      <c r="P165" t="s">
        <v>1180</v>
      </c>
      <c r="Q165" t="s">
        <v>54</v>
      </c>
      <c r="R165" t="s">
        <v>89</v>
      </c>
      <c r="S165" t="s">
        <v>90</v>
      </c>
      <c r="T165" t="s">
        <v>165</v>
      </c>
      <c r="U165" t="s">
        <v>166</v>
      </c>
      <c r="V165" t="s">
        <v>820</v>
      </c>
      <c r="W165" t="s">
        <v>821</v>
      </c>
      <c r="X165" t="s">
        <v>61</v>
      </c>
      <c r="Y165" t="s">
        <v>62</v>
      </c>
      <c r="Z165" t="s">
        <v>63</v>
      </c>
      <c r="AA165" t="s">
        <v>64</v>
      </c>
      <c r="AB165" s="1">
        <v>7920000</v>
      </c>
      <c r="AC165" s="1">
        <v>0</v>
      </c>
      <c r="AD165" s="1">
        <v>7920000</v>
      </c>
      <c r="AE165" s="1">
        <v>7920000</v>
      </c>
      <c r="AF165" s="6">
        <v>7920000</v>
      </c>
      <c r="AG165" s="6">
        <v>0</v>
      </c>
      <c r="AH165" s="6">
        <f t="shared" si="2"/>
        <v>0</v>
      </c>
      <c r="AI165" s="27"/>
      <c r="AJ165" t="s">
        <v>65</v>
      </c>
      <c r="AK165" t="s">
        <v>1175</v>
      </c>
      <c r="AL165" t="s">
        <v>1181</v>
      </c>
      <c r="AM165" t="s">
        <v>1182</v>
      </c>
      <c r="AN165" t="s">
        <v>1175</v>
      </c>
      <c r="AO165" t="s">
        <v>48</v>
      </c>
      <c r="AP165" t="s">
        <v>48</v>
      </c>
      <c r="AQ165" t="s">
        <v>48</v>
      </c>
      <c r="AR165" t="s">
        <v>48</v>
      </c>
      <c r="AS165" t="s">
        <v>1183</v>
      </c>
    </row>
    <row r="166" spans="1:45" hidden="1" x14ac:dyDescent="0.25">
      <c r="A166">
        <v>299723</v>
      </c>
      <c r="B166" t="s">
        <v>40</v>
      </c>
      <c r="C166" t="s">
        <v>41</v>
      </c>
      <c r="D166" t="s">
        <v>1184</v>
      </c>
      <c r="E166" t="s">
        <v>43</v>
      </c>
      <c r="F166" t="s">
        <v>44</v>
      </c>
      <c r="G166" t="s">
        <v>44</v>
      </c>
      <c r="H166" t="s">
        <v>1185</v>
      </c>
      <c r="I166" t="s">
        <v>232</v>
      </c>
      <c r="J166" t="s">
        <v>1186</v>
      </c>
      <c r="K166" t="s">
        <v>48</v>
      </c>
      <c r="L166" t="s">
        <v>142</v>
      </c>
      <c r="M166" t="s">
        <v>1187</v>
      </c>
      <c r="N166" t="s">
        <v>1188</v>
      </c>
      <c r="O166" t="s">
        <v>52</v>
      </c>
      <c r="P166" t="s">
        <v>1189</v>
      </c>
      <c r="Q166" t="s">
        <v>54</v>
      </c>
      <c r="R166" t="s">
        <v>55</v>
      </c>
      <c r="S166" t="s">
        <v>56</v>
      </c>
      <c r="T166" t="s">
        <v>171</v>
      </c>
      <c r="U166" t="s">
        <v>172</v>
      </c>
      <c r="V166" t="s">
        <v>250</v>
      </c>
      <c r="W166" t="s">
        <v>251</v>
      </c>
      <c r="X166" t="s">
        <v>61</v>
      </c>
      <c r="Y166" t="s">
        <v>62</v>
      </c>
      <c r="Z166" t="s">
        <v>63</v>
      </c>
      <c r="AA166" t="s">
        <v>64</v>
      </c>
      <c r="AB166" s="1">
        <v>11500000</v>
      </c>
      <c r="AC166" s="1">
        <v>0</v>
      </c>
      <c r="AD166" s="1">
        <v>11500000</v>
      </c>
      <c r="AE166" s="1">
        <v>11500000</v>
      </c>
      <c r="AF166" s="6">
        <v>11500000</v>
      </c>
      <c r="AG166" s="6">
        <v>0</v>
      </c>
      <c r="AH166" s="6">
        <f t="shared" si="2"/>
        <v>0</v>
      </c>
      <c r="AI166" s="27"/>
      <c r="AJ166" t="s">
        <v>65</v>
      </c>
      <c r="AK166" t="s">
        <v>1184</v>
      </c>
      <c r="AL166" t="s">
        <v>1190</v>
      </c>
      <c r="AM166" t="s">
        <v>1191</v>
      </c>
      <c r="AN166" t="s">
        <v>1184</v>
      </c>
      <c r="AO166" t="s">
        <v>48</v>
      </c>
      <c r="AP166" t="s">
        <v>48</v>
      </c>
      <c r="AQ166" t="s">
        <v>48</v>
      </c>
      <c r="AR166" t="s">
        <v>48</v>
      </c>
      <c r="AS166" t="s">
        <v>1192</v>
      </c>
    </row>
    <row r="167" spans="1:45" hidden="1" x14ac:dyDescent="0.25">
      <c r="A167">
        <v>301523</v>
      </c>
      <c r="B167" t="s">
        <v>40</v>
      </c>
      <c r="C167" t="s">
        <v>41</v>
      </c>
      <c r="D167" t="s">
        <v>1193</v>
      </c>
      <c r="E167" t="s">
        <v>43</v>
      </c>
      <c r="F167" t="s">
        <v>44</v>
      </c>
      <c r="G167" t="s">
        <v>44</v>
      </c>
      <c r="H167" t="s">
        <v>1194</v>
      </c>
      <c r="I167" t="s">
        <v>232</v>
      </c>
      <c r="J167" t="s">
        <v>1195</v>
      </c>
      <c r="K167" t="s">
        <v>48</v>
      </c>
      <c r="L167" t="s">
        <v>142</v>
      </c>
      <c r="M167" t="s">
        <v>1196</v>
      </c>
      <c r="N167" t="s">
        <v>1197</v>
      </c>
      <c r="O167" t="s">
        <v>52</v>
      </c>
      <c r="P167" t="s">
        <v>1198</v>
      </c>
      <c r="Q167" t="s">
        <v>54</v>
      </c>
      <c r="R167" t="s">
        <v>520</v>
      </c>
      <c r="S167" t="s">
        <v>521</v>
      </c>
      <c r="T167" t="s">
        <v>335</v>
      </c>
      <c r="U167" t="s">
        <v>336</v>
      </c>
      <c r="V167" t="s">
        <v>810</v>
      </c>
      <c r="W167" t="s">
        <v>811</v>
      </c>
      <c r="X167" t="s">
        <v>61</v>
      </c>
      <c r="Y167" t="s">
        <v>62</v>
      </c>
      <c r="Z167" t="s">
        <v>63</v>
      </c>
      <c r="AA167" t="s">
        <v>64</v>
      </c>
      <c r="AB167" s="1">
        <v>5944000</v>
      </c>
      <c r="AC167" s="1">
        <v>0</v>
      </c>
      <c r="AD167" s="1">
        <v>5944000</v>
      </c>
      <c r="AE167" s="1">
        <v>5944000</v>
      </c>
      <c r="AF167" s="6">
        <v>5944000</v>
      </c>
      <c r="AG167" s="6">
        <v>0</v>
      </c>
      <c r="AH167" s="6">
        <f t="shared" si="2"/>
        <v>0</v>
      </c>
      <c r="AI167" s="27"/>
      <c r="AJ167" t="s">
        <v>65</v>
      </c>
      <c r="AK167" t="s">
        <v>1193</v>
      </c>
      <c r="AL167" t="s">
        <v>489</v>
      </c>
      <c r="AM167" t="s">
        <v>1199</v>
      </c>
      <c r="AN167" t="s">
        <v>1193</v>
      </c>
      <c r="AO167" t="s">
        <v>48</v>
      </c>
      <c r="AP167" t="s">
        <v>48</v>
      </c>
      <c r="AQ167" t="s">
        <v>48</v>
      </c>
      <c r="AR167" t="s">
        <v>48</v>
      </c>
      <c r="AS167" t="s">
        <v>1200</v>
      </c>
    </row>
    <row r="168" spans="1:45" hidden="1" x14ac:dyDescent="0.25">
      <c r="A168">
        <v>302823</v>
      </c>
      <c r="B168" t="s">
        <v>40</v>
      </c>
      <c r="C168" t="s">
        <v>41</v>
      </c>
      <c r="D168" t="s">
        <v>1201</v>
      </c>
      <c r="E168" t="s">
        <v>43</v>
      </c>
      <c r="F168" t="s">
        <v>44</v>
      </c>
      <c r="G168" t="s">
        <v>44</v>
      </c>
      <c r="H168" t="s">
        <v>1202</v>
      </c>
      <c r="I168" t="s">
        <v>232</v>
      </c>
      <c r="J168" t="s">
        <v>1203</v>
      </c>
      <c r="K168" t="s">
        <v>48</v>
      </c>
      <c r="L168" t="s">
        <v>142</v>
      </c>
      <c r="M168" t="s">
        <v>1204</v>
      </c>
      <c r="N168" t="s">
        <v>1205</v>
      </c>
      <c r="O168" t="s">
        <v>52</v>
      </c>
      <c r="P168" t="s">
        <v>1206</v>
      </c>
      <c r="Q168" t="s">
        <v>54</v>
      </c>
      <c r="R168" t="s">
        <v>520</v>
      </c>
      <c r="S168" t="s">
        <v>521</v>
      </c>
      <c r="T168" t="s">
        <v>171</v>
      </c>
      <c r="U168" t="s">
        <v>172</v>
      </c>
      <c r="V168" t="s">
        <v>1080</v>
      </c>
      <c r="W168" t="s">
        <v>1081</v>
      </c>
      <c r="X168" t="s">
        <v>61</v>
      </c>
      <c r="Y168" t="s">
        <v>62</v>
      </c>
      <c r="Z168" t="s">
        <v>63</v>
      </c>
      <c r="AA168" t="s">
        <v>64</v>
      </c>
      <c r="AB168" s="1">
        <v>12000000</v>
      </c>
      <c r="AC168" s="1">
        <v>0</v>
      </c>
      <c r="AD168" s="1">
        <v>12000000</v>
      </c>
      <c r="AE168" s="1">
        <v>12000000</v>
      </c>
      <c r="AF168" s="6">
        <v>12000000</v>
      </c>
      <c r="AG168" s="6">
        <v>0</v>
      </c>
      <c r="AH168" s="6">
        <f t="shared" si="2"/>
        <v>0</v>
      </c>
      <c r="AI168" s="27"/>
      <c r="AJ168" t="s">
        <v>65</v>
      </c>
      <c r="AK168" t="s">
        <v>1201</v>
      </c>
      <c r="AL168" t="s">
        <v>481</v>
      </c>
      <c r="AM168" t="s">
        <v>1160</v>
      </c>
      <c r="AN168" t="s">
        <v>1201</v>
      </c>
      <c r="AO168" t="s">
        <v>48</v>
      </c>
      <c r="AP168" t="s">
        <v>48</v>
      </c>
      <c r="AQ168" t="s">
        <v>48</v>
      </c>
      <c r="AR168" t="s">
        <v>48</v>
      </c>
      <c r="AS168" t="s">
        <v>1207</v>
      </c>
    </row>
    <row r="169" spans="1:45" hidden="1" x14ac:dyDescent="0.25">
      <c r="A169">
        <v>304123</v>
      </c>
      <c r="B169" t="s">
        <v>40</v>
      </c>
      <c r="C169" t="s">
        <v>41</v>
      </c>
      <c r="D169" t="s">
        <v>1208</v>
      </c>
      <c r="E169" t="s">
        <v>43</v>
      </c>
      <c r="F169" t="s">
        <v>44</v>
      </c>
      <c r="G169" t="s">
        <v>44</v>
      </c>
      <c r="H169" t="s">
        <v>1202</v>
      </c>
      <c r="I169" t="s">
        <v>70</v>
      </c>
      <c r="J169" t="s">
        <v>1209</v>
      </c>
      <c r="K169" t="s">
        <v>48</v>
      </c>
      <c r="L169" t="s">
        <v>49</v>
      </c>
      <c r="M169" t="s">
        <v>1210</v>
      </c>
      <c r="N169" t="s">
        <v>1211</v>
      </c>
      <c r="O169" t="s">
        <v>52</v>
      </c>
      <c r="P169" t="s">
        <v>1212</v>
      </c>
      <c r="Q169" t="s">
        <v>75</v>
      </c>
      <c r="R169" t="s">
        <v>207</v>
      </c>
      <c r="S169" t="s">
        <v>208</v>
      </c>
      <c r="T169" t="s">
        <v>91</v>
      </c>
      <c r="U169" t="s">
        <v>92</v>
      </c>
      <c r="V169" t="s">
        <v>148</v>
      </c>
      <c r="W169" t="s">
        <v>149</v>
      </c>
      <c r="X169" t="s">
        <v>80</v>
      </c>
      <c r="Y169" t="s">
        <v>81</v>
      </c>
      <c r="Z169" t="s">
        <v>63</v>
      </c>
      <c r="AA169" t="s">
        <v>64</v>
      </c>
      <c r="AB169" s="1">
        <v>4726730</v>
      </c>
      <c r="AC169" s="1">
        <v>0</v>
      </c>
      <c r="AD169" s="1">
        <v>4726730</v>
      </c>
      <c r="AE169" s="1">
        <v>4726730</v>
      </c>
      <c r="AF169" s="6">
        <v>4726730</v>
      </c>
      <c r="AG169" s="6">
        <v>0</v>
      </c>
      <c r="AH169" s="6">
        <f t="shared" si="2"/>
        <v>0</v>
      </c>
      <c r="AI169" s="27"/>
      <c r="AJ169" t="s">
        <v>65</v>
      </c>
      <c r="AK169" t="s">
        <v>1208</v>
      </c>
      <c r="AL169" t="s">
        <v>1213</v>
      </c>
      <c r="AM169" t="s">
        <v>1213</v>
      </c>
      <c r="AN169" t="s">
        <v>1208</v>
      </c>
      <c r="AO169" t="s">
        <v>48</v>
      </c>
      <c r="AP169" t="s">
        <v>48</v>
      </c>
      <c r="AQ169" t="s">
        <v>48</v>
      </c>
      <c r="AR169" t="s">
        <v>48</v>
      </c>
      <c r="AS169" t="s">
        <v>1214</v>
      </c>
    </row>
    <row r="170" spans="1:45" x14ac:dyDescent="0.25">
      <c r="A170">
        <v>304823</v>
      </c>
      <c r="B170" t="s">
        <v>40</v>
      </c>
      <c r="C170" t="s">
        <v>41</v>
      </c>
      <c r="D170" t="s">
        <v>1215</v>
      </c>
      <c r="E170" t="s">
        <v>43</v>
      </c>
      <c r="F170" t="s">
        <v>44</v>
      </c>
      <c r="G170" t="s">
        <v>44</v>
      </c>
      <c r="H170" t="s">
        <v>1202</v>
      </c>
      <c r="I170" t="s">
        <v>232</v>
      </c>
      <c r="J170" t="s">
        <v>1216</v>
      </c>
      <c r="K170" t="s">
        <v>48</v>
      </c>
      <c r="L170" t="s">
        <v>142</v>
      </c>
      <c r="M170" t="s">
        <v>1217</v>
      </c>
      <c r="N170" t="s">
        <v>1218</v>
      </c>
      <c r="O170" t="s">
        <v>52</v>
      </c>
      <c r="P170" t="s">
        <v>1219</v>
      </c>
      <c r="Q170" t="s">
        <v>54</v>
      </c>
      <c r="R170" t="s">
        <v>55</v>
      </c>
      <c r="S170" t="s">
        <v>56</v>
      </c>
      <c r="T170" t="s">
        <v>191</v>
      </c>
      <c r="U170" t="s">
        <v>192</v>
      </c>
      <c r="V170" t="s">
        <v>1158</v>
      </c>
      <c r="W170" t="s">
        <v>1159</v>
      </c>
      <c r="X170" t="s">
        <v>80</v>
      </c>
      <c r="Y170" t="s">
        <v>81</v>
      </c>
      <c r="Z170" t="s">
        <v>63</v>
      </c>
      <c r="AA170" t="s">
        <v>64</v>
      </c>
      <c r="AB170" s="1">
        <v>224667</v>
      </c>
      <c r="AC170" s="1">
        <v>0</v>
      </c>
      <c r="AD170" s="1">
        <v>224667</v>
      </c>
      <c r="AE170" s="1">
        <v>224667</v>
      </c>
      <c r="AF170" s="6">
        <v>0</v>
      </c>
      <c r="AG170" s="6">
        <v>0</v>
      </c>
      <c r="AH170" s="6">
        <f t="shared" si="2"/>
        <v>224667</v>
      </c>
      <c r="AI170" s="27"/>
      <c r="AJ170" t="s">
        <v>65</v>
      </c>
      <c r="AK170" t="s">
        <v>1215</v>
      </c>
      <c r="AL170" t="s">
        <v>1220</v>
      </c>
      <c r="AM170" t="s">
        <v>1221</v>
      </c>
      <c r="AN170" t="s">
        <v>1215</v>
      </c>
      <c r="AO170" t="s">
        <v>48</v>
      </c>
      <c r="AP170" t="s">
        <v>48</v>
      </c>
      <c r="AQ170" t="s">
        <v>48</v>
      </c>
      <c r="AR170" t="s">
        <v>48</v>
      </c>
      <c r="AS170" t="s">
        <v>1222</v>
      </c>
    </row>
    <row r="171" spans="1:45" hidden="1" x14ac:dyDescent="0.25">
      <c r="A171">
        <v>306223</v>
      </c>
      <c r="B171" t="s">
        <v>40</v>
      </c>
      <c r="C171" t="s">
        <v>41</v>
      </c>
      <c r="D171" t="s">
        <v>1223</v>
      </c>
      <c r="E171" t="s">
        <v>43</v>
      </c>
      <c r="F171" t="s">
        <v>44</v>
      </c>
      <c r="G171" t="s">
        <v>44</v>
      </c>
      <c r="H171" t="s">
        <v>1224</v>
      </c>
      <c r="I171" t="s">
        <v>232</v>
      </c>
      <c r="J171" t="s">
        <v>1225</v>
      </c>
      <c r="K171" t="s">
        <v>48</v>
      </c>
      <c r="L171" t="s">
        <v>142</v>
      </c>
      <c r="M171" t="s">
        <v>1226</v>
      </c>
      <c r="N171" t="s">
        <v>1227</v>
      </c>
      <c r="O171" t="s">
        <v>52</v>
      </c>
      <c r="P171" t="s">
        <v>1228</v>
      </c>
      <c r="Q171" t="s">
        <v>54</v>
      </c>
      <c r="R171" t="s">
        <v>207</v>
      </c>
      <c r="S171" t="s">
        <v>208</v>
      </c>
      <c r="T171" t="s">
        <v>110</v>
      </c>
      <c r="U171" t="s">
        <v>111</v>
      </c>
      <c r="V171" t="s">
        <v>112</v>
      </c>
      <c r="W171" t="s">
        <v>113</v>
      </c>
      <c r="X171" t="s">
        <v>61</v>
      </c>
      <c r="Y171" t="s">
        <v>62</v>
      </c>
      <c r="Z171" t="s">
        <v>63</v>
      </c>
      <c r="AA171" t="s">
        <v>64</v>
      </c>
      <c r="AB171" s="1">
        <v>10616667</v>
      </c>
      <c r="AC171" s="1">
        <v>0</v>
      </c>
      <c r="AD171" s="1">
        <v>10616667</v>
      </c>
      <c r="AE171" s="1">
        <v>10616667</v>
      </c>
      <c r="AF171" s="6">
        <v>10616667</v>
      </c>
      <c r="AG171" s="6">
        <v>0</v>
      </c>
      <c r="AH171" s="6">
        <f t="shared" si="2"/>
        <v>0</v>
      </c>
      <c r="AI171" s="27"/>
      <c r="AJ171" t="s">
        <v>65</v>
      </c>
      <c r="AK171" t="s">
        <v>1223</v>
      </c>
      <c r="AL171" t="s">
        <v>492</v>
      </c>
      <c r="AM171" t="s">
        <v>1229</v>
      </c>
      <c r="AN171" t="s">
        <v>1223</v>
      </c>
      <c r="AO171" t="s">
        <v>48</v>
      </c>
      <c r="AP171" t="s">
        <v>48</v>
      </c>
      <c r="AQ171" t="s">
        <v>48</v>
      </c>
      <c r="AR171" t="s">
        <v>48</v>
      </c>
      <c r="AS171" t="s">
        <v>1230</v>
      </c>
    </row>
    <row r="172" spans="1:45" hidden="1" x14ac:dyDescent="0.25">
      <c r="A172">
        <v>306923</v>
      </c>
      <c r="B172" t="s">
        <v>40</v>
      </c>
      <c r="C172" t="s">
        <v>41</v>
      </c>
      <c r="D172" t="s">
        <v>1231</v>
      </c>
      <c r="E172" t="s">
        <v>43</v>
      </c>
      <c r="F172" t="s">
        <v>44</v>
      </c>
      <c r="G172" t="s">
        <v>44</v>
      </c>
      <c r="H172" t="s">
        <v>1232</v>
      </c>
      <c r="I172" t="s">
        <v>232</v>
      </c>
      <c r="J172" t="s">
        <v>1233</v>
      </c>
      <c r="K172" t="s">
        <v>48</v>
      </c>
      <c r="L172" t="s">
        <v>142</v>
      </c>
      <c r="M172" t="s">
        <v>1234</v>
      </c>
      <c r="N172" t="s">
        <v>1235</v>
      </c>
      <c r="O172" t="s">
        <v>52</v>
      </c>
      <c r="P172" t="s">
        <v>1236</v>
      </c>
      <c r="Q172" t="s">
        <v>75</v>
      </c>
      <c r="R172" t="s">
        <v>207</v>
      </c>
      <c r="S172" t="s">
        <v>208</v>
      </c>
      <c r="T172" t="s">
        <v>171</v>
      </c>
      <c r="U172" t="s">
        <v>172</v>
      </c>
      <c r="V172" t="s">
        <v>958</v>
      </c>
      <c r="W172" t="s">
        <v>959</v>
      </c>
      <c r="X172" t="s">
        <v>61</v>
      </c>
      <c r="Y172" t="s">
        <v>62</v>
      </c>
      <c r="Z172" t="s">
        <v>63</v>
      </c>
      <c r="AA172" t="s">
        <v>64</v>
      </c>
      <c r="AB172" s="1">
        <v>8500000</v>
      </c>
      <c r="AC172" s="1">
        <v>0</v>
      </c>
      <c r="AD172" s="1">
        <v>8500000</v>
      </c>
      <c r="AE172" s="1">
        <v>8500000</v>
      </c>
      <c r="AF172" s="6">
        <v>8500000</v>
      </c>
      <c r="AG172" s="6">
        <v>0</v>
      </c>
      <c r="AH172" s="6">
        <f t="shared" si="2"/>
        <v>0</v>
      </c>
      <c r="AI172" s="27"/>
      <c r="AJ172" t="s">
        <v>65</v>
      </c>
      <c r="AK172" t="s">
        <v>1231</v>
      </c>
      <c r="AL172" t="s">
        <v>1237</v>
      </c>
      <c r="AM172" t="s">
        <v>1238</v>
      </c>
      <c r="AN172" t="s">
        <v>1231</v>
      </c>
      <c r="AO172" t="s">
        <v>48</v>
      </c>
      <c r="AP172" t="s">
        <v>48</v>
      </c>
      <c r="AQ172" t="s">
        <v>48</v>
      </c>
      <c r="AR172" t="s">
        <v>48</v>
      </c>
      <c r="AS172" t="s">
        <v>1239</v>
      </c>
    </row>
    <row r="173" spans="1:45" hidden="1" x14ac:dyDescent="0.25">
      <c r="A173">
        <v>312823</v>
      </c>
      <c r="B173" t="s">
        <v>40</v>
      </c>
      <c r="C173" t="s">
        <v>41</v>
      </c>
      <c r="D173" t="s">
        <v>1240</v>
      </c>
      <c r="E173" t="s">
        <v>43</v>
      </c>
      <c r="F173" t="s">
        <v>44</v>
      </c>
      <c r="G173" t="s">
        <v>44</v>
      </c>
      <c r="H173" t="s">
        <v>1241</v>
      </c>
      <c r="I173" t="s">
        <v>232</v>
      </c>
      <c r="J173" t="s">
        <v>1242</v>
      </c>
      <c r="K173" t="s">
        <v>48</v>
      </c>
      <c r="L173" t="s">
        <v>142</v>
      </c>
      <c r="M173" t="s">
        <v>1243</v>
      </c>
      <c r="N173" t="s">
        <v>1244</v>
      </c>
      <c r="O173" t="s">
        <v>52</v>
      </c>
      <c r="P173" t="s">
        <v>1245</v>
      </c>
      <c r="Q173" t="s">
        <v>54</v>
      </c>
      <c r="R173" t="s">
        <v>207</v>
      </c>
      <c r="S173" t="s">
        <v>208</v>
      </c>
      <c r="T173" t="s">
        <v>248</v>
      </c>
      <c r="U173" t="s">
        <v>249</v>
      </c>
      <c r="V173" t="s">
        <v>250</v>
      </c>
      <c r="W173" t="s">
        <v>251</v>
      </c>
      <c r="X173" t="s">
        <v>61</v>
      </c>
      <c r="Y173" t="s">
        <v>62</v>
      </c>
      <c r="Z173" t="s">
        <v>63</v>
      </c>
      <c r="AA173" t="s">
        <v>64</v>
      </c>
      <c r="AB173" s="1">
        <v>16469292</v>
      </c>
      <c r="AC173" s="1">
        <v>0</v>
      </c>
      <c r="AD173" s="1">
        <v>16469292</v>
      </c>
      <c r="AE173" s="1">
        <v>16469292</v>
      </c>
      <c r="AF173" s="6">
        <v>16469292</v>
      </c>
      <c r="AG173" s="6">
        <v>0</v>
      </c>
      <c r="AH173" s="6">
        <f t="shared" si="2"/>
        <v>0</v>
      </c>
      <c r="AI173" s="27"/>
      <c r="AJ173" t="s">
        <v>65</v>
      </c>
      <c r="AK173" t="s">
        <v>1240</v>
      </c>
      <c r="AL173" t="s">
        <v>778</v>
      </c>
      <c r="AM173" t="s">
        <v>1246</v>
      </c>
      <c r="AN173" t="s">
        <v>1240</v>
      </c>
      <c r="AO173" t="s">
        <v>48</v>
      </c>
      <c r="AP173" t="s">
        <v>48</v>
      </c>
      <c r="AQ173" t="s">
        <v>48</v>
      </c>
      <c r="AR173" t="s">
        <v>48</v>
      </c>
      <c r="AS173" t="s">
        <v>694</v>
      </c>
    </row>
    <row r="174" spans="1:45" hidden="1" x14ac:dyDescent="0.25">
      <c r="A174">
        <v>312923</v>
      </c>
      <c r="B174" t="s">
        <v>40</v>
      </c>
      <c r="C174" t="s">
        <v>41</v>
      </c>
      <c r="D174" t="s">
        <v>1247</v>
      </c>
      <c r="E174" t="s">
        <v>43</v>
      </c>
      <c r="F174" t="s">
        <v>44</v>
      </c>
      <c r="G174" t="s">
        <v>44</v>
      </c>
      <c r="H174" t="s">
        <v>1248</v>
      </c>
      <c r="I174" t="s">
        <v>232</v>
      </c>
      <c r="J174" t="s">
        <v>1249</v>
      </c>
      <c r="K174" t="s">
        <v>48</v>
      </c>
      <c r="L174" t="s">
        <v>142</v>
      </c>
      <c r="M174" t="s">
        <v>1250</v>
      </c>
      <c r="N174" t="s">
        <v>1251</v>
      </c>
      <c r="O174" t="s">
        <v>52</v>
      </c>
      <c r="P174" t="s">
        <v>1252</v>
      </c>
      <c r="Q174" t="s">
        <v>54</v>
      </c>
      <c r="R174" t="s">
        <v>55</v>
      </c>
      <c r="S174" t="s">
        <v>56</v>
      </c>
      <c r="T174" t="s">
        <v>340</v>
      </c>
      <c r="U174" t="s">
        <v>341</v>
      </c>
      <c r="V174" t="s">
        <v>437</v>
      </c>
      <c r="W174" t="s">
        <v>438</v>
      </c>
      <c r="X174" t="s">
        <v>61</v>
      </c>
      <c r="Y174" t="s">
        <v>62</v>
      </c>
      <c r="Z174" t="s">
        <v>63</v>
      </c>
      <c r="AA174" t="s">
        <v>64</v>
      </c>
      <c r="AB174" s="1">
        <v>16800000</v>
      </c>
      <c r="AC174" s="1">
        <v>0</v>
      </c>
      <c r="AD174" s="1">
        <v>16800000</v>
      </c>
      <c r="AE174" s="1">
        <v>16800000</v>
      </c>
      <c r="AF174" s="6">
        <v>16800000</v>
      </c>
      <c r="AG174" s="6">
        <v>0</v>
      </c>
      <c r="AH174" s="6">
        <f t="shared" si="2"/>
        <v>0</v>
      </c>
      <c r="AI174" s="29" t="s">
        <v>2585</v>
      </c>
      <c r="AJ174" t="s">
        <v>65</v>
      </c>
      <c r="AK174" t="s">
        <v>1247</v>
      </c>
      <c r="AL174" t="s">
        <v>1253</v>
      </c>
      <c r="AM174" t="s">
        <v>1254</v>
      </c>
      <c r="AN174" t="s">
        <v>1247</v>
      </c>
      <c r="AO174" t="s">
        <v>48</v>
      </c>
      <c r="AP174" t="s">
        <v>48</v>
      </c>
      <c r="AQ174" t="s">
        <v>48</v>
      </c>
      <c r="AR174" t="s">
        <v>48</v>
      </c>
      <c r="AS174" t="s">
        <v>1255</v>
      </c>
    </row>
    <row r="175" spans="1:45" hidden="1" x14ac:dyDescent="0.25">
      <c r="A175">
        <v>313623</v>
      </c>
      <c r="B175" t="s">
        <v>40</v>
      </c>
      <c r="C175" t="s">
        <v>41</v>
      </c>
      <c r="D175" t="s">
        <v>1256</v>
      </c>
      <c r="E175" t="s">
        <v>43</v>
      </c>
      <c r="F175" t="s">
        <v>44</v>
      </c>
      <c r="G175" t="s">
        <v>44</v>
      </c>
      <c r="H175" t="s">
        <v>1248</v>
      </c>
      <c r="I175" t="s">
        <v>232</v>
      </c>
      <c r="J175" t="s">
        <v>1257</v>
      </c>
      <c r="K175" t="s">
        <v>48</v>
      </c>
      <c r="L175" t="s">
        <v>142</v>
      </c>
      <c r="M175" t="s">
        <v>1258</v>
      </c>
      <c r="N175" t="s">
        <v>1259</v>
      </c>
      <c r="O175" t="s">
        <v>52</v>
      </c>
      <c r="P175" t="s">
        <v>1260</v>
      </c>
      <c r="Q175" t="s">
        <v>54</v>
      </c>
      <c r="R175" t="s">
        <v>207</v>
      </c>
      <c r="S175" t="s">
        <v>208</v>
      </c>
      <c r="T175" t="s">
        <v>307</v>
      </c>
      <c r="U175" t="s">
        <v>308</v>
      </c>
      <c r="V175" t="s">
        <v>501</v>
      </c>
      <c r="W175" t="s">
        <v>502</v>
      </c>
      <c r="X175" t="s">
        <v>61</v>
      </c>
      <c r="Y175" t="s">
        <v>62</v>
      </c>
      <c r="Z175" t="s">
        <v>63</v>
      </c>
      <c r="AA175" t="s">
        <v>64</v>
      </c>
      <c r="AB175" s="1">
        <v>10000000</v>
      </c>
      <c r="AC175" s="1">
        <v>0</v>
      </c>
      <c r="AD175" s="1">
        <v>10000000</v>
      </c>
      <c r="AE175" s="1">
        <v>10000000</v>
      </c>
      <c r="AF175" s="6">
        <v>10000000</v>
      </c>
      <c r="AG175" s="6">
        <v>0</v>
      </c>
      <c r="AH175" s="6">
        <f t="shared" si="2"/>
        <v>0</v>
      </c>
      <c r="AI175" s="27"/>
      <c r="AJ175" t="s">
        <v>65</v>
      </c>
      <c r="AK175" t="s">
        <v>1256</v>
      </c>
      <c r="AL175" t="s">
        <v>1261</v>
      </c>
      <c r="AM175" t="s">
        <v>1262</v>
      </c>
      <c r="AN175" t="s">
        <v>1256</v>
      </c>
      <c r="AO175" t="s">
        <v>48</v>
      </c>
      <c r="AP175" t="s">
        <v>48</v>
      </c>
      <c r="AQ175" t="s">
        <v>48</v>
      </c>
      <c r="AR175" t="s">
        <v>48</v>
      </c>
      <c r="AS175" t="s">
        <v>1263</v>
      </c>
    </row>
    <row r="176" spans="1:45" hidden="1" x14ac:dyDescent="0.25">
      <c r="A176">
        <v>315623</v>
      </c>
      <c r="B176" t="s">
        <v>40</v>
      </c>
      <c r="C176" t="s">
        <v>41</v>
      </c>
      <c r="D176" t="s">
        <v>1264</v>
      </c>
      <c r="E176" t="s">
        <v>43</v>
      </c>
      <c r="F176" t="s">
        <v>44</v>
      </c>
      <c r="G176" t="s">
        <v>44</v>
      </c>
      <c r="H176" t="s">
        <v>1265</v>
      </c>
      <c r="I176" t="s">
        <v>232</v>
      </c>
      <c r="J176" t="s">
        <v>1266</v>
      </c>
      <c r="K176" t="s">
        <v>48</v>
      </c>
      <c r="L176" t="s">
        <v>142</v>
      </c>
      <c r="M176" t="s">
        <v>1267</v>
      </c>
      <c r="N176" t="s">
        <v>1268</v>
      </c>
      <c r="O176" t="s">
        <v>52</v>
      </c>
      <c r="P176" t="s">
        <v>1269</v>
      </c>
      <c r="Q176" t="s">
        <v>54</v>
      </c>
      <c r="R176" t="s">
        <v>185</v>
      </c>
      <c r="S176" t="s">
        <v>186</v>
      </c>
      <c r="T176" t="s">
        <v>57</v>
      </c>
      <c r="U176" t="s">
        <v>58</v>
      </c>
      <c r="V176" t="s">
        <v>373</v>
      </c>
      <c r="W176" t="s">
        <v>374</v>
      </c>
      <c r="X176" t="s">
        <v>61</v>
      </c>
      <c r="Y176" t="s">
        <v>62</v>
      </c>
      <c r="Z176" t="s">
        <v>63</v>
      </c>
      <c r="AA176" t="s">
        <v>64</v>
      </c>
      <c r="AB176" s="1">
        <v>12800000</v>
      </c>
      <c r="AC176" s="1">
        <v>0</v>
      </c>
      <c r="AD176" s="1">
        <v>12800000</v>
      </c>
      <c r="AE176" s="1">
        <v>12800000</v>
      </c>
      <c r="AF176" s="6">
        <v>12800000</v>
      </c>
      <c r="AG176" s="6">
        <v>0</v>
      </c>
      <c r="AH176" s="6">
        <f t="shared" si="2"/>
        <v>0</v>
      </c>
      <c r="AI176" s="27"/>
      <c r="AJ176" t="s">
        <v>65</v>
      </c>
      <c r="AK176" t="s">
        <v>1264</v>
      </c>
      <c r="AL176" t="s">
        <v>1270</v>
      </c>
      <c r="AM176" t="s">
        <v>1271</v>
      </c>
      <c r="AN176" t="s">
        <v>1264</v>
      </c>
      <c r="AO176" t="s">
        <v>48</v>
      </c>
      <c r="AP176" t="s">
        <v>48</v>
      </c>
      <c r="AQ176" t="s">
        <v>48</v>
      </c>
      <c r="AR176" t="s">
        <v>48</v>
      </c>
      <c r="AS176" t="s">
        <v>1272</v>
      </c>
    </row>
    <row r="177" spans="1:45" hidden="1" x14ac:dyDescent="0.25">
      <c r="A177">
        <v>315923</v>
      </c>
      <c r="B177" t="s">
        <v>40</v>
      </c>
      <c r="C177" t="s">
        <v>41</v>
      </c>
      <c r="D177" t="s">
        <v>1273</v>
      </c>
      <c r="E177" t="s">
        <v>43</v>
      </c>
      <c r="F177" t="s">
        <v>44</v>
      </c>
      <c r="G177" t="s">
        <v>44</v>
      </c>
      <c r="H177" t="s">
        <v>1265</v>
      </c>
      <c r="I177" t="s">
        <v>160</v>
      </c>
      <c r="J177" t="s">
        <v>161</v>
      </c>
      <c r="K177" t="s">
        <v>48</v>
      </c>
      <c r="L177" t="s">
        <v>49</v>
      </c>
      <c r="M177" t="s">
        <v>162</v>
      </c>
      <c r="N177" t="s">
        <v>163</v>
      </c>
      <c r="O177" t="s">
        <v>52</v>
      </c>
      <c r="P177" t="s">
        <v>164</v>
      </c>
      <c r="Q177" t="s">
        <v>75</v>
      </c>
      <c r="R177" t="s">
        <v>55</v>
      </c>
      <c r="S177" t="s">
        <v>56</v>
      </c>
      <c r="T177" t="s">
        <v>349</v>
      </c>
      <c r="U177" t="s">
        <v>350</v>
      </c>
      <c r="V177" t="s">
        <v>301</v>
      </c>
      <c r="W177" t="s">
        <v>302</v>
      </c>
      <c r="X177" t="s">
        <v>61</v>
      </c>
      <c r="Y177" t="s">
        <v>62</v>
      </c>
      <c r="Z177" t="s">
        <v>63</v>
      </c>
      <c r="AA177" t="s">
        <v>64</v>
      </c>
      <c r="AB177" s="1">
        <v>11500000</v>
      </c>
      <c r="AC177" s="1">
        <v>0</v>
      </c>
      <c r="AD177" s="1">
        <v>11500000</v>
      </c>
      <c r="AE177" s="1">
        <v>11500000</v>
      </c>
      <c r="AF177" s="6">
        <v>11500000</v>
      </c>
      <c r="AG177" s="6">
        <v>0</v>
      </c>
      <c r="AH177" s="6">
        <f t="shared" si="2"/>
        <v>0</v>
      </c>
      <c r="AI177" s="27"/>
      <c r="AJ177" t="s">
        <v>65</v>
      </c>
      <c r="AK177" t="s">
        <v>1273</v>
      </c>
      <c r="AL177" t="s">
        <v>1274</v>
      </c>
      <c r="AM177" t="s">
        <v>1275</v>
      </c>
      <c r="AN177" t="s">
        <v>1273</v>
      </c>
      <c r="AO177" t="s">
        <v>48</v>
      </c>
      <c r="AP177" t="s">
        <v>48</v>
      </c>
      <c r="AQ177" t="s">
        <v>48</v>
      </c>
      <c r="AR177" t="s">
        <v>48</v>
      </c>
      <c r="AS177" t="s">
        <v>315</v>
      </c>
    </row>
    <row r="178" spans="1:45" hidden="1" x14ac:dyDescent="0.25">
      <c r="A178">
        <v>326823</v>
      </c>
      <c r="B178" t="s">
        <v>40</v>
      </c>
      <c r="C178" t="s">
        <v>41</v>
      </c>
      <c r="D178" t="s">
        <v>1276</v>
      </c>
      <c r="E178" t="s">
        <v>43</v>
      </c>
      <c r="F178" t="s">
        <v>44</v>
      </c>
      <c r="G178" t="s">
        <v>44</v>
      </c>
      <c r="H178" t="s">
        <v>1277</v>
      </c>
      <c r="I178" t="s">
        <v>232</v>
      </c>
      <c r="J178" t="s">
        <v>1278</v>
      </c>
      <c r="K178" t="s">
        <v>48</v>
      </c>
      <c r="L178" t="s">
        <v>49</v>
      </c>
      <c r="M178" t="s">
        <v>1279</v>
      </c>
      <c r="N178" t="s">
        <v>1280</v>
      </c>
      <c r="O178" t="s">
        <v>52</v>
      </c>
      <c r="P178" t="s">
        <v>1281</v>
      </c>
      <c r="Q178" t="s">
        <v>54</v>
      </c>
      <c r="R178" t="s">
        <v>207</v>
      </c>
      <c r="S178" t="s">
        <v>208</v>
      </c>
      <c r="T178" t="s">
        <v>1156</v>
      </c>
      <c r="U178" t="s">
        <v>1157</v>
      </c>
      <c r="V178" t="s">
        <v>1158</v>
      </c>
      <c r="W178" t="s">
        <v>1159</v>
      </c>
      <c r="X178" t="s">
        <v>80</v>
      </c>
      <c r="Y178" t="s">
        <v>81</v>
      </c>
      <c r="Z178" t="s">
        <v>63</v>
      </c>
      <c r="AA178" t="s">
        <v>64</v>
      </c>
      <c r="AB178" s="1">
        <v>762042.5</v>
      </c>
      <c r="AC178" s="1">
        <v>0</v>
      </c>
      <c r="AD178" s="1">
        <v>762042.5</v>
      </c>
      <c r="AE178" s="1">
        <v>762042.5</v>
      </c>
      <c r="AF178" s="6">
        <v>762042.5</v>
      </c>
      <c r="AG178" s="6">
        <v>0</v>
      </c>
      <c r="AH178" s="6">
        <f t="shared" si="2"/>
        <v>0</v>
      </c>
      <c r="AI178" s="29" t="s">
        <v>2585</v>
      </c>
      <c r="AJ178" t="s">
        <v>65</v>
      </c>
      <c r="AK178" t="s">
        <v>1276</v>
      </c>
      <c r="AL178" t="s">
        <v>1282</v>
      </c>
      <c r="AM178" t="s">
        <v>1283</v>
      </c>
      <c r="AN178" t="s">
        <v>1276</v>
      </c>
      <c r="AO178" t="s">
        <v>48</v>
      </c>
      <c r="AP178" t="s">
        <v>48</v>
      </c>
      <c r="AQ178" t="s">
        <v>48</v>
      </c>
      <c r="AR178" t="s">
        <v>48</v>
      </c>
      <c r="AS178" t="s">
        <v>1284</v>
      </c>
    </row>
    <row r="179" spans="1:45" hidden="1" x14ac:dyDescent="0.25">
      <c r="A179">
        <v>328223</v>
      </c>
      <c r="B179" t="s">
        <v>40</v>
      </c>
      <c r="C179" t="s">
        <v>41</v>
      </c>
      <c r="D179" t="s">
        <v>1285</v>
      </c>
      <c r="E179" t="s">
        <v>43</v>
      </c>
      <c r="F179" t="s">
        <v>44</v>
      </c>
      <c r="G179" t="s">
        <v>44</v>
      </c>
      <c r="H179" t="s">
        <v>1277</v>
      </c>
      <c r="I179" t="s">
        <v>232</v>
      </c>
      <c r="J179" t="s">
        <v>1286</v>
      </c>
      <c r="K179" t="s">
        <v>48</v>
      </c>
      <c r="L179" t="s">
        <v>142</v>
      </c>
      <c r="M179" t="s">
        <v>1287</v>
      </c>
      <c r="N179" t="s">
        <v>1288</v>
      </c>
      <c r="O179" t="s">
        <v>52</v>
      </c>
      <c r="P179" t="s">
        <v>1289</v>
      </c>
      <c r="Q179" t="s">
        <v>54</v>
      </c>
      <c r="R179" t="s">
        <v>55</v>
      </c>
      <c r="S179" t="s">
        <v>56</v>
      </c>
      <c r="T179" t="s">
        <v>299</v>
      </c>
      <c r="U179" t="s">
        <v>300</v>
      </c>
      <c r="V179" t="s">
        <v>301</v>
      </c>
      <c r="W179" t="s">
        <v>302</v>
      </c>
      <c r="X179" t="s">
        <v>61</v>
      </c>
      <c r="Y179" t="s">
        <v>62</v>
      </c>
      <c r="Z179" t="s">
        <v>63</v>
      </c>
      <c r="AA179" t="s">
        <v>64</v>
      </c>
      <c r="AB179" s="1">
        <v>9817500</v>
      </c>
      <c r="AC179" s="1">
        <v>0</v>
      </c>
      <c r="AD179" s="1">
        <v>9817500</v>
      </c>
      <c r="AE179" s="1">
        <v>9817500</v>
      </c>
      <c r="AF179" s="6">
        <v>9817500</v>
      </c>
      <c r="AG179" s="6">
        <v>0</v>
      </c>
      <c r="AH179" s="6">
        <f t="shared" si="2"/>
        <v>0</v>
      </c>
      <c r="AI179" s="27"/>
      <c r="AJ179" t="s">
        <v>65</v>
      </c>
      <c r="AK179" t="s">
        <v>1285</v>
      </c>
      <c r="AL179" t="s">
        <v>1290</v>
      </c>
      <c r="AM179" t="s">
        <v>1291</v>
      </c>
      <c r="AN179" t="s">
        <v>1285</v>
      </c>
      <c r="AO179" t="s">
        <v>48</v>
      </c>
      <c r="AP179" t="s">
        <v>48</v>
      </c>
      <c r="AQ179" t="s">
        <v>48</v>
      </c>
      <c r="AR179" t="s">
        <v>48</v>
      </c>
      <c r="AS179" t="s">
        <v>1292</v>
      </c>
    </row>
    <row r="180" spans="1:45" hidden="1" x14ac:dyDescent="0.25">
      <c r="A180">
        <v>334023</v>
      </c>
      <c r="B180" t="s">
        <v>40</v>
      </c>
      <c r="C180" t="s">
        <v>41</v>
      </c>
      <c r="D180" t="s">
        <v>1293</v>
      </c>
      <c r="E180" t="s">
        <v>43</v>
      </c>
      <c r="F180" t="s">
        <v>44</v>
      </c>
      <c r="G180" t="s">
        <v>44</v>
      </c>
      <c r="H180" t="s">
        <v>1294</v>
      </c>
      <c r="I180" t="s">
        <v>232</v>
      </c>
      <c r="J180" t="s">
        <v>1295</v>
      </c>
      <c r="K180" t="s">
        <v>48</v>
      </c>
      <c r="L180" t="s">
        <v>142</v>
      </c>
      <c r="M180" t="s">
        <v>1296</v>
      </c>
      <c r="N180" t="s">
        <v>1297</v>
      </c>
      <c r="O180" t="s">
        <v>52</v>
      </c>
      <c r="P180" t="s">
        <v>1298</v>
      </c>
      <c r="Q180" t="s">
        <v>54</v>
      </c>
      <c r="R180" t="s">
        <v>55</v>
      </c>
      <c r="S180" t="s">
        <v>56</v>
      </c>
      <c r="T180" t="s">
        <v>299</v>
      </c>
      <c r="U180" t="s">
        <v>300</v>
      </c>
      <c r="V180" t="s">
        <v>301</v>
      </c>
      <c r="W180" t="s">
        <v>302</v>
      </c>
      <c r="X180" t="s">
        <v>61</v>
      </c>
      <c r="Y180" t="s">
        <v>62</v>
      </c>
      <c r="Z180" t="s">
        <v>63</v>
      </c>
      <c r="AA180" t="s">
        <v>64</v>
      </c>
      <c r="AB180" s="1">
        <v>12000000</v>
      </c>
      <c r="AC180" s="1">
        <v>0</v>
      </c>
      <c r="AD180" s="1">
        <v>12000000</v>
      </c>
      <c r="AE180" s="1">
        <v>12000000</v>
      </c>
      <c r="AF180" s="6">
        <v>12000000</v>
      </c>
      <c r="AG180" s="6">
        <v>0</v>
      </c>
      <c r="AH180" s="6">
        <f t="shared" si="2"/>
        <v>0</v>
      </c>
      <c r="AI180" s="27"/>
      <c r="AJ180" t="s">
        <v>65</v>
      </c>
      <c r="AK180" t="s">
        <v>1293</v>
      </c>
      <c r="AL180" t="s">
        <v>1299</v>
      </c>
      <c r="AM180" t="s">
        <v>1300</v>
      </c>
      <c r="AN180" t="s">
        <v>1293</v>
      </c>
      <c r="AO180" t="s">
        <v>48</v>
      </c>
      <c r="AP180" t="s">
        <v>48</v>
      </c>
      <c r="AQ180" t="s">
        <v>48</v>
      </c>
      <c r="AR180" t="s">
        <v>48</v>
      </c>
      <c r="AS180" t="s">
        <v>1301</v>
      </c>
    </row>
    <row r="181" spans="1:45" hidden="1" x14ac:dyDescent="0.25">
      <c r="A181">
        <v>337223</v>
      </c>
      <c r="B181" t="s">
        <v>40</v>
      </c>
      <c r="C181" t="s">
        <v>41</v>
      </c>
      <c r="D181" t="s">
        <v>1302</v>
      </c>
      <c r="E181" t="s">
        <v>43</v>
      </c>
      <c r="F181" t="s">
        <v>44</v>
      </c>
      <c r="G181" t="s">
        <v>44</v>
      </c>
      <c r="H181" t="s">
        <v>1303</v>
      </c>
      <c r="I181" t="s">
        <v>232</v>
      </c>
      <c r="J181" t="s">
        <v>1304</v>
      </c>
      <c r="K181" t="s">
        <v>48</v>
      </c>
      <c r="L181" t="s">
        <v>142</v>
      </c>
      <c r="M181" t="s">
        <v>1305</v>
      </c>
      <c r="N181" t="s">
        <v>1306</v>
      </c>
      <c r="O181" t="s">
        <v>52</v>
      </c>
      <c r="P181" t="s">
        <v>1307</v>
      </c>
      <c r="Q181" t="s">
        <v>54</v>
      </c>
      <c r="R181" t="s">
        <v>1308</v>
      </c>
      <c r="S181" t="s">
        <v>1309</v>
      </c>
      <c r="T181" t="s">
        <v>474</v>
      </c>
      <c r="U181" t="s">
        <v>475</v>
      </c>
      <c r="V181" t="s">
        <v>476</v>
      </c>
      <c r="W181" t="s">
        <v>477</v>
      </c>
      <c r="X181" t="s">
        <v>61</v>
      </c>
      <c r="Y181" t="s">
        <v>62</v>
      </c>
      <c r="Z181" t="s">
        <v>63</v>
      </c>
      <c r="AA181" t="s">
        <v>64</v>
      </c>
      <c r="AB181" s="1">
        <v>5300000</v>
      </c>
      <c r="AC181" s="1">
        <v>0</v>
      </c>
      <c r="AD181" s="1">
        <v>5300000</v>
      </c>
      <c r="AE181" s="1">
        <v>5300000</v>
      </c>
      <c r="AF181" s="6">
        <v>5300000</v>
      </c>
      <c r="AG181" s="6">
        <v>0</v>
      </c>
      <c r="AH181" s="6">
        <f t="shared" si="2"/>
        <v>0</v>
      </c>
      <c r="AI181" s="27"/>
      <c r="AJ181" t="s">
        <v>65</v>
      </c>
      <c r="AK181" t="s">
        <v>1302</v>
      </c>
      <c r="AL181" t="s">
        <v>1310</v>
      </c>
      <c r="AM181" t="s">
        <v>1311</v>
      </c>
      <c r="AN181" t="s">
        <v>1302</v>
      </c>
      <c r="AO181" t="s">
        <v>48</v>
      </c>
      <c r="AP181" t="s">
        <v>48</v>
      </c>
      <c r="AQ181" t="s">
        <v>48</v>
      </c>
      <c r="AR181" t="s">
        <v>48</v>
      </c>
      <c r="AS181" t="s">
        <v>1101</v>
      </c>
    </row>
    <row r="182" spans="1:45" hidden="1" x14ac:dyDescent="0.25">
      <c r="A182">
        <v>338623</v>
      </c>
      <c r="B182" t="s">
        <v>40</v>
      </c>
      <c r="C182" t="s">
        <v>41</v>
      </c>
      <c r="D182" t="s">
        <v>1312</v>
      </c>
      <c r="E182" t="s">
        <v>43</v>
      </c>
      <c r="F182" t="s">
        <v>44</v>
      </c>
      <c r="G182" t="s">
        <v>44</v>
      </c>
      <c r="H182" t="s">
        <v>1313</v>
      </c>
      <c r="I182" t="s">
        <v>232</v>
      </c>
      <c r="J182" t="s">
        <v>1314</v>
      </c>
      <c r="K182" t="s">
        <v>48</v>
      </c>
      <c r="L182" t="s">
        <v>142</v>
      </c>
      <c r="M182" t="s">
        <v>1315</v>
      </c>
      <c r="N182" t="s">
        <v>1316</v>
      </c>
      <c r="O182" t="s">
        <v>52</v>
      </c>
      <c r="P182" t="s">
        <v>1317</v>
      </c>
      <c r="Q182" t="s">
        <v>54</v>
      </c>
      <c r="R182" t="s">
        <v>207</v>
      </c>
      <c r="S182" t="s">
        <v>208</v>
      </c>
      <c r="T182" t="s">
        <v>91</v>
      </c>
      <c r="U182" t="s">
        <v>92</v>
      </c>
      <c r="V182" t="s">
        <v>357</v>
      </c>
      <c r="W182" t="s">
        <v>358</v>
      </c>
      <c r="X182" t="s">
        <v>61</v>
      </c>
      <c r="Y182" t="s">
        <v>62</v>
      </c>
      <c r="Z182" t="s">
        <v>63</v>
      </c>
      <c r="AA182" t="s">
        <v>64</v>
      </c>
      <c r="AB182" s="1">
        <v>8000000</v>
      </c>
      <c r="AC182" s="1">
        <v>0</v>
      </c>
      <c r="AD182" s="1">
        <v>8000000</v>
      </c>
      <c r="AE182" s="1">
        <v>8000000</v>
      </c>
      <c r="AF182" s="6">
        <v>8000000</v>
      </c>
      <c r="AG182" s="6">
        <v>0</v>
      </c>
      <c r="AH182" s="6">
        <f t="shared" si="2"/>
        <v>0</v>
      </c>
      <c r="AI182" s="27"/>
      <c r="AJ182" t="s">
        <v>65</v>
      </c>
      <c r="AK182" t="s">
        <v>1312</v>
      </c>
      <c r="AL182" t="s">
        <v>1318</v>
      </c>
      <c r="AM182" t="s">
        <v>1319</v>
      </c>
      <c r="AN182" t="s">
        <v>1312</v>
      </c>
      <c r="AO182" t="s">
        <v>48</v>
      </c>
      <c r="AP182" t="s">
        <v>48</v>
      </c>
      <c r="AQ182" t="s">
        <v>48</v>
      </c>
      <c r="AR182" t="s">
        <v>48</v>
      </c>
      <c r="AS182" t="s">
        <v>1320</v>
      </c>
    </row>
    <row r="183" spans="1:45" hidden="1" x14ac:dyDescent="0.25">
      <c r="A183">
        <v>347623</v>
      </c>
      <c r="B183" t="s">
        <v>40</v>
      </c>
      <c r="C183" t="s">
        <v>41</v>
      </c>
      <c r="D183" t="s">
        <v>1321</v>
      </c>
      <c r="E183" t="s">
        <v>43</v>
      </c>
      <c r="F183" t="s">
        <v>44</v>
      </c>
      <c r="G183" t="s">
        <v>44</v>
      </c>
      <c r="H183" t="s">
        <v>1322</v>
      </c>
      <c r="I183" t="s">
        <v>232</v>
      </c>
      <c r="J183" t="s">
        <v>1323</v>
      </c>
      <c r="K183" t="s">
        <v>48</v>
      </c>
      <c r="L183" t="s">
        <v>142</v>
      </c>
      <c r="M183" t="s">
        <v>1324</v>
      </c>
      <c r="N183" t="s">
        <v>1325</v>
      </c>
      <c r="O183" t="s">
        <v>52</v>
      </c>
      <c r="P183" t="s">
        <v>1326</v>
      </c>
      <c r="Q183" t="s">
        <v>54</v>
      </c>
      <c r="R183" t="s">
        <v>55</v>
      </c>
      <c r="S183" t="s">
        <v>56</v>
      </c>
      <c r="T183" t="s">
        <v>1156</v>
      </c>
      <c r="U183" t="s">
        <v>1157</v>
      </c>
      <c r="V183" t="s">
        <v>1158</v>
      </c>
      <c r="W183" t="s">
        <v>1159</v>
      </c>
      <c r="X183" t="s">
        <v>80</v>
      </c>
      <c r="Y183" t="s">
        <v>81</v>
      </c>
      <c r="Z183" t="s">
        <v>63</v>
      </c>
      <c r="AA183" t="s">
        <v>64</v>
      </c>
      <c r="AB183" s="1">
        <v>8000000</v>
      </c>
      <c r="AC183" s="1">
        <v>0</v>
      </c>
      <c r="AD183" s="1">
        <v>8000000</v>
      </c>
      <c r="AE183" s="1">
        <v>8000000</v>
      </c>
      <c r="AF183" s="6">
        <v>8000000</v>
      </c>
      <c r="AG183" s="6">
        <v>0</v>
      </c>
      <c r="AH183" s="6">
        <f t="shared" si="2"/>
        <v>0</v>
      </c>
      <c r="AI183" s="27"/>
      <c r="AJ183" t="s">
        <v>65</v>
      </c>
      <c r="AK183" t="s">
        <v>1321</v>
      </c>
      <c r="AL183" t="s">
        <v>1327</v>
      </c>
      <c r="AM183" t="s">
        <v>1328</v>
      </c>
      <c r="AN183" t="s">
        <v>1321</v>
      </c>
      <c r="AO183" t="s">
        <v>48</v>
      </c>
      <c r="AP183" t="s">
        <v>48</v>
      </c>
      <c r="AQ183" t="s">
        <v>48</v>
      </c>
      <c r="AR183" t="s">
        <v>48</v>
      </c>
      <c r="AS183" t="s">
        <v>1329</v>
      </c>
    </row>
    <row r="184" spans="1:45" hidden="1" x14ac:dyDescent="0.25">
      <c r="A184">
        <v>354023</v>
      </c>
      <c r="B184" t="s">
        <v>40</v>
      </c>
      <c r="C184" t="s">
        <v>41</v>
      </c>
      <c r="D184" t="s">
        <v>1330</v>
      </c>
      <c r="E184" t="s">
        <v>43</v>
      </c>
      <c r="F184" t="s">
        <v>44</v>
      </c>
      <c r="G184" t="s">
        <v>44</v>
      </c>
      <c r="H184" t="s">
        <v>1331</v>
      </c>
      <c r="I184" t="s">
        <v>212</v>
      </c>
      <c r="J184" t="s">
        <v>1332</v>
      </c>
      <c r="K184" t="s">
        <v>48</v>
      </c>
      <c r="L184" t="s">
        <v>142</v>
      </c>
      <c r="M184" t="s">
        <v>1333</v>
      </c>
      <c r="N184" t="s">
        <v>1334</v>
      </c>
      <c r="O184" t="s">
        <v>52</v>
      </c>
      <c r="P184" t="s">
        <v>1335</v>
      </c>
      <c r="Q184" t="s">
        <v>54</v>
      </c>
      <c r="R184" t="s">
        <v>1336</v>
      </c>
      <c r="S184" t="s">
        <v>1337</v>
      </c>
      <c r="T184" t="s">
        <v>76</v>
      </c>
      <c r="U184" t="s">
        <v>77</v>
      </c>
      <c r="V184" t="s">
        <v>1338</v>
      </c>
      <c r="W184" t="s">
        <v>1339</v>
      </c>
      <c r="X184" t="s">
        <v>80</v>
      </c>
      <c r="Y184" t="s">
        <v>81</v>
      </c>
      <c r="Z184" t="s">
        <v>63</v>
      </c>
      <c r="AA184" t="s">
        <v>64</v>
      </c>
      <c r="AB184" s="1">
        <v>304041</v>
      </c>
      <c r="AC184" s="1">
        <v>0</v>
      </c>
      <c r="AD184" s="1">
        <v>304041</v>
      </c>
      <c r="AE184" s="1">
        <v>304041</v>
      </c>
      <c r="AF184" s="6">
        <v>304041</v>
      </c>
      <c r="AG184" s="6">
        <v>0</v>
      </c>
      <c r="AH184" s="6">
        <f t="shared" si="2"/>
        <v>0</v>
      </c>
      <c r="AI184" s="27"/>
      <c r="AJ184" t="s">
        <v>65</v>
      </c>
      <c r="AK184" t="s">
        <v>1330</v>
      </c>
      <c r="AL184" t="s">
        <v>1340</v>
      </c>
      <c r="AM184" t="s">
        <v>1341</v>
      </c>
      <c r="AN184" t="s">
        <v>1330</v>
      </c>
      <c r="AO184" t="s">
        <v>48</v>
      </c>
      <c r="AP184" t="s">
        <v>48</v>
      </c>
      <c r="AQ184" t="s">
        <v>48</v>
      </c>
      <c r="AR184" t="s">
        <v>48</v>
      </c>
      <c r="AS184" t="s">
        <v>1342</v>
      </c>
    </row>
    <row r="185" spans="1:45" hidden="1" x14ac:dyDescent="0.25">
      <c r="A185">
        <v>354023</v>
      </c>
      <c r="B185" t="s">
        <v>40</v>
      </c>
      <c r="C185" t="s">
        <v>41</v>
      </c>
      <c r="D185" t="s">
        <v>1330</v>
      </c>
      <c r="E185" t="s">
        <v>43</v>
      </c>
      <c r="F185" t="s">
        <v>44</v>
      </c>
      <c r="G185" t="s">
        <v>44</v>
      </c>
      <c r="H185" t="s">
        <v>1331</v>
      </c>
      <c r="I185" t="s">
        <v>212</v>
      </c>
      <c r="J185" t="s">
        <v>1332</v>
      </c>
      <c r="K185" t="s">
        <v>48</v>
      </c>
      <c r="L185" t="s">
        <v>142</v>
      </c>
      <c r="M185" t="s">
        <v>1333</v>
      </c>
      <c r="N185" t="s">
        <v>1334</v>
      </c>
      <c r="O185" t="s">
        <v>52</v>
      </c>
      <c r="P185" t="s">
        <v>1335</v>
      </c>
      <c r="Q185" t="s">
        <v>54</v>
      </c>
      <c r="R185" t="s">
        <v>1336</v>
      </c>
      <c r="S185" t="s">
        <v>1337</v>
      </c>
      <c r="T185" t="s">
        <v>76</v>
      </c>
      <c r="U185" t="s">
        <v>77</v>
      </c>
      <c r="V185" t="s">
        <v>193</v>
      </c>
      <c r="W185" t="s">
        <v>194</v>
      </c>
      <c r="X185" t="s">
        <v>80</v>
      </c>
      <c r="Y185" t="s">
        <v>81</v>
      </c>
      <c r="Z185" t="s">
        <v>63</v>
      </c>
      <c r="AA185" t="s">
        <v>64</v>
      </c>
      <c r="AB185" s="1">
        <v>753387</v>
      </c>
      <c r="AC185" s="1">
        <v>0</v>
      </c>
      <c r="AD185" s="1">
        <v>753387</v>
      </c>
      <c r="AE185" s="1">
        <v>753387</v>
      </c>
      <c r="AF185" s="6">
        <v>753387</v>
      </c>
      <c r="AG185" s="6">
        <v>0</v>
      </c>
      <c r="AH185" s="6">
        <f t="shared" si="2"/>
        <v>0</v>
      </c>
      <c r="AI185" s="27"/>
      <c r="AJ185" t="s">
        <v>65</v>
      </c>
      <c r="AK185" t="s">
        <v>1330</v>
      </c>
      <c r="AL185" t="s">
        <v>1340</v>
      </c>
      <c r="AM185" t="s">
        <v>1341</v>
      </c>
      <c r="AN185" t="s">
        <v>1330</v>
      </c>
      <c r="AO185" t="s">
        <v>48</v>
      </c>
      <c r="AP185" t="s">
        <v>48</v>
      </c>
      <c r="AQ185" t="s">
        <v>48</v>
      </c>
      <c r="AR185" t="s">
        <v>48</v>
      </c>
      <c r="AS185" t="s">
        <v>1342</v>
      </c>
    </row>
    <row r="186" spans="1:45" hidden="1" x14ac:dyDescent="0.25">
      <c r="A186">
        <v>354623</v>
      </c>
      <c r="B186" t="s">
        <v>40</v>
      </c>
      <c r="C186" t="s">
        <v>41</v>
      </c>
      <c r="D186" t="s">
        <v>1343</v>
      </c>
      <c r="E186" t="s">
        <v>43</v>
      </c>
      <c r="F186" t="s">
        <v>44</v>
      </c>
      <c r="G186" t="s">
        <v>44</v>
      </c>
      <c r="H186" t="s">
        <v>1331</v>
      </c>
      <c r="I186" t="s">
        <v>212</v>
      </c>
      <c r="J186" t="s">
        <v>1332</v>
      </c>
      <c r="K186" t="s">
        <v>48</v>
      </c>
      <c r="L186" t="s">
        <v>142</v>
      </c>
      <c r="M186" t="s">
        <v>1344</v>
      </c>
      <c r="N186" t="s">
        <v>1345</v>
      </c>
      <c r="O186" t="s">
        <v>52</v>
      </c>
      <c r="P186" t="s">
        <v>1346</v>
      </c>
      <c r="Q186" t="s">
        <v>54</v>
      </c>
      <c r="R186" t="s">
        <v>55</v>
      </c>
      <c r="S186" t="s">
        <v>56</v>
      </c>
      <c r="T186" t="s">
        <v>76</v>
      </c>
      <c r="U186" t="s">
        <v>77</v>
      </c>
      <c r="V186" t="s">
        <v>1338</v>
      </c>
      <c r="W186" t="s">
        <v>1339</v>
      </c>
      <c r="X186" t="s">
        <v>80</v>
      </c>
      <c r="Y186" t="s">
        <v>81</v>
      </c>
      <c r="Z186" t="s">
        <v>63</v>
      </c>
      <c r="AA186" t="s">
        <v>64</v>
      </c>
      <c r="AB186" s="1">
        <v>304041</v>
      </c>
      <c r="AC186" s="1">
        <v>0</v>
      </c>
      <c r="AD186" s="1">
        <v>304041</v>
      </c>
      <c r="AE186" s="1">
        <v>304041</v>
      </c>
      <c r="AF186" s="6">
        <v>304041</v>
      </c>
      <c r="AG186" s="6">
        <v>0</v>
      </c>
      <c r="AH186" s="6">
        <f t="shared" si="2"/>
        <v>0</v>
      </c>
      <c r="AI186" s="27"/>
      <c r="AJ186" t="s">
        <v>65</v>
      </c>
      <c r="AK186" t="s">
        <v>1343</v>
      </c>
      <c r="AL186" t="s">
        <v>1340</v>
      </c>
      <c r="AM186" t="s">
        <v>1341</v>
      </c>
      <c r="AN186" t="s">
        <v>1343</v>
      </c>
      <c r="AO186" t="s">
        <v>48</v>
      </c>
      <c r="AP186" t="s">
        <v>48</v>
      </c>
      <c r="AQ186" t="s">
        <v>48</v>
      </c>
      <c r="AR186" t="s">
        <v>48</v>
      </c>
      <c r="AS186" t="s">
        <v>1347</v>
      </c>
    </row>
    <row r="187" spans="1:45" hidden="1" x14ac:dyDescent="0.25">
      <c r="A187">
        <v>354623</v>
      </c>
      <c r="B187" t="s">
        <v>40</v>
      </c>
      <c r="C187" t="s">
        <v>41</v>
      </c>
      <c r="D187" t="s">
        <v>1343</v>
      </c>
      <c r="E187" t="s">
        <v>43</v>
      </c>
      <c r="F187" t="s">
        <v>44</v>
      </c>
      <c r="G187" t="s">
        <v>44</v>
      </c>
      <c r="H187" t="s">
        <v>1331</v>
      </c>
      <c r="I187" t="s">
        <v>212</v>
      </c>
      <c r="J187" t="s">
        <v>1332</v>
      </c>
      <c r="K187" t="s">
        <v>48</v>
      </c>
      <c r="L187" t="s">
        <v>142</v>
      </c>
      <c r="M187" t="s">
        <v>1344</v>
      </c>
      <c r="N187" t="s">
        <v>1345</v>
      </c>
      <c r="O187" t="s">
        <v>52</v>
      </c>
      <c r="P187" t="s">
        <v>1346</v>
      </c>
      <c r="Q187" t="s">
        <v>54</v>
      </c>
      <c r="R187" t="s">
        <v>55</v>
      </c>
      <c r="S187" t="s">
        <v>56</v>
      </c>
      <c r="T187" t="s">
        <v>76</v>
      </c>
      <c r="U187" t="s">
        <v>77</v>
      </c>
      <c r="V187" t="s">
        <v>193</v>
      </c>
      <c r="W187" t="s">
        <v>194</v>
      </c>
      <c r="X187" t="s">
        <v>80</v>
      </c>
      <c r="Y187" t="s">
        <v>81</v>
      </c>
      <c r="Z187" t="s">
        <v>63</v>
      </c>
      <c r="AA187" t="s">
        <v>64</v>
      </c>
      <c r="AB187" s="1">
        <v>753387</v>
      </c>
      <c r="AC187" s="1">
        <v>0</v>
      </c>
      <c r="AD187" s="1">
        <v>753387</v>
      </c>
      <c r="AE187" s="1">
        <v>753387</v>
      </c>
      <c r="AF187" s="6">
        <v>753387</v>
      </c>
      <c r="AG187" s="6">
        <v>0</v>
      </c>
      <c r="AH187" s="6">
        <f t="shared" si="2"/>
        <v>0</v>
      </c>
      <c r="AI187" s="27"/>
      <c r="AJ187" t="s">
        <v>65</v>
      </c>
      <c r="AK187" t="s">
        <v>1343</v>
      </c>
      <c r="AL187" t="s">
        <v>1340</v>
      </c>
      <c r="AM187" t="s">
        <v>1341</v>
      </c>
      <c r="AN187" t="s">
        <v>1343</v>
      </c>
      <c r="AO187" t="s">
        <v>48</v>
      </c>
      <c r="AP187" t="s">
        <v>48</v>
      </c>
      <c r="AQ187" t="s">
        <v>48</v>
      </c>
      <c r="AR187" t="s">
        <v>48</v>
      </c>
      <c r="AS187" t="s">
        <v>1347</v>
      </c>
    </row>
    <row r="188" spans="1:45" hidden="1" x14ac:dyDescent="0.25">
      <c r="A188">
        <v>354723</v>
      </c>
      <c r="B188" t="s">
        <v>40</v>
      </c>
      <c r="C188" t="s">
        <v>41</v>
      </c>
      <c r="D188" t="s">
        <v>1348</v>
      </c>
      <c r="E188" t="s">
        <v>43</v>
      </c>
      <c r="F188" t="s">
        <v>44</v>
      </c>
      <c r="G188" t="s">
        <v>44</v>
      </c>
      <c r="H188" t="s">
        <v>1331</v>
      </c>
      <c r="I188" t="s">
        <v>212</v>
      </c>
      <c r="J188" t="s">
        <v>1332</v>
      </c>
      <c r="K188" t="s">
        <v>48</v>
      </c>
      <c r="L188" t="s">
        <v>142</v>
      </c>
      <c r="M188" t="s">
        <v>1349</v>
      </c>
      <c r="N188" t="s">
        <v>1350</v>
      </c>
      <c r="O188" t="s">
        <v>52</v>
      </c>
      <c r="P188" t="s">
        <v>1351</v>
      </c>
      <c r="Q188" t="s">
        <v>54</v>
      </c>
      <c r="R188" t="s">
        <v>146</v>
      </c>
      <c r="S188" t="s">
        <v>147</v>
      </c>
      <c r="T188" t="s">
        <v>76</v>
      </c>
      <c r="U188" t="s">
        <v>77</v>
      </c>
      <c r="V188" t="s">
        <v>1338</v>
      </c>
      <c r="W188" t="s">
        <v>1339</v>
      </c>
      <c r="X188" t="s">
        <v>80</v>
      </c>
      <c r="Y188" t="s">
        <v>81</v>
      </c>
      <c r="Z188" t="s">
        <v>63</v>
      </c>
      <c r="AA188" t="s">
        <v>64</v>
      </c>
      <c r="AB188" s="1">
        <v>304041</v>
      </c>
      <c r="AC188" s="1">
        <v>0</v>
      </c>
      <c r="AD188" s="1">
        <v>304041</v>
      </c>
      <c r="AE188" s="1">
        <v>304041</v>
      </c>
      <c r="AF188" s="6">
        <v>304041</v>
      </c>
      <c r="AG188" s="6">
        <v>0</v>
      </c>
      <c r="AH188" s="6">
        <f t="shared" si="2"/>
        <v>0</v>
      </c>
      <c r="AI188" s="27"/>
      <c r="AJ188" t="s">
        <v>65</v>
      </c>
      <c r="AK188" t="s">
        <v>1348</v>
      </c>
      <c r="AL188" t="s">
        <v>1340</v>
      </c>
      <c r="AM188" t="s">
        <v>1341</v>
      </c>
      <c r="AN188" t="s">
        <v>1348</v>
      </c>
      <c r="AO188" t="s">
        <v>48</v>
      </c>
      <c r="AP188" t="s">
        <v>48</v>
      </c>
      <c r="AQ188" t="s">
        <v>48</v>
      </c>
      <c r="AR188" t="s">
        <v>48</v>
      </c>
      <c r="AS188" t="s">
        <v>1352</v>
      </c>
    </row>
    <row r="189" spans="1:45" hidden="1" x14ac:dyDescent="0.25">
      <c r="A189">
        <v>354723</v>
      </c>
      <c r="B189" t="s">
        <v>40</v>
      </c>
      <c r="C189" t="s">
        <v>41</v>
      </c>
      <c r="D189" t="s">
        <v>1348</v>
      </c>
      <c r="E189" t="s">
        <v>43</v>
      </c>
      <c r="F189" t="s">
        <v>44</v>
      </c>
      <c r="G189" t="s">
        <v>44</v>
      </c>
      <c r="H189" t="s">
        <v>1331</v>
      </c>
      <c r="I189" t="s">
        <v>212</v>
      </c>
      <c r="J189" t="s">
        <v>1332</v>
      </c>
      <c r="K189" t="s">
        <v>48</v>
      </c>
      <c r="L189" t="s">
        <v>142</v>
      </c>
      <c r="M189" t="s">
        <v>1349</v>
      </c>
      <c r="N189" t="s">
        <v>1350</v>
      </c>
      <c r="O189" t="s">
        <v>52</v>
      </c>
      <c r="P189" t="s">
        <v>1351</v>
      </c>
      <c r="Q189" t="s">
        <v>54</v>
      </c>
      <c r="R189" t="s">
        <v>146</v>
      </c>
      <c r="S189" t="s">
        <v>147</v>
      </c>
      <c r="T189" t="s">
        <v>76</v>
      </c>
      <c r="U189" t="s">
        <v>77</v>
      </c>
      <c r="V189" t="s">
        <v>193</v>
      </c>
      <c r="W189" t="s">
        <v>194</v>
      </c>
      <c r="X189" t="s">
        <v>80</v>
      </c>
      <c r="Y189" t="s">
        <v>81</v>
      </c>
      <c r="Z189" t="s">
        <v>63</v>
      </c>
      <c r="AA189" t="s">
        <v>64</v>
      </c>
      <c r="AB189" s="1">
        <v>753387</v>
      </c>
      <c r="AC189" s="1">
        <v>0</v>
      </c>
      <c r="AD189" s="1">
        <v>753387</v>
      </c>
      <c r="AE189" s="1">
        <v>753387</v>
      </c>
      <c r="AF189" s="6">
        <v>753387</v>
      </c>
      <c r="AG189" s="6">
        <v>0</v>
      </c>
      <c r="AH189" s="6">
        <f t="shared" si="2"/>
        <v>0</v>
      </c>
      <c r="AI189" s="27"/>
      <c r="AJ189" t="s">
        <v>65</v>
      </c>
      <c r="AK189" t="s">
        <v>1348</v>
      </c>
      <c r="AL189" t="s">
        <v>1340</v>
      </c>
      <c r="AM189" t="s">
        <v>1341</v>
      </c>
      <c r="AN189" t="s">
        <v>1348</v>
      </c>
      <c r="AO189" t="s">
        <v>48</v>
      </c>
      <c r="AP189" t="s">
        <v>48</v>
      </c>
      <c r="AQ189" t="s">
        <v>48</v>
      </c>
      <c r="AR189" t="s">
        <v>48</v>
      </c>
      <c r="AS189" t="s">
        <v>1352</v>
      </c>
    </row>
    <row r="190" spans="1:45" hidden="1" x14ac:dyDescent="0.25">
      <c r="A190">
        <v>356723</v>
      </c>
      <c r="B190" t="s">
        <v>40</v>
      </c>
      <c r="C190" t="s">
        <v>41</v>
      </c>
      <c r="D190" t="s">
        <v>1353</v>
      </c>
      <c r="E190" t="s">
        <v>43</v>
      </c>
      <c r="F190" t="s">
        <v>44</v>
      </c>
      <c r="G190" t="s">
        <v>44</v>
      </c>
      <c r="H190" t="s">
        <v>1354</v>
      </c>
      <c r="I190" t="s">
        <v>232</v>
      </c>
      <c r="J190" t="s">
        <v>1355</v>
      </c>
      <c r="K190" t="s">
        <v>48</v>
      </c>
      <c r="L190" t="s">
        <v>142</v>
      </c>
      <c r="M190" t="s">
        <v>1356</v>
      </c>
      <c r="N190" t="s">
        <v>1357</v>
      </c>
      <c r="O190" t="s">
        <v>52</v>
      </c>
      <c r="P190" t="s">
        <v>1358</v>
      </c>
      <c r="Q190" t="s">
        <v>54</v>
      </c>
      <c r="R190" t="s">
        <v>55</v>
      </c>
      <c r="S190" t="s">
        <v>56</v>
      </c>
      <c r="T190" t="s">
        <v>248</v>
      </c>
      <c r="U190" t="s">
        <v>249</v>
      </c>
      <c r="V190" t="s">
        <v>250</v>
      </c>
      <c r="W190" t="s">
        <v>251</v>
      </c>
      <c r="X190" t="s">
        <v>61</v>
      </c>
      <c r="Y190" t="s">
        <v>62</v>
      </c>
      <c r="Z190" t="s">
        <v>63</v>
      </c>
      <c r="AA190" t="s">
        <v>64</v>
      </c>
      <c r="AB190" s="1">
        <v>4636360</v>
      </c>
      <c r="AC190" s="1">
        <v>0</v>
      </c>
      <c r="AD190" s="1">
        <v>4636360</v>
      </c>
      <c r="AE190" s="1">
        <v>4636360</v>
      </c>
      <c r="AF190" s="6">
        <v>4636360</v>
      </c>
      <c r="AG190" s="6">
        <v>0</v>
      </c>
      <c r="AH190" s="6">
        <f t="shared" si="2"/>
        <v>0</v>
      </c>
      <c r="AI190" s="27"/>
      <c r="AJ190" t="s">
        <v>65</v>
      </c>
      <c r="AK190" t="s">
        <v>1353</v>
      </c>
      <c r="AL190" t="s">
        <v>1359</v>
      </c>
      <c r="AM190" t="s">
        <v>1360</v>
      </c>
      <c r="AN190" t="s">
        <v>1353</v>
      </c>
      <c r="AO190" t="s">
        <v>48</v>
      </c>
      <c r="AP190" t="s">
        <v>48</v>
      </c>
      <c r="AQ190" t="s">
        <v>48</v>
      </c>
      <c r="AR190" t="s">
        <v>48</v>
      </c>
      <c r="AS190" t="s">
        <v>1361</v>
      </c>
    </row>
    <row r="191" spans="1:45" hidden="1" x14ac:dyDescent="0.25">
      <c r="A191">
        <v>359723</v>
      </c>
      <c r="B191" t="s">
        <v>40</v>
      </c>
      <c r="C191" t="s">
        <v>41</v>
      </c>
      <c r="D191" t="s">
        <v>1362</v>
      </c>
      <c r="E191" t="s">
        <v>43</v>
      </c>
      <c r="F191" t="s">
        <v>44</v>
      </c>
      <c r="G191" t="s">
        <v>44</v>
      </c>
      <c r="H191" t="s">
        <v>1363</v>
      </c>
      <c r="I191" t="s">
        <v>232</v>
      </c>
      <c r="J191" t="s">
        <v>1364</v>
      </c>
      <c r="K191" t="s">
        <v>48</v>
      </c>
      <c r="L191" t="s">
        <v>142</v>
      </c>
      <c r="M191" t="s">
        <v>1365</v>
      </c>
      <c r="N191" t="s">
        <v>1366</v>
      </c>
      <c r="O191" t="s">
        <v>52</v>
      </c>
      <c r="P191" t="s">
        <v>1367</v>
      </c>
      <c r="Q191" t="s">
        <v>54</v>
      </c>
      <c r="R191" t="s">
        <v>146</v>
      </c>
      <c r="S191" t="s">
        <v>147</v>
      </c>
      <c r="T191" t="s">
        <v>165</v>
      </c>
      <c r="U191" t="s">
        <v>166</v>
      </c>
      <c r="V191" t="s">
        <v>167</v>
      </c>
      <c r="W191" t="s">
        <v>168</v>
      </c>
      <c r="X191" t="s">
        <v>61</v>
      </c>
      <c r="Y191" t="s">
        <v>62</v>
      </c>
      <c r="Z191" t="s">
        <v>63</v>
      </c>
      <c r="AA191" t="s">
        <v>64</v>
      </c>
      <c r="AB191" s="1">
        <v>5280000</v>
      </c>
      <c r="AC191" s="1">
        <v>0</v>
      </c>
      <c r="AD191" s="1">
        <v>5280000</v>
      </c>
      <c r="AE191" s="1">
        <v>5280000</v>
      </c>
      <c r="AF191" s="6">
        <v>5280000</v>
      </c>
      <c r="AG191" s="6">
        <v>0</v>
      </c>
      <c r="AH191" s="6">
        <f t="shared" si="2"/>
        <v>0</v>
      </c>
      <c r="AI191" s="27"/>
      <c r="AJ191" t="s">
        <v>65</v>
      </c>
      <c r="AK191" t="s">
        <v>1362</v>
      </c>
      <c r="AL191" t="s">
        <v>1368</v>
      </c>
      <c r="AM191" t="s">
        <v>1369</v>
      </c>
      <c r="AN191" t="s">
        <v>1362</v>
      </c>
      <c r="AO191" t="s">
        <v>48</v>
      </c>
      <c r="AP191" t="s">
        <v>48</v>
      </c>
      <c r="AQ191" t="s">
        <v>48</v>
      </c>
      <c r="AR191" t="s">
        <v>48</v>
      </c>
      <c r="AS191" t="s">
        <v>1370</v>
      </c>
    </row>
    <row r="192" spans="1:45" s="8" customFormat="1" hidden="1" x14ac:dyDescent="0.25">
      <c r="A192" s="8">
        <v>362623</v>
      </c>
      <c r="B192" s="8" t="s">
        <v>40</v>
      </c>
      <c r="C192" t="s">
        <v>41</v>
      </c>
      <c r="D192" s="8" t="s">
        <v>1371</v>
      </c>
      <c r="E192" t="s">
        <v>43</v>
      </c>
      <c r="F192" t="s">
        <v>44</v>
      </c>
      <c r="G192" t="s">
        <v>44</v>
      </c>
      <c r="H192" t="s">
        <v>1363</v>
      </c>
      <c r="I192" s="8" t="s">
        <v>232</v>
      </c>
      <c r="J192" s="8" t="s">
        <v>1372</v>
      </c>
      <c r="K192" t="s">
        <v>48</v>
      </c>
      <c r="L192" t="s">
        <v>49</v>
      </c>
      <c r="M192" s="8" t="s">
        <v>1373</v>
      </c>
      <c r="N192" s="8" t="s">
        <v>1374</v>
      </c>
      <c r="O192" t="s">
        <v>52</v>
      </c>
      <c r="P192" t="s">
        <v>1375</v>
      </c>
      <c r="Q192" t="s">
        <v>75</v>
      </c>
      <c r="R192" t="s">
        <v>55</v>
      </c>
      <c r="S192" t="s">
        <v>56</v>
      </c>
      <c r="T192" s="8" t="s">
        <v>91</v>
      </c>
      <c r="U192" s="8" t="s">
        <v>92</v>
      </c>
      <c r="V192" s="8" t="s">
        <v>100</v>
      </c>
      <c r="W192" s="8" t="s">
        <v>101</v>
      </c>
      <c r="X192" s="8" t="s">
        <v>80</v>
      </c>
      <c r="Y192" t="s">
        <v>81</v>
      </c>
      <c r="Z192" t="s">
        <v>63</v>
      </c>
      <c r="AA192" t="s">
        <v>64</v>
      </c>
      <c r="AB192" s="4">
        <v>30980820</v>
      </c>
      <c r="AC192" s="4">
        <v>0</v>
      </c>
      <c r="AD192" s="4">
        <v>30980820</v>
      </c>
      <c r="AE192" s="4">
        <v>30980820</v>
      </c>
      <c r="AF192" s="5">
        <v>0</v>
      </c>
      <c r="AG192" s="5">
        <v>30980820</v>
      </c>
      <c r="AH192" s="5">
        <f t="shared" si="2"/>
        <v>0</v>
      </c>
      <c r="AI192" s="7" t="s">
        <v>2597</v>
      </c>
      <c r="AJ192" s="8" t="s">
        <v>65</v>
      </c>
      <c r="AK192" s="8" t="s">
        <v>1371</v>
      </c>
      <c r="AL192" s="8" t="s">
        <v>1376</v>
      </c>
      <c r="AM192" s="8" t="s">
        <v>1377</v>
      </c>
      <c r="AN192" s="8" t="s">
        <v>1371</v>
      </c>
      <c r="AO192" s="8" t="s">
        <v>48</v>
      </c>
      <c r="AP192" s="8" t="s">
        <v>48</v>
      </c>
      <c r="AQ192" s="8" t="s">
        <v>48</v>
      </c>
      <c r="AR192" s="8" t="s">
        <v>48</v>
      </c>
      <c r="AS192" s="8" t="s">
        <v>1378</v>
      </c>
    </row>
    <row r="193" spans="1:45" hidden="1" x14ac:dyDescent="0.25">
      <c r="A193">
        <v>363423</v>
      </c>
      <c r="B193" t="s">
        <v>40</v>
      </c>
      <c r="C193" t="s">
        <v>41</v>
      </c>
      <c r="D193" t="s">
        <v>1379</v>
      </c>
      <c r="E193" t="s">
        <v>43</v>
      </c>
      <c r="F193" t="s">
        <v>44</v>
      </c>
      <c r="G193" t="s">
        <v>44</v>
      </c>
      <c r="H193" t="s">
        <v>1363</v>
      </c>
      <c r="I193" t="s">
        <v>232</v>
      </c>
      <c r="J193" t="s">
        <v>1380</v>
      </c>
      <c r="K193" t="s">
        <v>48</v>
      </c>
      <c r="L193" t="s">
        <v>142</v>
      </c>
      <c r="M193" t="s">
        <v>1381</v>
      </c>
      <c r="N193" t="s">
        <v>1382</v>
      </c>
      <c r="O193" t="s">
        <v>52</v>
      </c>
      <c r="P193" t="s">
        <v>1383</v>
      </c>
      <c r="Q193" t="s">
        <v>54</v>
      </c>
      <c r="R193" t="s">
        <v>89</v>
      </c>
      <c r="S193" t="s">
        <v>90</v>
      </c>
      <c r="T193" t="s">
        <v>932</v>
      </c>
      <c r="U193" t="s">
        <v>933</v>
      </c>
      <c r="V193" t="s">
        <v>250</v>
      </c>
      <c r="W193" t="s">
        <v>251</v>
      </c>
      <c r="X193" t="s">
        <v>61</v>
      </c>
      <c r="Y193" t="s">
        <v>62</v>
      </c>
      <c r="Z193" t="s">
        <v>63</v>
      </c>
      <c r="AA193" t="s">
        <v>64</v>
      </c>
      <c r="AB193" s="1">
        <v>9174000</v>
      </c>
      <c r="AC193" s="1">
        <v>0</v>
      </c>
      <c r="AD193" s="1">
        <v>9174000</v>
      </c>
      <c r="AE193" s="1">
        <v>9174000</v>
      </c>
      <c r="AF193" s="6">
        <v>9174000</v>
      </c>
      <c r="AG193" s="6">
        <v>0</v>
      </c>
      <c r="AH193" s="6">
        <f t="shared" si="2"/>
        <v>0</v>
      </c>
      <c r="AI193" s="27"/>
      <c r="AJ193" t="s">
        <v>65</v>
      </c>
      <c r="AK193" t="s">
        <v>1379</v>
      </c>
      <c r="AL193" t="s">
        <v>1384</v>
      </c>
      <c r="AM193" t="s">
        <v>346</v>
      </c>
      <c r="AN193" t="s">
        <v>1379</v>
      </c>
      <c r="AO193" t="s">
        <v>48</v>
      </c>
      <c r="AP193" t="s">
        <v>48</v>
      </c>
      <c r="AQ193" t="s">
        <v>48</v>
      </c>
      <c r="AR193" t="s">
        <v>48</v>
      </c>
      <c r="AS193" t="s">
        <v>1385</v>
      </c>
    </row>
    <row r="194" spans="1:45" hidden="1" x14ac:dyDescent="0.25">
      <c r="A194">
        <v>365223</v>
      </c>
      <c r="B194" t="s">
        <v>40</v>
      </c>
      <c r="C194" t="s">
        <v>41</v>
      </c>
      <c r="D194" t="s">
        <v>1386</v>
      </c>
      <c r="E194" t="s">
        <v>43</v>
      </c>
      <c r="F194" t="s">
        <v>44</v>
      </c>
      <c r="G194" t="s">
        <v>44</v>
      </c>
      <c r="H194" t="s">
        <v>1387</v>
      </c>
      <c r="I194" t="s">
        <v>232</v>
      </c>
      <c r="J194" t="s">
        <v>1388</v>
      </c>
      <c r="K194" t="s">
        <v>48</v>
      </c>
      <c r="L194" t="s">
        <v>142</v>
      </c>
      <c r="M194" t="s">
        <v>1389</v>
      </c>
      <c r="N194" t="s">
        <v>1390</v>
      </c>
      <c r="O194" t="s">
        <v>52</v>
      </c>
      <c r="P194" t="s">
        <v>1391</v>
      </c>
      <c r="Q194" t="s">
        <v>54</v>
      </c>
      <c r="R194" t="s">
        <v>55</v>
      </c>
      <c r="S194" t="s">
        <v>56</v>
      </c>
      <c r="T194" t="s">
        <v>1392</v>
      </c>
      <c r="U194" t="s">
        <v>1393</v>
      </c>
      <c r="V194" t="s">
        <v>262</v>
      </c>
      <c r="W194" t="s">
        <v>263</v>
      </c>
      <c r="X194" t="s">
        <v>61</v>
      </c>
      <c r="Y194" t="s">
        <v>62</v>
      </c>
      <c r="Z194" t="s">
        <v>63</v>
      </c>
      <c r="AA194" t="s">
        <v>64</v>
      </c>
      <c r="AB194" s="1">
        <v>12000000</v>
      </c>
      <c r="AC194" s="1">
        <v>0</v>
      </c>
      <c r="AD194" s="1">
        <v>12000000</v>
      </c>
      <c r="AE194" s="1">
        <v>12000000</v>
      </c>
      <c r="AF194" s="6">
        <v>12000000</v>
      </c>
      <c r="AG194" s="6">
        <v>0</v>
      </c>
      <c r="AH194" s="6">
        <f t="shared" si="2"/>
        <v>0</v>
      </c>
      <c r="AI194" s="27"/>
      <c r="AJ194" t="s">
        <v>65</v>
      </c>
      <c r="AK194" t="s">
        <v>1386</v>
      </c>
      <c r="AL194" t="s">
        <v>1394</v>
      </c>
      <c r="AM194" t="s">
        <v>1395</v>
      </c>
      <c r="AN194" t="s">
        <v>1386</v>
      </c>
      <c r="AO194" t="s">
        <v>48</v>
      </c>
      <c r="AP194" t="s">
        <v>48</v>
      </c>
      <c r="AQ194" t="s">
        <v>48</v>
      </c>
      <c r="AR194" t="s">
        <v>48</v>
      </c>
      <c r="AS194" t="s">
        <v>1396</v>
      </c>
    </row>
    <row r="195" spans="1:45" hidden="1" x14ac:dyDescent="0.25">
      <c r="A195">
        <v>371923</v>
      </c>
      <c r="B195" t="s">
        <v>40</v>
      </c>
      <c r="C195" t="s">
        <v>41</v>
      </c>
      <c r="D195" t="s">
        <v>1397</v>
      </c>
      <c r="E195" t="s">
        <v>43</v>
      </c>
      <c r="F195" t="s">
        <v>44</v>
      </c>
      <c r="G195" t="s">
        <v>44</v>
      </c>
      <c r="H195" t="s">
        <v>1398</v>
      </c>
      <c r="I195" t="s">
        <v>232</v>
      </c>
      <c r="J195" t="s">
        <v>1399</v>
      </c>
      <c r="K195" t="s">
        <v>48</v>
      </c>
      <c r="L195" t="s">
        <v>142</v>
      </c>
      <c r="M195" t="s">
        <v>1400</v>
      </c>
      <c r="N195" t="s">
        <v>1401</v>
      </c>
      <c r="O195" t="s">
        <v>52</v>
      </c>
      <c r="P195" t="s">
        <v>1402</v>
      </c>
      <c r="Q195" t="s">
        <v>54</v>
      </c>
      <c r="R195" t="s">
        <v>207</v>
      </c>
      <c r="S195" t="s">
        <v>208</v>
      </c>
      <c r="T195" t="s">
        <v>91</v>
      </c>
      <c r="U195" t="s">
        <v>92</v>
      </c>
      <c r="V195" t="s">
        <v>357</v>
      </c>
      <c r="W195" t="s">
        <v>358</v>
      </c>
      <c r="X195" t="s">
        <v>61</v>
      </c>
      <c r="Y195" t="s">
        <v>62</v>
      </c>
      <c r="Z195" t="s">
        <v>63</v>
      </c>
      <c r="AA195" t="s">
        <v>64</v>
      </c>
      <c r="AB195" s="1">
        <v>5569725</v>
      </c>
      <c r="AC195" s="1">
        <v>0</v>
      </c>
      <c r="AD195" s="1">
        <v>5569725</v>
      </c>
      <c r="AE195" s="1">
        <v>5569725</v>
      </c>
      <c r="AF195" s="6">
        <v>5569725</v>
      </c>
      <c r="AG195" s="6">
        <v>0</v>
      </c>
      <c r="AH195" s="6">
        <f t="shared" ref="AH195:AH258" si="3">+AE195-AF195-AG195</f>
        <v>0</v>
      </c>
      <c r="AI195" s="27"/>
      <c r="AJ195" t="s">
        <v>65</v>
      </c>
      <c r="AK195" t="s">
        <v>1397</v>
      </c>
      <c r="AL195" t="s">
        <v>1403</v>
      </c>
      <c r="AM195" t="s">
        <v>1404</v>
      </c>
      <c r="AN195" t="s">
        <v>1397</v>
      </c>
      <c r="AO195" t="s">
        <v>48</v>
      </c>
      <c r="AP195" t="s">
        <v>48</v>
      </c>
      <c r="AQ195" t="s">
        <v>48</v>
      </c>
      <c r="AR195" t="s">
        <v>48</v>
      </c>
      <c r="AS195" t="s">
        <v>1405</v>
      </c>
    </row>
    <row r="196" spans="1:45" hidden="1" x14ac:dyDescent="0.25">
      <c r="A196">
        <v>372023</v>
      </c>
      <c r="B196" t="s">
        <v>40</v>
      </c>
      <c r="C196" t="s">
        <v>41</v>
      </c>
      <c r="D196" t="s">
        <v>1406</v>
      </c>
      <c r="E196" t="s">
        <v>43</v>
      </c>
      <c r="F196" t="s">
        <v>44</v>
      </c>
      <c r="G196" t="s">
        <v>44</v>
      </c>
      <c r="H196" t="s">
        <v>1398</v>
      </c>
      <c r="I196" t="s">
        <v>232</v>
      </c>
      <c r="J196" t="s">
        <v>1407</v>
      </c>
      <c r="K196" t="s">
        <v>48</v>
      </c>
      <c r="L196" t="s">
        <v>142</v>
      </c>
      <c r="M196" t="s">
        <v>1408</v>
      </c>
      <c r="N196" t="s">
        <v>1409</v>
      </c>
      <c r="O196" t="s">
        <v>52</v>
      </c>
      <c r="P196" t="s">
        <v>1410</v>
      </c>
      <c r="Q196" t="s">
        <v>54</v>
      </c>
      <c r="R196" t="s">
        <v>207</v>
      </c>
      <c r="S196" t="s">
        <v>208</v>
      </c>
      <c r="T196" t="s">
        <v>91</v>
      </c>
      <c r="U196" t="s">
        <v>92</v>
      </c>
      <c r="V196" t="s">
        <v>357</v>
      </c>
      <c r="W196" t="s">
        <v>358</v>
      </c>
      <c r="X196" t="s">
        <v>61</v>
      </c>
      <c r="Y196" t="s">
        <v>62</v>
      </c>
      <c r="Z196" t="s">
        <v>63</v>
      </c>
      <c r="AA196" t="s">
        <v>64</v>
      </c>
      <c r="AB196" s="1">
        <v>5569725</v>
      </c>
      <c r="AC196" s="1">
        <v>0</v>
      </c>
      <c r="AD196" s="1">
        <v>5569725</v>
      </c>
      <c r="AE196" s="1">
        <v>5569725</v>
      </c>
      <c r="AF196" s="6">
        <v>5569725</v>
      </c>
      <c r="AG196" s="6">
        <v>0</v>
      </c>
      <c r="AH196" s="6">
        <f t="shared" si="3"/>
        <v>0</v>
      </c>
      <c r="AI196" s="27"/>
      <c r="AJ196" t="s">
        <v>65</v>
      </c>
      <c r="AK196" t="s">
        <v>1406</v>
      </c>
      <c r="AL196" t="s">
        <v>1411</v>
      </c>
      <c r="AM196" t="s">
        <v>1412</v>
      </c>
      <c r="AN196" t="s">
        <v>1406</v>
      </c>
      <c r="AO196" t="s">
        <v>48</v>
      </c>
      <c r="AP196" t="s">
        <v>48</v>
      </c>
      <c r="AQ196" t="s">
        <v>48</v>
      </c>
      <c r="AR196" t="s">
        <v>48</v>
      </c>
      <c r="AS196" t="s">
        <v>1413</v>
      </c>
    </row>
    <row r="197" spans="1:45" hidden="1" x14ac:dyDescent="0.25">
      <c r="A197">
        <v>372123</v>
      </c>
      <c r="B197" t="s">
        <v>40</v>
      </c>
      <c r="C197" t="s">
        <v>41</v>
      </c>
      <c r="D197" t="s">
        <v>1414</v>
      </c>
      <c r="E197" t="s">
        <v>43</v>
      </c>
      <c r="F197" t="s">
        <v>44</v>
      </c>
      <c r="G197" t="s">
        <v>44</v>
      </c>
      <c r="H197" t="s">
        <v>1398</v>
      </c>
      <c r="I197" t="s">
        <v>232</v>
      </c>
      <c r="J197" t="s">
        <v>1415</v>
      </c>
      <c r="K197" t="s">
        <v>48</v>
      </c>
      <c r="L197" t="s">
        <v>142</v>
      </c>
      <c r="M197" t="s">
        <v>1416</v>
      </c>
      <c r="N197" t="s">
        <v>1417</v>
      </c>
      <c r="O197" t="s">
        <v>52</v>
      </c>
      <c r="P197" t="s">
        <v>1418</v>
      </c>
      <c r="Q197" t="s">
        <v>54</v>
      </c>
      <c r="R197" t="s">
        <v>520</v>
      </c>
      <c r="S197" t="s">
        <v>521</v>
      </c>
      <c r="T197" t="s">
        <v>299</v>
      </c>
      <c r="U197" t="s">
        <v>300</v>
      </c>
      <c r="V197" t="s">
        <v>301</v>
      </c>
      <c r="W197" t="s">
        <v>302</v>
      </c>
      <c r="X197" t="s">
        <v>61</v>
      </c>
      <c r="Y197" t="s">
        <v>62</v>
      </c>
      <c r="Z197" t="s">
        <v>63</v>
      </c>
      <c r="AA197" t="s">
        <v>64</v>
      </c>
      <c r="AB197" s="1">
        <v>12000000</v>
      </c>
      <c r="AC197" s="1">
        <v>0</v>
      </c>
      <c r="AD197" s="1">
        <v>12000000</v>
      </c>
      <c r="AE197" s="1">
        <v>12000000</v>
      </c>
      <c r="AF197" s="6">
        <v>12000000</v>
      </c>
      <c r="AG197" s="6">
        <v>0</v>
      </c>
      <c r="AH197" s="6">
        <f t="shared" si="3"/>
        <v>0</v>
      </c>
      <c r="AI197" s="27"/>
      <c r="AJ197" t="s">
        <v>65</v>
      </c>
      <c r="AK197" t="s">
        <v>1414</v>
      </c>
      <c r="AL197" t="s">
        <v>1419</v>
      </c>
      <c r="AM197" t="s">
        <v>833</v>
      </c>
      <c r="AN197" t="s">
        <v>1414</v>
      </c>
      <c r="AO197" t="s">
        <v>48</v>
      </c>
      <c r="AP197" t="s">
        <v>48</v>
      </c>
      <c r="AQ197" t="s">
        <v>48</v>
      </c>
      <c r="AR197" t="s">
        <v>48</v>
      </c>
      <c r="AS197" t="s">
        <v>1420</v>
      </c>
    </row>
    <row r="198" spans="1:45" x14ac:dyDescent="0.25">
      <c r="A198">
        <v>373823</v>
      </c>
      <c r="B198" t="s">
        <v>40</v>
      </c>
      <c r="C198" t="s">
        <v>41</v>
      </c>
      <c r="D198" t="s">
        <v>1421</v>
      </c>
      <c r="E198" t="s">
        <v>43</v>
      </c>
      <c r="F198" t="s">
        <v>44</v>
      </c>
      <c r="G198" t="s">
        <v>44</v>
      </c>
      <c r="H198" t="s">
        <v>1422</v>
      </c>
      <c r="I198" t="s">
        <v>232</v>
      </c>
      <c r="J198" t="s">
        <v>1423</v>
      </c>
      <c r="K198" t="s">
        <v>48</v>
      </c>
      <c r="L198" t="s">
        <v>142</v>
      </c>
      <c r="M198" t="s">
        <v>1424</v>
      </c>
      <c r="N198" t="s">
        <v>1425</v>
      </c>
      <c r="O198" t="s">
        <v>52</v>
      </c>
      <c r="P198" t="s">
        <v>1426</v>
      </c>
      <c r="Q198" t="s">
        <v>54</v>
      </c>
      <c r="R198" t="s">
        <v>207</v>
      </c>
      <c r="S198" t="s">
        <v>208</v>
      </c>
      <c r="T198" t="s">
        <v>1392</v>
      </c>
      <c r="U198" t="s">
        <v>1393</v>
      </c>
      <c r="V198" t="s">
        <v>262</v>
      </c>
      <c r="W198" t="s">
        <v>263</v>
      </c>
      <c r="X198" t="s">
        <v>61</v>
      </c>
      <c r="Y198" t="s">
        <v>62</v>
      </c>
      <c r="Z198" t="s">
        <v>63</v>
      </c>
      <c r="AA198" t="s">
        <v>64</v>
      </c>
      <c r="AB198" s="1">
        <v>30000000</v>
      </c>
      <c r="AC198" s="1">
        <v>0</v>
      </c>
      <c r="AD198" s="1">
        <v>30000000</v>
      </c>
      <c r="AE198" s="1">
        <v>30000000</v>
      </c>
      <c r="AF198" s="6">
        <v>0</v>
      </c>
      <c r="AG198" s="6">
        <v>0</v>
      </c>
      <c r="AH198" s="89">
        <f t="shared" si="3"/>
        <v>30000000</v>
      </c>
      <c r="AI198" s="27"/>
      <c r="AJ198" t="s">
        <v>65</v>
      </c>
      <c r="AK198" t="s">
        <v>1421</v>
      </c>
      <c r="AL198" t="s">
        <v>1427</v>
      </c>
      <c r="AM198" t="s">
        <v>1428</v>
      </c>
      <c r="AN198" t="s">
        <v>1421</v>
      </c>
      <c r="AO198" t="s">
        <v>48</v>
      </c>
      <c r="AP198" t="s">
        <v>48</v>
      </c>
      <c r="AQ198" t="s">
        <v>48</v>
      </c>
      <c r="AR198" t="s">
        <v>48</v>
      </c>
      <c r="AS198" t="s">
        <v>1429</v>
      </c>
    </row>
    <row r="199" spans="1:45" s="8" customFormat="1" hidden="1" x14ac:dyDescent="0.25">
      <c r="A199" s="8">
        <v>374623</v>
      </c>
      <c r="B199" s="8" t="s">
        <v>40</v>
      </c>
      <c r="C199" t="s">
        <v>41</v>
      </c>
      <c r="D199" s="8" t="s">
        <v>1430</v>
      </c>
      <c r="E199" t="s">
        <v>43</v>
      </c>
      <c r="F199" t="s">
        <v>44</v>
      </c>
      <c r="G199" t="s">
        <v>44</v>
      </c>
      <c r="H199" t="s">
        <v>1422</v>
      </c>
      <c r="I199" s="8" t="s">
        <v>232</v>
      </c>
      <c r="J199" s="8" t="s">
        <v>1431</v>
      </c>
      <c r="K199" t="s">
        <v>48</v>
      </c>
      <c r="L199" t="s">
        <v>49</v>
      </c>
      <c r="M199" s="8" t="s">
        <v>425</v>
      </c>
      <c r="N199" s="8" t="s">
        <v>426</v>
      </c>
      <c r="O199" t="s">
        <v>52</v>
      </c>
      <c r="P199" t="s">
        <v>427</v>
      </c>
      <c r="Q199" t="s">
        <v>54</v>
      </c>
      <c r="R199" t="s">
        <v>55</v>
      </c>
      <c r="S199" t="s">
        <v>56</v>
      </c>
      <c r="T199" s="8" t="s">
        <v>91</v>
      </c>
      <c r="U199" s="8" t="s">
        <v>92</v>
      </c>
      <c r="V199" s="8" t="s">
        <v>148</v>
      </c>
      <c r="W199" s="8" t="s">
        <v>149</v>
      </c>
      <c r="X199" s="8" t="s">
        <v>80</v>
      </c>
      <c r="Y199" t="s">
        <v>81</v>
      </c>
      <c r="Z199" t="s">
        <v>63</v>
      </c>
      <c r="AA199" t="s">
        <v>64</v>
      </c>
      <c r="AB199" s="4">
        <v>6472151</v>
      </c>
      <c r="AC199" s="4">
        <v>0</v>
      </c>
      <c r="AD199" s="4">
        <v>6472151</v>
      </c>
      <c r="AE199" s="4">
        <v>6472151</v>
      </c>
      <c r="AF199" s="5">
        <v>4595804</v>
      </c>
      <c r="AG199" s="5">
        <v>1876347</v>
      </c>
      <c r="AH199" s="5">
        <f t="shared" si="3"/>
        <v>0</v>
      </c>
      <c r="AI199" s="7" t="s">
        <v>2592</v>
      </c>
      <c r="AJ199" s="8" t="s">
        <v>65</v>
      </c>
      <c r="AK199" s="8" t="s">
        <v>1430</v>
      </c>
      <c r="AL199" s="8" t="s">
        <v>1432</v>
      </c>
      <c r="AM199" s="8" t="s">
        <v>1433</v>
      </c>
      <c r="AN199" s="8" t="s">
        <v>1430</v>
      </c>
      <c r="AO199" s="8" t="s">
        <v>48</v>
      </c>
      <c r="AP199" s="8" t="s">
        <v>48</v>
      </c>
      <c r="AQ199" s="8" t="s">
        <v>48</v>
      </c>
      <c r="AR199" s="8" t="s">
        <v>48</v>
      </c>
      <c r="AS199" s="8" t="s">
        <v>1434</v>
      </c>
    </row>
    <row r="200" spans="1:45" hidden="1" x14ac:dyDescent="0.25">
      <c r="A200">
        <v>374623</v>
      </c>
      <c r="B200" t="s">
        <v>40</v>
      </c>
      <c r="C200" t="s">
        <v>41</v>
      </c>
      <c r="D200" t="s">
        <v>1430</v>
      </c>
      <c r="E200" t="s">
        <v>43</v>
      </c>
      <c r="F200" t="s">
        <v>44</v>
      </c>
      <c r="G200" t="s">
        <v>44</v>
      </c>
      <c r="H200" t="s">
        <v>1422</v>
      </c>
      <c r="I200" t="s">
        <v>232</v>
      </c>
      <c r="J200" t="s">
        <v>1431</v>
      </c>
      <c r="K200" t="s">
        <v>48</v>
      </c>
      <c r="L200" t="s">
        <v>49</v>
      </c>
      <c r="M200" t="s">
        <v>425</v>
      </c>
      <c r="N200" t="s">
        <v>426</v>
      </c>
      <c r="O200" t="s">
        <v>52</v>
      </c>
      <c r="P200" t="s">
        <v>427</v>
      </c>
      <c r="Q200" t="s">
        <v>54</v>
      </c>
      <c r="R200" t="s">
        <v>55</v>
      </c>
      <c r="S200" t="s">
        <v>56</v>
      </c>
      <c r="T200" t="s">
        <v>76</v>
      </c>
      <c r="U200" t="s">
        <v>77</v>
      </c>
      <c r="V200" t="s">
        <v>148</v>
      </c>
      <c r="W200" t="s">
        <v>149</v>
      </c>
      <c r="X200" t="s">
        <v>80</v>
      </c>
      <c r="Y200" t="s">
        <v>81</v>
      </c>
      <c r="Z200" t="s">
        <v>63</v>
      </c>
      <c r="AA200" t="s">
        <v>64</v>
      </c>
      <c r="AB200" s="1">
        <v>4785928</v>
      </c>
      <c r="AC200" s="1">
        <v>0</v>
      </c>
      <c r="AD200" s="1">
        <v>4785928</v>
      </c>
      <c r="AE200" s="1">
        <v>4785928</v>
      </c>
      <c r="AF200" s="6">
        <v>4785928</v>
      </c>
      <c r="AG200" s="6">
        <v>0</v>
      </c>
      <c r="AH200" s="6">
        <f t="shared" si="3"/>
        <v>0</v>
      </c>
      <c r="AI200" s="27"/>
      <c r="AJ200" t="s">
        <v>65</v>
      </c>
      <c r="AK200" t="s">
        <v>1430</v>
      </c>
      <c r="AL200" t="s">
        <v>1432</v>
      </c>
      <c r="AM200" t="s">
        <v>1433</v>
      </c>
      <c r="AN200" t="s">
        <v>1430</v>
      </c>
      <c r="AO200" t="s">
        <v>48</v>
      </c>
      <c r="AP200" t="s">
        <v>48</v>
      </c>
      <c r="AQ200" t="s">
        <v>48</v>
      </c>
      <c r="AR200" t="s">
        <v>48</v>
      </c>
      <c r="AS200" t="s">
        <v>1434</v>
      </c>
    </row>
    <row r="201" spans="1:45" hidden="1" x14ac:dyDescent="0.25">
      <c r="A201">
        <v>374823</v>
      </c>
      <c r="B201" t="s">
        <v>40</v>
      </c>
      <c r="C201" t="s">
        <v>41</v>
      </c>
      <c r="D201" t="s">
        <v>1435</v>
      </c>
      <c r="E201" t="s">
        <v>43</v>
      </c>
      <c r="F201" t="s">
        <v>44</v>
      </c>
      <c r="G201" t="s">
        <v>44</v>
      </c>
      <c r="H201" t="s">
        <v>1422</v>
      </c>
      <c r="I201" t="s">
        <v>212</v>
      </c>
      <c r="J201" t="s">
        <v>1436</v>
      </c>
      <c r="K201" t="s">
        <v>48</v>
      </c>
      <c r="L201" t="s">
        <v>49</v>
      </c>
      <c r="M201" t="s">
        <v>1437</v>
      </c>
      <c r="N201" t="s">
        <v>1438</v>
      </c>
      <c r="O201" t="s">
        <v>52</v>
      </c>
      <c r="P201" t="s">
        <v>1439</v>
      </c>
      <c r="Q201" t="s">
        <v>75</v>
      </c>
      <c r="R201" t="s">
        <v>55</v>
      </c>
      <c r="S201" t="s">
        <v>56</v>
      </c>
      <c r="T201" t="s">
        <v>91</v>
      </c>
      <c r="U201" t="s">
        <v>92</v>
      </c>
      <c r="V201" t="s">
        <v>1440</v>
      </c>
      <c r="W201" t="s">
        <v>1441</v>
      </c>
      <c r="X201" t="s">
        <v>80</v>
      </c>
      <c r="Y201" t="s">
        <v>81</v>
      </c>
      <c r="Z201" t="s">
        <v>63</v>
      </c>
      <c r="AA201" t="s">
        <v>64</v>
      </c>
      <c r="AB201" s="1">
        <v>207534148</v>
      </c>
      <c r="AC201" s="1">
        <v>0</v>
      </c>
      <c r="AD201" s="1">
        <v>207534148</v>
      </c>
      <c r="AE201" s="1">
        <v>207534148</v>
      </c>
      <c r="AF201" s="6">
        <v>207534148</v>
      </c>
      <c r="AG201" s="6">
        <v>0</v>
      </c>
      <c r="AH201" s="6">
        <f t="shared" si="3"/>
        <v>0</v>
      </c>
      <c r="AI201" s="27"/>
      <c r="AJ201" t="s">
        <v>65</v>
      </c>
      <c r="AK201" t="s">
        <v>1435</v>
      </c>
      <c r="AL201" t="s">
        <v>1442</v>
      </c>
      <c r="AM201" t="s">
        <v>1443</v>
      </c>
      <c r="AN201" t="s">
        <v>1435</v>
      </c>
      <c r="AO201" t="s">
        <v>48</v>
      </c>
      <c r="AP201" t="s">
        <v>48</v>
      </c>
      <c r="AQ201" t="s">
        <v>48</v>
      </c>
      <c r="AR201" t="s">
        <v>48</v>
      </c>
      <c r="AS201" t="s">
        <v>1444</v>
      </c>
    </row>
    <row r="202" spans="1:45" hidden="1" x14ac:dyDescent="0.25">
      <c r="A202">
        <v>377023</v>
      </c>
      <c r="B202" t="s">
        <v>40</v>
      </c>
      <c r="C202" t="s">
        <v>41</v>
      </c>
      <c r="D202" t="s">
        <v>1445</v>
      </c>
      <c r="E202" t="s">
        <v>43</v>
      </c>
      <c r="F202" t="s">
        <v>44</v>
      </c>
      <c r="G202" t="s">
        <v>44</v>
      </c>
      <c r="H202" t="s">
        <v>1446</v>
      </c>
      <c r="I202" t="s">
        <v>232</v>
      </c>
      <c r="J202" t="s">
        <v>1447</v>
      </c>
      <c r="K202" t="s">
        <v>48</v>
      </c>
      <c r="L202" t="s">
        <v>142</v>
      </c>
      <c r="M202" t="s">
        <v>1448</v>
      </c>
      <c r="N202" t="s">
        <v>1449</v>
      </c>
      <c r="O202" t="s">
        <v>52</v>
      </c>
      <c r="P202" t="s">
        <v>1450</v>
      </c>
      <c r="Q202" t="s">
        <v>54</v>
      </c>
      <c r="R202" t="s">
        <v>207</v>
      </c>
      <c r="S202" t="s">
        <v>208</v>
      </c>
      <c r="T202" t="s">
        <v>1392</v>
      </c>
      <c r="U202" t="s">
        <v>1393</v>
      </c>
      <c r="V202" t="s">
        <v>262</v>
      </c>
      <c r="W202" t="s">
        <v>263</v>
      </c>
      <c r="X202" t="s">
        <v>61</v>
      </c>
      <c r="Y202" t="s">
        <v>62</v>
      </c>
      <c r="Z202" t="s">
        <v>63</v>
      </c>
      <c r="AA202" t="s">
        <v>64</v>
      </c>
      <c r="AB202" s="1">
        <v>10402000</v>
      </c>
      <c r="AC202" s="1">
        <v>0</v>
      </c>
      <c r="AD202" s="1">
        <v>10402000</v>
      </c>
      <c r="AE202" s="1">
        <v>10402000</v>
      </c>
      <c r="AF202" s="6">
        <v>10402000</v>
      </c>
      <c r="AG202" s="6">
        <v>0</v>
      </c>
      <c r="AH202" s="6">
        <f t="shared" si="3"/>
        <v>0</v>
      </c>
      <c r="AI202" s="27"/>
      <c r="AJ202" t="s">
        <v>65</v>
      </c>
      <c r="AK202" t="s">
        <v>1445</v>
      </c>
      <c r="AL202" t="s">
        <v>1451</v>
      </c>
      <c r="AM202" t="s">
        <v>1452</v>
      </c>
      <c r="AN202" t="s">
        <v>1445</v>
      </c>
      <c r="AO202" t="s">
        <v>48</v>
      </c>
      <c r="AP202" t="s">
        <v>48</v>
      </c>
      <c r="AQ202" t="s">
        <v>48</v>
      </c>
      <c r="AR202" t="s">
        <v>48</v>
      </c>
      <c r="AS202" t="s">
        <v>1453</v>
      </c>
    </row>
    <row r="203" spans="1:45" hidden="1" x14ac:dyDescent="0.25">
      <c r="A203">
        <v>380523</v>
      </c>
      <c r="B203" t="s">
        <v>40</v>
      </c>
      <c r="C203" t="s">
        <v>41</v>
      </c>
      <c r="D203" t="s">
        <v>1454</v>
      </c>
      <c r="E203" t="s">
        <v>43</v>
      </c>
      <c r="F203" t="s">
        <v>44</v>
      </c>
      <c r="G203" t="s">
        <v>44</v>
      </c>
      <c r="H203" t="s">
        <v>1455</v>
      </c>
      <c r="I203" t="s">
        <v>212</v>
      </c>
      <c r="J203" t="s">
        <v>1456</v>
      </c>
      <c r="K203" t="s">
        <v>48</v>
      </c>
      <c r="L203" t="s">
        <v>142</v>
      </c>
      <c r="M203" t="s">
        <v>1457</v>
      </c>
      <c r="N203" t="s">
        <v>1458</v>
      </c>
      <c r="O203" t="s">
        <v>52</v>
      </c>
      <c r="P203" t="s">
        <v>1459</v>
      </c>
      <c r="Q203" t="s">
        <v>54</v>
      </c>
      <c r="R203" t="s">
        <v>520</v>
      </c>
      <c r="S203" t="s">
        <v>521</v>
      </c>
      <c r="T203" t="s">
        <v>76</v>
      </c>
      <c r="U203" t="s">
        <v>77</v>
      </c>
      <c r="V203" t="s">
        <v>1338</v>
      </c>
      <c r="W203" t="s">
        <v>1339</v>
      </c>
      <c r="X203" t="s">
        <v>80</v>
      </c>
      <c r="Y203" t="s">
        <v>81</v>
      </c>
      <c r="Z203" t="s">
        <v>63</v>
      </c>
      <c r="AA203" t="s">
        <v>64</v>
      </c>
      <c r="AB203" s="1">
        <v>325758</v>
      </c>
      <c r="AC203" s="1">
        <v>0</v>
      </c>
      <c r="AD203" s="1">
        <v>325758</v>
      </c>
      <c r="AE203" s="1">
        <v>325758</v>
      </c>
      <c r="AF203" s="6">
        <v>325758</v>
      </c>
      <c r="AG203" s="6">
        <v>0</v>
      </c>
      <c r="AH203" s="6">
        <f t="shared" si="3"/>
        <v>0</v>
      </c>
      <c r="AI203" s="27"/>
      <c r="AJ203" t="s">
        <v>65</v>
      </c>
      <c r="AK203" t="s">
        <v>1454</v>
      </c>
      <c r="AL203" t="s">
        <v>1340</v>
      </c>
      <c r="AM203" t="s">
        <v>1341</v>
      </c>
      <c r="AN203" t="s">
        <v>1454</v>
      </c>
      <c r="AO203" t="s">
        <v>48</v>
      </c>
      <c r="AP203" t="s">
        <v>48</v>
      </c>
      <c r="AQ203" t="s">
        <v>48</v>
      </c>
      <c r="AR203" t="s">
        <v>48</v>
      </c>
      <c r="AS203" t="s">
        <v>1460</v>
      </c>
    </row>
    <row r="204" spans="1:45" hidden="1" x14ac:dyDescent="0.25">
      <c r="A204">
        <v>380523</v>
      </c>
      <c r="B204" t="s">
        <v>40</v>
      </c>
      <c r="C204" t="s">
        <v>41</v>
      </c>
      <c r="D204" t="s">
        <v>1454</v>
      </c>
      <c r="E204" t="s">
        <v>43</v>
      </c>
      <c r="F204" t="s">
        <v>44</v>
      </c>
      <c r="G204" t="s">
        <v>44</v>
      </c>
      <c r="H204" t="s">
        <v>1455</v>
      </c>
      <c r="I204" t="s">
        <v>212</v>
      </c>
      <c r="J204" t="s">
        <v>1456</v>
      </c>
      <c r="K204" t="s">
        <v>48</v>
      </c>
      <c r="L204" t="s">
        <v>142</v>
      </c>
      <c r="M204" t="s">
        <v>1457</v>
      </c>
      <c r="N204" t="s">
        <v>1458</v>
      </c>
      <c r="O204" t="s">
        <v>52</v>
      </c>
      <c r="P204" t="s">
        <v>1459</v>
      </c>
      <c r="Q204" t="s">
        <v>54</v>
      </c>
      <c r="R204" t="s">
        <v>520</v>
      </c>
      <c r="S204" t="s">
        <v>521</v>
      </c>
      <c r="T204" t="s">
        <v>76</v>
      </c>
      <c r="U204" t="s">
        <v>77</v>
      </c>
      <c r="V204" t="s">
        <v>193</v>
      </c>
      <c r="W204" t="s">
        <v>194</v>
      </c>
      <c r="X204" t="s">
        <v>80</v>
      </c>
      <c r="Y204" t="s">
        <v>81</v>
      </c>
      <c r="Z204" t="s">
        <v>63</v>
      </c>
      <c r="AA204" t="s">
        <v>64</v>
      </c>
      <c r="AB204" s="1">
        <v>807200</v>
      </c>
      <c r="AC204" s="1">
        <v>0</v>
      </c>
      <c r="AD204" s="1">
        <v>807200</v>
      </c>
      <c r="AE204" s="1">
        <v>807200</v>
      </c>
      <c r="AF204" s="6">
        <v>807200</v>
      </c>
      <c r="AG204" s="6">
        <v>0</v>
      </c>
      <c r="AH204" s="6">
        <f t="shared" si="3"/>
        <v>0</v>
      </c>
      <c r="AI204" s="27"/>
      <c r="AJ204" t="s">
        <v>65</v>
      </c>
      <c r="AK204" t="s">
        <v>1454</v>
      </c>
      <c r="AL204" t="s">
        <v>1340</v>
      </c>
      <c r="AM204" t="s">
        <v>1341</v>
      </c>
      <c r="AN204" t="s">
        <v>1454</v>
      </c>
      <c r="AO204" t="s">
        <v>48</v>
      </c>
      <c r="AP204" t="s">
        <v>48</v>
      </c>
      <c r="AQ204" t="s">
        <v>48</v>
      </c>
      <c r="AR204" t="s">
        <v>48</v>
      </c>
      <c r="AS204" t="s">
        <v>1460</v>
      </c>
    </row>
    <row r="205" spans="1:45" hidden="1" x14ac:dyDescent="0.25">
      <c r="A205">
        <v>380623</v>
      </c>
      <c r="B205" t="s">
        <v>40</v>
      </c>
      <c r="C205" t="s">
        <v>41</v>
      </c>
      <c r="D205" t="s">
        <v>1461</v>
      </c>
      <c r="E205" t="s">
        <v>43</v>
      </c>
      <c r="F205" t="s">
        <v>44</v>
      </c>
      <c r="G205" t="s">
        <v>44</v>
      </c>
      <c r="H205" t="s">
        <v>1455</v>
      </c>
      <c r="I205" t="s">
        <v>212</v>
      </c>
      <c r="J205" t="s">
        <v>1456</v>
      </c>
      <c r="K205" t="s">
        <v>48</v>
      </c>
      <c r="L205" t="s">
        <v>142</v>
      </c>
      <c r="M205" t="s">
        <v>1462</v>
      </c>
      <c r="N205" t="s">
        <v>1463</v>
      </c>
      <c r="O205" t="s">
        <v>52</v>
      </c>
      <c r="P205" t="s">
        <v>1464</v>
      </c>
      <c r="Q205" t="s">
        <v>54</v>
      </c>
      <c r="R205" t="s">
        <v>207</v>
      </c>
      <c r="S205" t="s">
        <v>208</v>
      </c>
      <c r="T205" t="s">
        <v>76</v>
      </c>
      <c r="U205" t="s">
        <v>77</v>
      </c>
      <c r="V205" t="s">
        <v>1338</v>
      </c>
      <c r="W205" t="s">
        <v>1339</v>
      </c>
      <c r="X205" t="s">
        <v>80</v>
      </c>
      <c r="Y205" t="s">
        <v>81</v>
      </c>
      <c r="Z205" t="s">
        <v>63</v>
      </c>
      <c r="AA205" t="s">
        <v>64</v>
      </c>
      <c r="AB205" s="1">
        <v>325758</v>
      </c>
      <c r="AC205" s="1">
        <v>0</v>
      </c>
      <c r="AD205" s="1">
        <v>325758</v>
      </c>
      <c r="AE205" s="1">
        <v>325758</v>
      </c>
      <c r="AF205" s="6">
        <v>325758</v>
      </c>
      <c r="AG205" s="6">
        <v>0</v>
      </c>
      <c r="AH205" s="6">
        <f t="shared" si="3"/>
        <v>0</v>
      </c>
      <c r="AI205" s="27"/>
      <c r="AJ205" t="s">
        <v>65</v>
      </c>
      <c r="AK205" t="s">
        <v>1461</v>
      </c>
      <c r="AL205" t="s">
        <v>1340</v>
      </c>
      <c r="AM205" t="s">
        <v>1341</v>
      </c>
      <c r="AN205" t="s">
        <v>1461</v>
      </c>
      <c r="AO205" t="s">
        <v>48</v>
      </c>
      <c r="AP205" t="s">
        <v>48</v>
      </c>
      <c r="AQ205" t="s">
        <v>48</v>
      </c>
      <c r="AR205" t="s">
        <v>48</v>
      </c>
      <c r="AS205" t="s">
        <v>1465</v>
      </c>
    </row>
    <row r="206" spans="1:45" hidden="1" x14ac:dyDescent="0.25">
      <c r="A206">
        <v>380623</v>
      </c>
      <c r="B206" t="s">
        <v>40</v>
      </c>
      <c r="C206" t="s">
        <v>41</v>
      </c>
      <c r="D206" t="s">
        <v>1461</v>
      </c>
      <c r="E206" t="s">
        <v>43</v>
      </c>
      <c r="F206" t="s">
        <v>44</v>
      </c>
      <c r="G206" t="s">
        <v>44</v>
      </c>
      <c r="H206" t="s">
        <v>1455</v>
      </c>
      <c r="I206" t="s">
        <v>212</v>
      </c>
      <c r="J206" t="s">
        <v>1456</v>
      </c>
      <c r="K206" t="s">
        <v>48</v>
      </c>
      <c r="L206" t="s">
        <v>142</v>
      </c>
      <c r="M206" t="s">
        <v>1462</v>
      </c>
      <c r="N206" t="s">
        <v>1463</v>
      </c>
      <c r="O206" t="s">
        <v>52</v>
      </c>
      <c r="P206" t="s">
        <v>1464</v>
      </c>
      <c r="Q206" t="s">
        <v>54</v>
      </c>
      <c r="R206" t="s">
        <v>207</v>
      </c>
      <c r="S206" t="s">
        <v>208</v>
      </c>
      <c r="T206" t="s">
        <v>76</v>
      </c>
      <c r="U206" t="s">
        <v>77</v>
      </c>
      <c r="V206" t="s">
        <v>193</v>
      </c>
      <c r="W206" t="s">
        <v>194</v>
      </c>
      <c r="X206" t="s">
        <v>80</v>
      </c>
      <c r="Y206" t="s">
        <v>81</v>
      </c>
      <c r="Z206" t="s">
        <v>63</v>
      </c>
      <c r="AA206" t="s">
        <v>64</v>
      </c>
      <c r="AB206" s="1">
        <v>807200</v>
      </c>
      <c r="AC206" s="1">
        <v>0</v>
      </c>
      <c r="AD206" s="1">
        <v>807200</v>
      </c>
      <c r="AE206" s="1">
        <v>807200</v>
      </c>
      <c r="AF206" s="6">
        <v>807200</v>
      </c>
      <c r="AG206" s="6">
        <v>0</v>
      </c>
      <c r="AH206" s="6">
        <f t="shared" si="3"/>
        <v>0</v>
      </c>
      <c r="AI206" s="27"/>
      <c r="AJ206" t="s">
        <v>65</v>
      </c>
      <c r="AK206" t="s">
        <v>1461</v>
      </c>
      <c r="AL206" t="s">
        <v>1340</v>
      </c>
      <c r="AM206" t="s">
        <v>1341</v>
      </c>
      <c r="AN206" t="s">
        <v>1461</v>
      </c>
      <c r="AO206" t="s">
        <v>48</v>
      </c>
      <c r="AP206" t="s">
        <v>48</v>
      </c>
      <c r="AQ206" t="s">
        <v>48</v>
      </c>
      <c r="AR206" t="s">
        <v>48</v>
      </c>
      <c r="AS206" t="s">
        <v>1465</v>
      </c>
    </row>
    <row r="207" spans="1:45" hidden="1" x14ac:dyDescent="0.25">
      <c r="A207">
        <v>380923</v>
      </c>
      <c r="B207" t="s">
        <v>40</v>
      </c>
      <c r="C207" t="s">
        <v>41</v>
      </c>
      <c r="D207" t="s">
        <v>1466</v>
      </c>
      <c r="E207" t="s">
        <v>43</v>
      </c>
      <c r="F207" t="s">
        <v>44</v>
      </c>
      <c r="G207" t="s">
        <v>44</v>
      </c>
      <c r="H207" t="s">
        <v>1467</v>
      </c>
      <c r="I207" t="s">
        <v>232</v>
      </c>
      <c r="J207" t="s">
        <v>1468</v>
      </c>
      <c r="K207" t="s">
        <v>48</v>
      </c>
      <c r="L207" t="s">
        <v>142</v>
      </c>
      <c r="M207" t="s">
        <v>1469</v>
      </c>
      <c r="N207" t="s">
        <v>1470</v>
      </c>
      <c r="O207" t="s">
        <v>52</v>
      </c>
      <c r="P207" t="s">
        <v>1471</v>
      </c>
      <c r="Q207" t="s">
        <v>54</v>
      </c>
      <c r="R207" t="s">
        <v>207</v>
      </c>
      <c r="S207" t="s">
        <v>208</v>
      </c>
      <c r="T207" t="s">
        <v>1472</v>
      </c>
      <c r="U207" t="s">
        <v>1473</v>
      </c>
      <c r="V207" t="s">
        <v>283</v>
      </c>
      <c r="W207" t="s">
        <v>284</v>
      </c>
      <c r="X207" t="s">
        <v>80</v>
      </c>
      <c r="Y207" t="s">
        <v>81</v>
      </c>
      <c r="Z207" t="s">
        <v>63</v>
      </c>
      <c r="AA207" t="s">
        <v>64</v>
      </c>
      <c r="AB207" s="1">
        <v>5500000</v>
      </c>
      <c r="AC207" s="1">
        <v>0</v>
      </c>
      <c r="AD207" s="1">
        <v>5500000</v>
      </c>
      <c r="AE207" s="1">
        <v>5500000</v>
      </c>
      <c r="AF207" s="6">
        <v>5500000</v>
      </c>
      <c r="AG207" s="6">
        <v>0</v>
      </c>
      <c r="AH207" s="6">
        <f t="shared" si="3"/>
        <v>0</v>
      </c>
      <c r="AI207" s="27"/>
      <c r="AJ207" t="s">
        <v>65</v>
      </c>
      <c r="AK207" t="s">
        <v>1466</v>
      </c>
      <c r="AL207" t="s">
        <v>1474</v>
      </c>
      <c r="AM207" t="s">
        <v>1475</v>
      </c>
      <c r="AN207" t="s">
        <v>1466</v>
      </c>
      <c r="AO207" t="s">
        <v>48</v>
      </c>
      <c r="AP207" t="s">
        <v>48</v>
      </c>
      <c r="AQ207" t="s">
        <v>48</v>
      </c>
      <c r="AR207" t="s">
        <v>48</v>
      </c>
      <c r="AS207" t="s">
        <v>1476</v>
      </c>
    </row>
    <row r="208" spans="1:45" hidden="1" x14ac:dyDescent="0.25">
      <c r="A208">
        <v>381223</v>
      </c>
      <c r="B208" t="s">
        <v>40</v>
      </c>
      <c r="C208" t="s">
        <v>41</v>
      </c>
      <c r="D208" t="s">
        <v>1477</v>
      </c>
      <c r="E208" t="s">
        <v>43</v>
      </c>
      <c r="F208" t="s">
        <v>44</v>
      </c>
      <c r="G208" t="s">
        <v>44</v>
      </c>
      <c r="H208" t="s">
        <v>1467</v>
      </c>
      <c r="I208" t="s">
        <v>232</v>
      </c>
      <c r="J208" t="s">
        <v>1478</v>
      </c>
      <c r="K208" t="s">
        <v>48</v>
      </c>
      <c r="L208" t="s">
        <v>142</v>
      </c>
      <c r="M208" t="s">
        <v>1479</v>
      </c>
      <c r="N208" t="s">
        <v>1480</v>
      </c>
      <c r="O208" t="s">
        <v>52</v>
      </c>
      <c r="P208" t="s">
        <v>1481</v>
      </c>
      <c r="Q208" t="s">
        <v>54</v>
      </c>
      <c r="R208" t="s">
        <v>146</v>
      </c>
      <c r="S208" t="s">
        <v>147</v>
      </c>
      <c r="T208" t="s">
        <v>474</v>
      </c>
      <c r="U208" t="s">
        <v>475</v>
      </c>
      <c r="V208" t="s">
        <v>612</v>
      </c>
      <c r="W208" t="s">
        <v>613</v>
      </c>
      <c r="X208" t="s">
        <v>61</v>
      </c>
      <c r="Y208" t="s">
        <v>62</v>
      </c>
      <c r="Z208" t="s">
        <v>63</v>
      </c>
      <c r="AA208" t="s">
        <v>64</v>
      </c>
      <c r="AB208" s="1">
        <v>10025505</v>
      </c>
      <c r="AC208" s="1">
        <v>0</v>
      </c>
      <c r="AD208" s="1">
        <v>10025505</v>
      </c>
      <c r="AE208" s="1">
        <v>10025505</v>
      </c>
      <c r="AF208" s="6">
        <v>10025505</v>
      </c>
      <c r="AG208" s="6">
        <v>0</v>
      </c>
      <c r="AH208" s="6">
        <f t="shared" si="3"/>
        <v>0</v>
      </c>
      <c r="AI208" s="27"/>
      <c r="AJ208" t="s">
        <v>65</v>
      </c>
      <c r="AK208" t="s">
        <v>1477</v>
      </c>
      <c r="AL208" t="s">
        <v>1482</v>
      </c>
      <c r="AM208" t="s">
        <v>1483</v>
      </c>
      <c r="AN208" t="s">
        <v>1477</v>
      </c>
      <c r="AO208" t="s">
        <v>48</v>
      </c>
      <c r="AP208" t="s">
        <v>48</v>
      </c>
      <c r="AQ208" t="s">
        <v>48</v>
      </c>
      <c r="AR208" t="s">
        <v>48</v>
      </c>
      <c r="AS208" t="s">
        <v>1484</v>
      </c>
    </row>
    <row r="209" spans="1:45" hidden="1" x14ac:dyDescent="0.25">
      <c r="A209">
        <v>386323</v>
      </c>
      <c r="B209" t="s">
        <v>40</v>
      </c>
      <c r="C209" t="s">
        <v>41</v>
      </c>
      <c r="D209" t="s">
        <v>1485</v>
      </c>
      <c r="E209" t="s">
        <v>43</v>
      </c>
      <c r="F209" t="s">
        <v>44</v>
      </c>
      <c r="G209" t="s">
        <v>44</v>
      </c>
      <c r="H209" t="s">
        <v>1486</v>
      </c>
      <c r="I209" t="s">
        <v>232</v>
      </c>
      <c r="J209" t="s">
        <v>1487</v>
      </c>
      <c r="K209" t="s">
        <v>48</v>
      </c>
      <c r="L209" t="s">
        <v>142</v>
      </c>
      <c r="M209" t="s">
        <v>1488</v>
      </c>
      <c r="N209" t="s">
        <v>1489</v>
      </c>
      <c r="O209" t="s">
        <v>52</v>
      </c>
      <c r="P209" t="s">
        <v>1490</v>
      </c>
      <c r="Q209" t="s">
        <v>54</v>
      </c>
      <c r="R209" t="s">
        <v>131</v>
      </c>
      <c r="S209" t="s">
        <v>132</v>
      </c>
      <c r="T209" t="s">
        <v>474</v>
      </c>
      <c r="U209" t="s">
        <v>475</v>
      </c>
      <c r="V209" t="s">
        <v>509</v>
      </c>
      <c r="W209" t="s">
        <v>510</v>
      </c>
      <c r="X209" t="s">
        <v>61</v>
      </c>
      <c r="Y209" t="s">
        <v>62</v>
      </c>
      <c r="Z209" t="s">
        <v>63</v>
      </c>
      <c r="AA209" t="s">
        <v>64</v>
      </c>
      <c r="AB209" s="1">
        <v>4200000</v>
      </c>
      <c r="AC209" s="1">
        <v>0</v>
      </c>
      <c r="AD209" s="1">
        <v>4200000</v>
      </c>
      <c r="AE209" s="1">
        <v>4200000</v>
      </c>
      <c r="AF209" s="6">
        <v>4200000</v>
      </c>
      <c r="AG209" s="6">
        <v>0</v>
      </c>
      <c r="AH209" s="6">
        <f t="shared" si="3"/>
        <v>0</v>
      </c>
      <c r="AI209" s="27"/>
      <c r="AJ209" t="s">
        <v>65</v>
      </c>
      <c r="AK209" t="s">
        <v>1485</v>
      </c>
      <c r="AL209" t="s">
        <v>1491</v>
      </c>
      <c r="AM209" t="s">
        <v>1492</v>
      </c>
      <c r="AN209" t="s">
        <v>1485</v>
      </c>
      <c r="AO209" t="s">
        <v>48</v>
      </c>
      <c r="AP209" t="s">
        <v>48</v>
      </c>
      <c r="AQ209" t="s">
        <v>48</v>
      </c>
      <c r="AR209" t="s">
        <v>48</v>
      </c>
      <c r="AS209" t="s">
        <v>1101</v>
      </c>
    </row>
    <row r="210" spans="1:45" hidden="1" x14ac:dyDescent="0.25">
      <c r="A210">
        <v>391123</v>
      </c>
      <c r="B210" t="s">
        <v>40</v>
      </c>
      <c r="C210" t="s">
        <v>41</v>
      </c>
      <c r="D210" t="s">
        <v>1493</v>
      </c>
      <c r="E210" t="s">
        <v>43</v>
      </c>
      <c r="F210" t="s">
        <v>44</v>
      </c>
      <c r="G210" t="s">
        <v>44</v>
      </c>
      <c r="H210" t="s">
        <v>1494</v>
      </c>
      <c r="I210" t="s">
        <v>232</v>
      </c>
      <c r="J210" t="s">
        <v>1495</v>
      </c>
      <c r="K210" t="s">
        <v>48</v>
      </c>
      <c r="L210" t="s">
        <v>142</v>
      </c>
      <c r="M210" t="s">
        <v>1496</v>
      </c>
      <c r="N210" t="s">
        <v>1497</v>
      </c>
      <c r="O210" t="s">
        <v>52</v>
      </c>
      <c r="P210" t="s">
        <v>1498</v>
      </c>
      <c r="Q210" t="s">
        <v>54</v>
      </c>
      <c r="R210" t="s">
        <v>55</v>
      </c>
      <c r="S210" t="s">
        <v>56</v>
      </c>
      <c r="T210" t="s">
        <v>91</v>
      </c>
      <c r="U210" t="s">
        <v>92</v>
      </c>
      <c r="V210" t="s">
        <v>1158</v>
      </c>
      <c r="W210" t="s">
        <v>1159</v>
      </c>
      <c r="X210" t="s">
        <v>80</v>
      </c>
      <c r="Y210" t="s">
        <v>81</v>
      </c>
      <c r="Z210" t="s">
        <v>63</v>
      </c>
      <c r="AA210" t="s">
        <v>64</v>
      </c>
      <c r="AB210" s="1">
        <v>10000000</v>
      </c>
      <c r="AC210" s="1">
        <v>0</v>
      </c>
      <c r="AD210" s="1">
        <v>10000000</v>
      </c>
      <c r="AE210" s="1">
        <v>10000000</v>
      </c>
      <c r="AF210" s="6">
        <v>10000000</v>
      </c>
      <c r="AG210" s="6">
        <v>0</v>
      </c>
      <c r="AH210" s="6">
        <f t="shared" si="3"/>
        <v>0</v>
      </c>
      <c r="AI210" s="27"/>
      <c r="AJ210" t="s">
        <v>65</v>
      </c>
      <c r="AK210" t="s">
        <v>1493</v>
      </c>
      <c r="AL210" t="s">
        <v>1499</v>
      </c>
      <c r="AM210" t="s">
        <v>1500</v>
      </c>
      <c r="AN210" t="s">
        <v>1493</v>
      </c>
      <c r="AO210" t="s">
        <v>48</v>
      </c>
      <c r="AP210" t="s">
        <v>48</v>
      </c>
      <c r="AQ210" t="s">
        <v>48</v>
      </c>
      <c r="AR210" t="s">
        <v>48</v>
      </c>
      <c r="AS210" t="s">
        <v>1501</v>
      </c>
    </row>
    <row r="211" spans="1:45" hidden="1" x14ac:dyDescent="0.25">
      <c r="A211">
        <v>391623</v>
      </c>
      <c r="B211" t="s">
        <v>40</v>
      </c>
      <c r="C211" t="s">
        <v>41</v>
      </c>
      <c r="D211" t="s">
        <v>1502</v>
      </c>
      <c r="E211" t="s">
        <v>43</v>
      </c>
      <c r="F211" t="s">
        <v>44</v>
      </c>
      <c r="G211" t="s">
        <v>44</v>
      </c>
      <c r="H211" t="s">
        <v>1503</v>
      </c>
      <c r="I211" t="s">
        <v>232</v>
      </c>
      <c r="J211" t="s">
        <v>1504</v>
      </c>
      <c r="K211" t="s">
        <v>48</v>
      </c>
      <c r="L211" t="s">
        <v>142</v>
      </c>
      <c r="M211" t="s">
        <v>1505</v>
      </c>
      <c r="N211" t="s">
        <v>1506</v>
      </c>
      <c r="O211" t="s">
        <v>52</v>
      </c>
      <c r="P211" t="s">
        <v>1507</v>
      </c>
      <c r="Q211" t="s">
        <v>54</v>
      </c>
      <c r="R211" t="s">
        <v>89</v>
      </c>
      <c r="S211" t="s">
        <v>90</v>
      </c>
      <c r="T211" t="s">
        <v>538</v>
      </c>
      <c r="U211" t="s">
        <v>539</v>
      </c>
      <c r="V211" t="s">
        <v>262</v>
      </c>
      <c r="W211" t="s">
        <v>263</v>
      </c>
      <c r="X211" t="s">
        <v>61</v>
      </c>
      <c r="Y211" t="s">
        <v>62</v>
      </c>
      <c r="Z211" t="s">
        <v>63</v>
      </c>
      <c r="AA211" t="s">
        <v>64</v>
      </c>
      <c r="AB211" s="1">
        <v>3568000</v>
      </c>
      <c r="AC211" s="1">
        <v>0</v>
      </c>
      <c r="AD211" s="1">
        <v>3568000</v>
      </c>
      <c r="AE211" s="1">
        <v>3568000</v>
      </c>
      <c r="AF211" s="6">
        <v>3568000</v>
      </c>
      <c r="AG211" s="6">
        <v>0</v>
      </c>
      <c r="AH211" s="6">
        <f t="shared" si="3"/>
        <v>0</v>
      </c>
      <c r="AI211" s="27"/>
      <c r="AJ211" t="s">
        <v>65</v>
      </c>
      <c r="AK211" t="s">
        <v>1502</v>
      </c>
      <c r="AL211" t="s">
        <v>1508</v>
      </c>
      <c r="AM211" t="s">
        <v>1509</v>
      </c>
      <c r="AN211" t="s">
        <v>1502</v>
      </c>
      <c r="AO211" t="s">
        <v>48</v>
      </c>
      <c r="AP211" t="s">
        <v>48</v>
      </c>
      <c r="AQ211" t="s">
        <v>48</v>
      </c>
      <c r="AR211" t="s">
        <v>48</v>
      </c>
      <c r="AS211" t="s">
        <v>1510</v>
      </c>
    </row>
    <row r="212" spans="1:45" hidden="1" x14ac:dyDescent="0.25">
      <c r="A212">
        <v>391723</v>
      </c>
      <c r="B212" t="s">
        <v>40</v>
      </c>
      <c r="C212" t="s">
        <v>41</v>
      </c>
      <c r="D212" t="s">
        <v>1511</v>
      </c>
      <c r="E212" t="s">
        <v>43</v>
      </c>
      <c r="F212" t="s">
        <v>44</v>
      </c>
      <c r="G212" t="s">
        <v>44</v>
      </c>
      <c r="H212" t="s">
        <v>1503</v>
      </c>
      <c r="I212" t="s">
        <v>232</v>
      </c>
      <c r="J212" t="s">
        <v>1512</v>
      </c>
      <c r="K212" t="s">
        <v>48</v>
      </c>
      <c r="L212" t="s">
        <v>142</v>
      </c>
      <c r="M212" t="s">
        <v>1513</v>
      </c>
      <c r="N212" t="s">
        <v>1514</v>
      </c>
      <c r="O212" t="s">
        <v>52</v>
      </c>
      <c r="P212" t="s">
        <v>1515</v>
      </c>
      <c r="Q212" t="s">
        <v>54</v>
      </c>
      <c r="R212" t="s">
        <v>520</v>
      </c>
      <c r="S212" t="s">
        <v>521</v>
      </c>
      <c r="T212" t="s">
        <v>340</v>
      </c>
      <c r="U212" t="s">
        <v>341</v>
      </c>
      <c r="V212" t="s">
        <v>810</v>
      </c>
      <c r="W212" t="s">
        <v>811</v>
      </c>
      <c r="X212" t="s">
        <v>61</v>
      </c>
      <c r="Y212" t="s">
        <v>62</v>
      </c>
      <c r="Z212" t="s">
        <v>63</v>
      </c>
      <c r="AA212" t="s">
        <v>64</v>
      </c>
      <c r="AB212" s="1">
        <v>6500000</v>
      </c>
      <c r="AC212" s="1">
        <v>0</v>
      </c>
      <c r="AD212" s="1">
        <v>6500000</v>
      </c>
      <c r="AE212" s="1">
        <v>6500000</v>
      </c>
      <c r="AF212" s="6">
        <v>6500000</v>
      </c>
      <c r="AG212" s="6">
        <v>0</v>
      </c>
      <c r="AH212" s="6">
        <f t="shared" si="3"/>
        <v>0</v>
      </c>
      <c r="AI212" s="27"/>
      <c r="AJ212" t="s">
        <v>65</v>
      </c>
      <c r="AK212" t="s">
        <v>1511</v>
      </c>
      <c r="AL212" t="s">
        <v>1516</v>
      </c>
      <c r="AM212" t="s">
        <v>1517</v>
      </c>
      <c r="AN212" t="s">
        <v>1511</v>
      </c>
      <c r="AO212" t="s">
        <v>48</v>
      </c>
      <c r="AP212" t="s">
        <v>48</v>
      </c>
      <c r="AQ212" t="s">
        <v>48</v>
      </c>
      <c r="AR212" t="s">
        <v>48</v>
      </c>
      <c r="AS212" t="s">
        <v>1518</v>
      </c>
    </row>
    <row r="213" spans="1:45" s="8" customFormat="1" hidden="1" x14ac:dyDescent="0.25">
      <c r="A213" s="8">
        <v>393523</v>
      </c>
      <c r="B213" s="8" t="s">
        <v>40</v>
      </c>
      <c r="C213" t="s">
        <v>41</v>
      </c>
      <c r="D213" s="8" t="s">
        <v>1519</v>
      </c>
      <c r="E213" t="s">
        <v>43</v>
      </c>
      <c r="F213" t="s">
        <v>44</v>
      </c>
      <c r="G213" t="s">
        <v>44</v>
      </c>
      <c r="H213" t="s">
        <v>1503</v>
      </c>
      <c r="I213" s="8" t="s">
        <v>84</v>
      </c>
      <c r="J213" s="8" t="s">
        <v>1520</v>
      </c>
      <c r="K213" t="s">
        <v>48</v>
      </c>
      <c r="L213" t="s">
        <v>49</v>
      </c>
      <c r="M213" s="8" t="s">
        <v>1521</v>
      </c>
      <c r="N213" s="8" t="s">
        <v>1522</v>
      </c>
      <c r="O213" t="s">
        <v>52</v>
      </c>
      <c r="P213" t="s">
        <v>1523</v>
      </c>
      <c r="Q213" t="s">
        <v>54</v>
      </c>
      <c r="R213" t="s">
        <v>55</v>
      </c>
      <c r="S213" t="s">
        <v>56</v>
      </c>
      <c r="T213" s="8" t="s">
        <v>76</v>
      </c>
      <c r="U213" s="8" t="s">
        <v>77</v>
      </c>
      <c r="V213" s="8" t="s">
        <v>1524</v>
      </c>
      <c r="W213" s="8" t="s">
        <v>1525</v>
      </c>
      <c r="X213" s="8" t="s">
        <v>80</v>
      </c>
      <c r="Y213" t="s">
        <v>81</v>
      </c>
      <c r="Z213" t="s">
        <v>63</v>
      </c>
      <c r="AA213" t="s">
        <v>64</v>
      </c>
      <c r="AB213" s="4">
        <v>18445200</v>
      </c>
      <c r="AC213" s="4">
        <v>0</v>
      </c>
      <c r="AD213" s="4">
        <v>18445200</v>
      </c>
      <c r="AE213" s="4">
        <v>18445200</v>
      </c>
      <c r="AF213" s="5">
        <v>16260900</v>
      </c>
      <c r="AG213" s="5">
        <v>2184300</v>
      </c>
      <c r="AH213" s="5">
        <f t="shared" si="3"/>
        <v>0</v>
      </c>
      <c r="AI213" s="7" t="s">
        <v>2593</v>
      </c>
      <c r="AJ213" s="8" t="s">
        <v>65</v>
      </c>
      <c r="AK213" s="8" t="s">
        <v>1519</v>
      </c>
      <c r="AL213" s="8" t="s">
        <v>1526</v>
      </c>
      <c r="AM213" s="8" t="s">
        <v>1527</v>
      </c>
      <c r="AN213" s="8" t="s">
        <v>1519</v>
      </c>
      <c r="AO213" s="8" t="s">
        <v>48</v>
      </c>
      <c r="AP213" s="8" t="s">
        <v>48</v>
      </c>
      <c r="AQ213" s="8" t="s">
        <v>48</v>
      </c>
      <c r="AR213" s="8" t="s">
        <v>48</v>
      </c>
      <c r="AS213" s="8" t="s">
        <v>1528</v>
      </c>
    </row>
    <row r="214" spans="1:45" s="8" customFormat="1" hidden="1" x14ac:dyDescent="0.25">
      <c r="A214" s="8">
        <v>393723</v>
      </c>
      <c r="B214" s="8" t="s">
        <v>40</v>
      </c>
      <c r="C214" t="s">
        <v>41</v>
      </c>
      <c r="D214" s="8" t="s">
        <v>1529</v>
      </c>
      <c r="E214" t="s">
        <v>43</v>
      </c>
      <c r="F214" t="s">
        <v>44</v>
      </c>
      <c r="G214" t="s">
        <v>44</v>
      </c>
      <c r="H214" t="s">
        <v>1530</v>
      </c>
      <c r="I214" s="8" t="s">
        <v>84</v>
      </c>
      <c r="J214" s="8" t="s">
        <v>1531</v>
      </c>
      <c r="K214" t="s">
        <v>48</v>
      </c>
      <c r="L214" t="s">
        <v>49</v>
      </c>
      <c r="M214" s="8" t="s">
        <v>1532</v>
      </c>
      <c r="N214" s="8" t="s">
        <v>1533</v>
      </c>
      <c r="O214" t="s">
        <v>52</v>
      </c>
      <c r="P214" t="s">
        <v>1534</v>
      </c>
      <c r="Q214" t="s">
        <v>54</v>
      </c>
      <c r="R214" t="s">
        <v>1308</v>
      </c>
      <c r="S214" t="s">
        <v>1309</v>
      </c>
      <c r="T214" s="8" t="s">
        <v>76</v>
      </c>
      <c r="U214" s="8" t="s">
        <v>77</v>
      </c>
      <c r="V214" s="8" t="s">
        <v>1524</v>
      </c>
      <c r="W214" s="8" t="s">
        <v>1525</v>
      </c>
      <c r="X214" s="8" t="s">
        <v>80</v>
      </c>
      <c r="Y214" t="s">
        <v>81</v>
      </c>
      <c r="Z214" t="s">
        <v>63</v>
      </c>
      <c r="AA214" t="s">
        <v>64</v>
      </c>
      <c r="AB214" s="4">
        <v>7592400</v>
      </c>
      <c r="AC214" s="4">
        <v>0</v>
      </c>
      <c r="AD214" s="4">
        <v>7592400</v>
      </c>
      <c r="AE214" s="4">
        <v>7592400</v>
      </c>
      <c r="AF214" s="5">
        <v>0</v>
      </c>
      <c r="AG214" s="5">
        <v>7592400</v>
      </c>
      <c r="AH214" s="5">
        <f t="shared" si="3"/>
        <v>0</v>
      </c>
      <c r="AI214" s="7" t="s">
        <v>2593</v>
      </c>
      <c r="AJ214" s="8" t="s">
        <v>65</v>
      </c>
      <c r="AK214" s="8" t="s">
        <v>1529</v>
      </c>
      <c r="AL214" s="8" t="s">
        <v>1526</v>
      </c>
      <c r="AM214" s="8" t="s">
        <v>1527</v>
      </c>
      <c r="AN214" s="8" t="s">
        <v>1529</v>
      </c>
      <c r="AO214" s="8" t="s">
        <v>48</v>
      </c>
      <c r="AP214" s="8" t="s">
        <v>48</v>
      </c>
      <c r="AQ214" s="8" t="s">
        <v>48</v>
      </c>
      <c r="AR214" s="8" t="s">
        <v>48</v>
      </c>
      <c r="AS214" s="8" t="s">
        <v>1535</v>
      </c>
    </row>
    <row r="215" spans="1:45" hidden="1" x14ac:dyDescent="0.25">
      <c r="A215">
        <v>407423</v>
      </c>
      <c r="B215" t="s">
        <v>40</v>
      </c>
      <c r="C215" t="s">
        <v>41</v>
      </c>
      <c r="D215" t="s">
        <v>1536</v>
      </c>
      <c r="E215" t="s">
        <v>43</v>
      </c>
      <c r="F215" t="s">
        <v>44</v>
      </c>
      <c r="G215" t="s">
        <v>44</v>
      </c>
      <c r="H215" t="s">
        <v>1537</v>
      </c>
      <c r="I215" t="s">
        <v>232</v>
      </c>
      <c r="J215" t="s">
        <v>1538</v>
      </c>
      <c r="K215" t="s">
        <v>48</v>
      </c>
      <c r="L215" t="s">
        <v>142</v>
      </c>
      <c r="M215" t="s">
        <v>1539</v>
      </c>
      <c r="N215" t="s">
        <v>1540</v>
      </c>
      <c r="O215" t="s">
        <v>52</v>
      </c>
      <c r="P215" t="s">
        <v>1541</v>
      </c>
      <c r="Q215" t="s">
        <v>54</v>
      </c>
      <c r="R215" t="s">
        <v>55</v>
      </c>
      <c r="S215" t="s">
        <v>56</v>
      </c>
      <c r="T215" t="s">
        <v>260</v>
      </c>
      <c r="U215" t="s">
        <v>261</v>
      </c>
      <c r="V215" t="s">
        <v>262</v>
      </c>
      <c r="W215" t="s">
        <v>263</v>
      </c>
      <c r="X215" t="s">
        <v>61</v>
      </c>
      <c r="Y215" t="s">
        <v>62</v>
      </c>
      <c r="Z215" t="s">
        <v>63</v>
      </c>
      <c r="AA215" t="s">
        <v>64</v>
      </c>
      <c r="AB215" s="1">
        <v>7500000</v>
      </c>
      <c r="AC215" s="1">
        <v>0</v>
      </c>
      <c r="AD215" s="1">
        <v>7500000</v>
      </c>
      <c r="AE215" s="1">
        <v>7500000</v>
      </c>
      <c r="AF215" s="6">
        <v>7500000</v>
      </c>
      <c r="AG215" s="6">
        <v>0</v>
      </c>
      <c r="AH215" s="6">
        <f t="shared" si="3"/>
        <v>0</v>
      </c>
      <c r="AI215" s="27"/>
      <c r="AJ215" t="s">
        <v>65</v>
      </c>
      <c r="AK215" t="s">
        <v>1536</v>
      </c>
      <c r="AL215" t="s">
        <v>1542</v>
      </c>
      <c r="AM215" t="s">
        <v>1543</v>
      </c>
      <c r="AN215" t="s">
        <v>1536</v>
      </c>
      <c r="AO215" t="s">
        <v>48</v>
      </c>
      <c r="AP215" t="s">
        <v>48</v>
      </c>
      <c r="AQ215" t="s">
        <v>48</v>
      </c>
      <c r="AR215" t="s">
        <v>48</v>
      </c>
      <c r="AS215" t="s">
        <v>1544</v>
      </c>
    </row>
    <row r="216" spans="1:45" hidden="1" x14ac:dyDescent="0.25">
      <c r="A216">
        <v>409723</v>
      </c>
      <c r="B216" t="s">
        <v>40</v>
      </c>
      <c r="C216" t="s">
        <v>41</v>
      </c>
      <c r="D216" t="s">
        <v>1545</v>
      </c>
      <c r="E216" t="s">
        <v>43</v>
      </c>
      <c r="F216" t="s">
        <v>44</v>
      </c>
      <c r="G216" t="s">
        <v>44</v>
      </c>
      <c r="H216" t="s">
        <v>1546</v>
      </c>
      <c r="I216" t="s">
        <v>232</v>
      </c>
      <c r="J216" t="s">
        <v>1547</v>
      </c>
      <c r="K216" t="s">
        <v>48</v>
      </c>
      <c r="L216" t="s">
        <v>142</v>
      </c>
      <c r="M216" t="s">
        <v>1548</v>
      </c>
      <c r="N216" t="s">
        <v>1549</v>
      </c>
      <c r="O216" t="s">
        <v>52</v>
      </c>
      <c r="P216" t="s">
        <v>1550</v>
      </c>
      <c r="Q216" t="s">
        <v>54</v>
      </c>
      <c r="R216" t="s">
        <v>207</v>
      </c>
      <c r="S216" t="s">
        <v>208</v>
      </c>
      <c r="T216" t="s">
        <v>340</v>
      </c>
      <c r="U216" t="s">
        <v>341</v>
      </c>
      <c r="V216" t="s">
        <v>437</v>
      </c>
      <c r="W216" t="s">
        <v>438</v>
      </c>
      <c r="X216" t="s">
        <v>61</v>
      </c>
      <c r="Y216" t="s">
        <v>62</v>
      </c>
      <c r="Z216" t="s">
        <v>63</v>
      </c>
      <c r="AA216" t="s">
        <v>64</v>
      </c>
      <c r="AB216" s="1">
        <v>8000000</v>
      </c>
      <c r="AC216" s="1">
        <v>0</v>
      </c>
      <c r="AD216" s="1">
        <v>8000000</v>
      </c>
      <c r="AE216" s="1">
        <v>8000000</v>
      </c>
      <c r="AF216" s="6">
        <v>8000000</v>
      </c>
      <c r="AG216" s="6">
        <v>0</v>
      </c>
      <c r="AH216" s="6">
        <f t="shared" si="3"/>
        <v>0</v>
      </c>
      <c r="AI216" s="27"/>
      <c r="AJ216" t="s">
        <v>65</v>
      </c>
      <c r="AK216" t="s">
        <v>1545</v>
      </c>
      <c r="AL216" t="s">
        <v>1543</v>
      </c>
      <c r="AM216" t="s">
        <v>1551</v>
      </c>
      <c r="AN216" t="s">
        <v>1545</v>
      </c>
      <c r="AO216" t="s">
        <v>48</v>
      </c>
      <c r="AP216" t="s">
        <v>48</v>
      </c>
      <c r="AQ216" t="s">
        <v>48</v>
      </c>
      <c r="AR216" t="s">
        <v>48</v>
      </c>
      <c r="AS216" t="s">
        <v>1552</v>
      </c>
    </row>
    <row r="217" spans="1:45" hidden="1" x14ac:dyDescent="0.25">
      <c r="A217">
        <v>412323</v>
      </c>
      <c r="B217" t="s">
        <v>40</v>
      </c>
      <c r="C217" t="s">
        <v>41</v>
      </c>
      <c r="D217" t="s">
        <v>1553</v>
      </c>
      <c r="E217" t="s">
        <v>43</v>
      </c>
      <c r="F217" t="s">
        <v>44</v>
      </c>
      <c r="G217" t="s">
        <v>44</v>
      </c>
      <c r="H217" t="s">
        <v>1546</v>
      </c>
      <c r="I217" t="s">
        <v>126</v>
      </c>
      <c r="J217" t="s">
        <v>1554</v>
      </c>
      <c r="K217" t="s">
        <v>48</v>
      </c>
      <c r="L217" t="s">
        <v>49</v>
      </c>
      <c r="M217" t="s">
        <v>625</v>
      </c>
      <c r="N217" t="s">
        <v>626</v>
      </c>
      <c r="O217" t="s">
        <v>52</v>
      </c>
      <c r="P217" t="s">
        <v>627</v>
      </c>
      <c r="Q217" t="s">
        <v>75</v>
      </c>
      <c r="R217" t="s">
        <v>131</v>
      </c>
      <c r="S217" t="s">
        <v>132</v>
      </c>
      <c r="T217" t="s">
        <v>110</v>
      </c>
      <c r="U217" t="s">
        <v>111</v>
      </c>
      <c r="V217" t="s">
        <v>112</v>
      </c>
      <c r="W217" t="s">
        <v>113</v>
      </c>
      <c r="X217" t="s">
        <v>61</v>
      </c>
      <c r="Y217" t="s">
        <v>62</v>
      </c>
      <c r="Z217" t="s">
        <v>63</v>
      </c>
      <c r="AA217" t="s">
        <v>64</v>
      </c>
      <c r="AB217" s="1">
        <v>223119792</v>
      </c>
      <c r="AC217" s="1">
        <v>0</v>
      </c>
      <c r="AD217" s="1">
        <v>223119792</v>
      </c>
      <c r="AE217" s="1">
        <v>223119792</v>
      </c>
      <c r="AF217" s="6">
        <v>223119792</v>
      </c>
      <c r="AG217" s="6">
        <v>0</v>
      </c>
      <c r="AH217" s="6">
        <f t="shared" si="3"/>
        <v>0</v>
      </c>
      <c r="AI217" s="27"/>
      <c r="AJ217" t="s">
        <v>65</v>
      </c>
      <c r="AK217" t="s">
        <v>1553</v>
      </c>
      <c r="AL217" t="s">
        <v>1555</v>
      </c>
      <c r="AM217" t="s">
        <v>1411</v>
      </c>
      <c r="AN217" t="s">
        <v>1553</v>
      </c>
      <c r="AO217" t="s">
        <v>48</v>
      </c>
      <c r="AP217" t="s">
        <v>48</v>
      </c>
      <c r="AQ217" t="s">
        <v>48</v>
      </c>
      <c r="AR217" t="s">
        <v>48</v>
      </c>
      <c r="AS217" t="s">
        <v>1556</v>
      </c>
    </row>
    <row r="218" spans="1:45" hidden="1" x14ac:dyDescent="0.25">
      <c r="A218">
        <v>413523</v>
      </c>
      <c r="B218" t="s">
        <v>40</v>
      </c>
      <c r="C218" t="s">
        <v>41</v>
      </c>
      <c r="D218" t="s">
        <v>1557</v>
      </c>
      <c r="E218" t="s">
        <v>43</v>
      </c>
      <c r="F218" t="s">
        <v>44</v>
      </c>
      <c r="G218" t="s">
        <v>44</v>
      </c>
      <c r="H218" t="s">
        <v>1558</v>
      </c>
      <c r="I218" t="s">
        <v>232</v>
      </c>
      <c r="J218" t="s">
        <v>1559</v>
      </c>
      <c r="K218" t="s">
        <v>48</v>
      </c>
      <c r="L218" t="s">
        <v>142</v>
      </c>
      <c r="M218" t="s">
        <v>1560</v>
      </c>
      <c r="N218" t="s">
        <v>1561</v>
      </c>
      <c r="O218" t="s">
        <v>52</v>
      </c>
      <c r="P218" t="s">
        <v>1562</v>
      </c>
      <c r="Q218" t="s">
        <v>54</v>
      </c>
      <c r="R218" t="s">
        <v>55</v>
      </c>
      <c r="S218" t="s">
        <v>56</v>
      </c>
      <c r="T218" t="s">
        <v>340</v>
      </c>
      <c r="U218" t="s">
        <v>341</v>
      </c>
      <c r="V218" t="s">
        <v>437</v>
      </c>
      <c r="W218" t="s">
        <v>438</v>
      </c>
      <c r="X218" t="s">
        <v>61</v>
      </c>
      <c r="Y218" t="s">
        <v>62</v>
      </c>
      <c r="Z218" t="s">
        <v>63</v>
      </c>
      <c r="AA218" t="s">
        <v>64</v>
      </c>
      <c r="AB218" s="1">
        <v>29000002</v>
      </c>
      <c r="AC218" s="1">
        <v>0</v>
      </c>
      <c r="AD218" s="1">
        <v>29000002</v>
      </c>
      <c r="AE218" s="1">
        <v>29000002</v>
      </c>
      <c r="AF218" s="6">
        <v>29000002</v>
      </c>
      <c r="AG218" s="6">
        <v>0</v>
      </c>
      <c r="AH218" s="6">
        <f t="shared" si="3"/>
        <v>0</v>
      </c>
      <c r="AI218" s="7" t="s">
        <v>2586</v>
      </c>
      <c r="AJ218" t="s">
        <v>65</v>
      </c>
      <c r="AK218" t="s">
        <v>1557</v>
      </c>
      <c r="AL218" t="s">
        <v>1563</v>
      </c>
      <c r="AM218" t="s">
        <v>1555</v>
      </c>
      <c r="AN218" t="s">
        <v>1557</v>
      </c>
      <c r="AO218" t="s">
        <v>48</v>
      </c>
      <c r="AP218" t="s">
        <v>48</v>
      </c>
      <c r="AQ218" t="s">
        <v>48</v>
      </c>
      <c r="AR218" t="s">
        <v>48</v>
      </c>
      <c r="AS218" t="s">
        <v>1564</v>
      </c>
    </row>
    <row r="219" spans="1:45" hidden="1" x14ac:dyDescent="0.25">
      <c r="A219">
        <v>416623</v>
      </c>
      <c r="B219" t="s">
        <v>40</v>
      </c>
      <c r="C219" t="s">
        <v>41</v>
      </c>
      <c r="D219" t="s">
        <v>1565</v>
      </c>
      <c r="E219" t="s">
        <v>43</v>
      </c>
      <c r="F219" t="s">
        <v>44</v>
      </c>
      <c r="G219" t="s">
        <v>44</v>
      </c>
      <c r="H219" t="s">
        <v>1566</v>
      </c>
      <c r="I219" t="s">
        <v>232</v>
      </c>
      <c r="J219" t="s">
        <v>1567</v>
      </c>
      <c r="K219" t="s">
        <v>48</v>
      </c>
      <c r="L219" t="s">
        <v>142</v>
      </c>
      <c r="M219" t="s">
        <v>1568</v>
      </c>
      <c r="N219" t="s">
        <v>1569</v>
      </c>
      <c r="O219" t="s">
        <v>52</v>
      </c>
      <c r="P219" t="s">
        <v>1570</v>
      </c>
      <c r="Q219" t="s">
        <v>54</v>
      </c>
      <c r="R219" t="s">
        <v>520</v>
      </c>
      <c r="S219" t="s">
        <v>521</v>
      </c>
      <c r="T219" t="s">
        <v>340</v>
      </c>
      <c r="U219" t="s">
        <v>341</v>
      </c>
      <c r="V219" t="s">
        <v>1170</v>
      </c>
      <c r="W219" t="s">
        <v>1171</v>
      </c>
      <c r="X219" t="s">
        <v>61</v>
      </c>
      <c r="Y219" t="s">
        <v>62</v>
      </c>
      <c r="Z219" t="s">
        <v>63</v>
      </c>
      <c r="AA219" t="s">
        <v>64</v>
      </c>
      <c r="AB219" s="1">
        <v>18823000</v>
      </c>
      <c r="AC219" s="1">
        <v>0</v>
      </c>
      <c r="AD219" s="1">
        <v>18823000</v>
      </c>
      <c r="AE219" s="1">
        <v>18823000</v>
      </c>
      <c r="AF219" s="6">
        <v>18823000</v>
      </c>
      <c r="AG219" s="6">
        <v>0</v>
      </c>
      <c r="AH219" s="6">
        <f t="shared" si="3"/>
        <v>0</v>
      </c>
      <c r="AI219" s="27"/>
      <c r="AJ219" t="s">
        <v>65</v>
      </c>
      <c r="AK219" t="s">
        <v>1565</v>
      </c>
      <c r="AL219" t="s">
        <v>1571</v>
      </c>
      <c r="AM219" t="s">
        <v>1542</v>
      </c>
      <c r="AN219" t="s">
        <v>1565</v>
      </c>
      <c r="AO219" t="s">
        <v>48</v>
      </c>
      <c r="AP219" t="s">
        <v>48</v>
      </c>
      <c r="AQ219" t="s">
        <v>48</v>
      </c>
      <c r="AR219" t="s">
        <v>48</v>
      </c>
      <c r="AS219" t="s">
        <v>1572</v>
      </c>
    </row>
    <row r="220" spans="1:45" hidden="1" x14ac:dyDescent="0.25">
      <c r="A220">
        <v>424523</v>
      </c>
      <c r="B220" t="s">
        <v>40</v>
      </c>
      <c r="C220" t="s">
        <v>41</v>
      </c>
      <c r="D220" t="s">
        <v>1573</v>
      </c>
      <c r="E220" t="s">
        <v>43</v>
      </c>
      <c r="F220" t="s">
        <v>44</v>
      </c>
      <c r="G220" t="s">
        <v>44</v>
      </c>
      <c r="H220" t="s">
        <v>1574</v>
      </c>
      <c r="I220" t="s">
        <v>232</v>
      </c>
      <c r="J220" t="s">
        <v>1575</v>
      </c>
      <c r="K220" t="s">
        <v>48</v>
      </c>
      <c r="L220" t="s">
        <v>142</v>
      </c>
      <c r="M220" t="s">
        <v>1576</v>
      </c>
      <c r="N220" t="s">
        <v>1577</v>
      </c>
      <c r="O220" t="s">
        <v>52</v>
      </c>
      <c r="P220" t="s">
        <v>1578</v>
      </c>
      <c r="Q220" t="s">
        <v>75</v>
      </c>
      <c r="R220" t="s">
        <v>207</v>
      </c>
      <c r="S220" t="s">
        <v>208</v>
      </c>
      <c r="T220" t="s">
        <v>110</v>
      </c>
      <c r="U220" t="s">
        <v>111</v>
      </c>
      <c r="V220" t="s">
        <v>112</v>
      </c>
      <c r="W220" t="s">
        <v>113</v>
      </c>
      <c r="X220" t="s">
        <v>61</v>
      </c>
      <c r="Y220" t="s">
        <v>62</v>
      </c>
      <c r="Z220" t="s">
        <v>63</v>
      </c>
      <c r="AA220" t="s">
        <v>64</v>
      </c>
      <c r="AB220" s="1">
        <v>11478840</v>
      </c>
      <c r="AC220" s="1">
        <v>0</v>
      </c>
      <c r="AD220" s="1">
        <v>11478840</v>
      </c>
      <c r="AE220" s="1">
        <v>11478840</v>
      </c>
      <c r="AF220" s="6">
        <v>11478840</v>
      </c>
      <c r="AG220" s="6">
        <v>0</v>
      </c>
      <c r="AH220" s="6">
        <f t="shared" si="3"/>
        <v>0</v>
      </c>
      <c r="AI220" s="27"/>
      <c r="AJ220" t="s">
        <v>65</v>
      </c>
      <c r="AK220" t="s">
        <v>1573</v>
      </c>
      <c r="AL220" t="s">
        <v>645</v>
      </c>
      <c r="AM220" t="s">
        <v>646</v>
      </c>
      <c r="AN220" t="s">
        <v>1573</v>
      </c>
      <c r="AO220" t="s">
        <v>48</v>
      </c>
      <c r="AP220" t="s">
        <v>48</v>
      </c>
      <c r="AQ220" t="s">
        <v>48</v>
      </c>
      <c r="AR220" t="s">
        <v>48</v>
      </c>
      <c r="AS220" t="s">
        <v>647</v>
      </c>
    </row>
    <row r="221" spans="1:45" hidden="1" x14ac:dyDescent="0.25">
      <c r="A221">
        <v>425523</v>
      </c>
      <c r="B221" t="s">
        <v>40</v>
      </c>
      <c r="C221" t="s">
        <v>41</v>
      </c>
      <c r="D221" t="s">
        <v>1579</v>
      </c>
      <c r="E221" t="s">
        <v>43</v>
      </c>
      <c r="F221" t="s">
        <v>44</v>
      </c>
      <c r="G221" t="s">
        <v>44</v>
      </c>
      <c r="H221" t="s">
        <v>1574</v>
      </c>
      <c r="I221" t="s">
        <v>70</v>
      </c>
      <c r="J221" t="s">
        <v>1580</v>
      </c>
      <c r="K221" t="s">
        <v>48</v>
      </c>
      <c r="L221" t="s">
        <v>49</v>
      </c>
      <c r="M221" t="s">
        <v>1581</v>
      </c>
      <c r="N221" t="s">
        <v>1582</v>
      </c>
      <c r="O221" t="s">
        <v>52</v>
      </c>
      <c r="P221" t="s">
        <v>1583</v>
      </c>
      <c r="Q221" t="s">
        <v>75</v>
      </c>
      <c r="R221" t="s">
        <v>89</v>
      </c>
      <c r="S221" t="s">
        <v>90</v>
      </c>
      <c r="T221" t="s">
        <v>176</v>
      </c>
      <c r="U221" t="s">
        <v>177</v>
      </c>
      <c r="V221" t="s">
        <v>1584</v>
      </c>
      <c r="W221" t="s">
        <v>1585</v>
      </c>
      <c r="X221" t="s">
        <v>61</v>
      </c>
      <c r="Y221" t="s">
        <v>62</v>
      </c>
      <c r="Z221" t="s">
        <v>63</v>
      </c>
      <c r="AA221" t="s">
        <v>64</v>
      </c>
      <c r="AB221" s="1">
        <v>66368048</v>
      </c>
      <c r="AC221" s="1">
        <v>0</v>
      </c>
      <c r="AD221" s="1">
        <v>66368048</v>
      </c>
      <c r="AE221" s="1">
        <v>66368048</v>
      </c>
      <c r="AF221" s="6">
        <v>66368048</v>
      </c>
      <c r="AG221" s="6">
        <v>0</v>
      </c>
      <c r="AH221" s="6">
        <f t="shared" si="3"/>
        <v>0</v>
      </c>
      <c r="AI221" s="27"/>
      <c r="AJ221" t="s">
        <v>65</v>
      </c>
      <c r="AK221" t="s">
        <v>1579</v>
      </c>
      <c r="AL221" t="s">
        <v>1586</v>
      </c>
      <c r="AM221" t="s">
        <v>1587</v>
      </c>
      <c r="AN221" t="s">
        <v>1579</v>
      </c>
      <c r="AO221" t="s">
        <v>48</v>
      </c>
      <c r="AP221" t="s">
        <v>48</v>
      </c>
      <c r="AQ221" t="s">
        <v>48</v>
      </c>
      <c r="AR221" t="s">
        <v>48</v>
      </c>
      <c r="AS221" t="s">
        <v>1588</v>
      </c>
    </row>
    <row r="222" spans="1:45" hidden="1" x14ac:dyDescent="0.25">
      <c r="A222">
        <v>425623</v>
      </c>
      <c r="B222" t="s">
        <v>40</v>
      </c>
      <c r="C222" t="s">
        <v>41</v>
      </c>
      <c r="D222" t="s">
        <v>1589</v>
      </c>
      <c r="E222" t="s">
        <v>43</v>
      </c>
      <c r="F222" t="s">
        <v>44</v>
      </c>
      <c r="G222" t="s">
        <v>44</v>
      </c>
      <c r="H222" t="s">
        <v>1574</v>
      </c>
      <c r="I222" t="s">
        <v>70</v>
      </c>
      <c r="J222" t="s">
        <v>1590</v>
      </c>
      <c r="K222" t="s">
        <v>48</v>
      </c>
      <c r="L222" t="s">
        <v>49</v>
      </c>
      <c r="M222" t="s">
        <v>1591</v>
      </c>
      <c r="N222" t="s">
        <v>1592</v>
      </c>
      <c r="O222" t="s">
        <v>52</v>
      </c>
      <c r="P222" t="s">
        <v>1593</v>
      </c>
      <c r="Q222" t="s">
        <v>75</v>
      </c>
      <c r="R222" t="s">
        <v>185</v>
      </c>
      <c r="S222" t="s">
        <v>186</v>
      </c>
      <c r="T222" t="s">
        <v>176</v>
      </c>
      <c r="U222" t="s">
        <v>177</v>
      </c>
      <c r="V222" t="s">
        <v>1584</v>
      </c>
      <c r="W222" t="s">
        <v>1585</v>
      </c>
      <c r="X222" t="s">
        <v>61</v>
      </c>
      <c r="Y222" t="s">
        <v>62</v>
      </c>
      <c r="Z222" t="s">
        <v>63</v>
      </c>
      <c r="AA222" t="s">
        <v>64</v>
      </c>
      <c r="AB222" s="1">
        <v>81631680</v>
      </c>
      <c r="AC222" s="1">
        <v>0</v>
      </c>
      <c r="AD222" s="1">
        <v>81631680</v>
      </c>
      <c r="AE222" s="1">
        <v>81631680</v>
      </c>
      <c r="AF222" s="6">
        <v>81631680</v>
      </c>
      <c r="AG222" s="6">
        <v>0</v>
      </c>
      <c r="AH222" s="6">
        <f t="shared" si="3"/>
        <v>0</v>
      </c>
      <c r="AI222" s="27"/>
      <c r="AJ222" t="s">
        <v>65</v>
      </c>
      <c r="AK222" t="s">
        <v>1589</v>
      </c>
      <c r="AL222" t="s">
        <v>1594</v>
      </c>
      <c r="AM222" t="s">
        <v>1474</v>
      </c>
      <c r="AN222" t="s">
        <v>1589</v>
      </c>
      <c r="AO222" t="s">
        <v>48</v>
      </c>
      <c r="AP222" t="s">
        <v>48</v>
      </c>
      <c r="AQ222" t="s">
        <v>48</v>
      </c>
      <c r="AR222" t="s">
        <v>48</v>
      </c>
      <c r="AS222" t="s">
        <v>1595</v>
      </c>
    </row>
    <row r="223" spans="1:45" hidden="1" x14ac:dyDescent="0.25">
      <c r="A223">
        <v>426223</v>
      </c>
      <c r="B223" t="s">
        <v>40</v>
      </c>
      <c r="C223" t="s">
        <v>41</v>
      </c>
      <c r="D223" t="s">
        <v>1596</v>
      </c>
      <c r="E223" t="s">
        <v>43</v>
      </c>
      <c r="F223" t="s">
        <v>44</v>
      </c>
      <c r="G223" t="s">
        <v>44</v>
      </c>
      <c r="H223" t="s">
        <v>1597</v>
      </c>
      <c r="I223" t="s">
        <v>232</v>
      </c>
      <c r="J223" t="s">
        <v>1598</v>
      </c>
      <c r="K223" t="s">
        <v>48</v>
      </c>
      <c r="L223" t="s">
        <v>142</v>
      </c>
      <c r="M223" t="s">
        <v>1599</v>
      </c>
      <c r="N223" t="s">
        <v>1600</v>
      </c>
      <c r="O223" t="s">
        <v>52</v>
      </c>
      <c r="P223" t="s">
        <v>1601</v>
      </c>
      <c r="Q223" t="s">
        <v>54</v>
      </c>
      <c r="R223" t="s">
        <v>55</v>
      </c>
      <c r="S223" t="s">
        <v>56</v>
      </c>
      <c r="T223" t="s">
        <v>91</v>
      </c>
      <c r="U223" t="s">
        <v>92</v>
      </c>
      <c r="V223" t="s">
        <v>357</v>
      </c>
      <c r="W223" t="s">
        <v>358</v>
      </c>
      <c r="X223" t="s">
        <v>61</v>
      </c>
      <c r="Y223" t="s">
        <v>62</v>
      </c>
      <c r="Z223" t="s">
        <v>63</v>
      </c>
      <c r="AA223" t="s">
        <v>64</v>
      </c>
      <c r="AB223" s="1">
        <v>18824000</v>
      </c>
      <c r="AC223" s="1">
        <v>0</v>
      </c>
      <c r="AD223" s="1">
        <v>18824000</v>
      </c>
      <c r="AE223" s="1">
        <v>18824000</v>
      </c>
      <c r="AF223" s="6">
        <v>18824000</v>
      </c>
      <c r="AG223" s="6">
        <v>0</v>
      </c>
      <c r="AH223" s="6">
        <f t="shared" si="3"/>
        <v>0</v>
      </c>
      <c r="AI223" s="27"/>
      <c r="AJ223" t="s">
        <v>65</v>
      </c>
      <c r="AK223" t="s">
        <v>1596</v>
      </c>
      <c r="AL223" t="s">
        <v>1602</v>
      </c>
      <c r="AM223" t="s">
        <v>1603</v>
      </c>
      <c r="AN223" t="s">
        <v>1596</v>
      </c>
      <c r="AO223" t="s">
        <v>48</v>
      </c>
      <c r="AP223" t="s">
        <v>48</v>
      </c>
      <c r="AQ223" t="s">
        <v>48</v>
      </c>
      <c r="AR223" t="s">
        <v>48</v>
      </c>
      <c r="AS223" t="s">
        <v>1604</v>
      </c>
    </row>
    <row r="224" spans="1:45" hidden="1" x14ac:dyDescent="0.25">
      <c r="A224">
        <v>427723</v>
      </c>
      <c r="B224" t="s">
        <v>40</v>
      </c>
      <c r="C224" t="s">
        <v>41</v>
      </c>
      <c r="D224" t="s">
        <v>1605</v>
      </c>
      <c r="E224" t="s">
        <v>43</v>
      </c>
      <c r="F224" t="s">
        <v>44</v>
      </c>
      <c r="G224" t="s">
        <v>44</v>
      </c>
      <c r="H224" t="s">
        <v>1606</v>
      </c>
      <c r="I224" t="s">
        <v>232</v>
      </c>
      <c r="J224" t="s">
        <v>1607</v>
      </c>
      <c r="K224" t="s">
        <v>48</v>
      </c>
      <c r="L224" t="s">
        <v>142</v>
      </c>
      <c r="M224" t="s">
        <v>1608</v>
      </c>
      <c r="N224" t="s">
        <v>1609</v>
      </c>
      <c r="O224" t="s">
        <v>52</v>
      </c>
      <c r="P224" t="s">
        <v>1610</v>
      </c>
      <c r="Q224" t="s">
        <v>54</v>
      </c>
      <c r="R224" t="s">
        <v>55</v>
      </c>
      <c r="S224" t="s">
        <v>56</v>
      </c>
      <c r="T224" t="s">
        <v>176</v>
      </c>
      <c r="U224" t="s">
        <v>177</v>
      </c>
      <c r="V224" t="s">
        <v>178</v>
      </c>
      <c r="W224" t="s">
        <v>179</v>
      </c>
      <c r="X224" t="s">
        <v>61</v>
      </c>
      <c r="Y224" t="s">
        <v>62</v>
      </c>
      <c r="Z224" t="s">
        <v>63</v>
      </c>
      <c r="AA224" t="s">
        <v>64</v>
      </c>
      <c r="AB224" s="1">
        <v>7380000</v>
      </c>
      <c r="AC224" s="1">
        <v>0</v>
      </c>
      <c r="AD224" s="1">
        <v>7380000</v>
      </c>
      <c r="AE224" s="1">
        <v>7380000</v>
      </c>
      <c r="AF224" s="6">
        <v>7380000</v>
      </c>
      <c r="AG224" s="6">
        <v>0</v>
      </c>
      <c r="AH224" s="6">
        <f t="shared" si="3"/>
        <v>0</v>
      </c>
      <c r="AI224" s="27"/>
      <c r="AJ224" t="s">
        <v>65</v>
      </c>
      <c r="AK224" t="s">
        <v>1605</v>
      </c>
      <c r="AL224" t="s">
        <v>656</v>
      </c>
      <c r="AM224" t="s">
        <v>1611</v>
      </c>
      <c r="AN224" t="s">
        <v>1605</v>
      </c>
      <c r="AO224" t="s">
        <v>48</v>
      </c>
      <c r="AP224" t="s">
        <v>48</v>
      </c>
      <c r="AQ224" t="s">
        <v>48</v>
      </c>
      <c r="AR224" t="s">
        <v>48</v>
      </c>
      <c r="AS224" t="s">
        <v>1612</v>
      </c>
    </row>
    <row r="225" spans="1:45" s="8" customFormat="1" hidden="1" x14ac:dyDescent="0.25">
      <c r="A225" s="8">
        <v>427823</v>
      </c>
      <c r="B225" s="8" t="s">
        <v>40</v>
      </c>
      <c r="C225" t="s">
        <v>41</v>
      </c>
      <c r="D225" s="8" t="s">
        <v>1613</v>
      </c>
      <c r="E225" t="s">
        <v>43</v>
      </c>
      <c r="F225" t="s">
        <v>44</v>
      </c>
      <c r="G225" t="s">
        <v>44</v>
      </c>
      <c r="H225" t="s">
        <v>1614</v>
      </c>
      <c r="I225" s="8" t="s">
        <v>46</v>
      </c>
      <c r="J225" s="8" t="s">
        <v>1615</v>
      </c>
      <c r="K225" t="s">
        <v>48</v>
      </c>
      <c r="L225" t="s">
        <v>49</v>
      </c>
      <c r="M225" s="8" t="s">
        <v>1616</v>
      </c>
      <c r="N225" s="8" t="s">
        <v>1617</v>
      </c>
      <c r="O225" t="s">
        <v>52</v>
      </c>
      <c r="P225" t="s">
        <v>1618</v>
      </c>
      <c r="Q225" t="s">
        <v>75</v>
      </c>
      <c r="R225" t="s">
        <v>131</v>
      </c>
      <c r="S225" t="s">
        <v>132</v>
      </c>
      <c r="T225" s="8" t="s">
        <v>317</v>
      </c>
      <c r="U225" s="8" t="s">
        <v>318</v>
      </c>
      <c r="V225" s="8" t="s">
        <v>319</v>
      </c>
      <c r="W225" s="8" t="s">
        <v>320</v>
      </c>
      <c r="X225" s="8" t="s">
        <v>61</v>
      </c>
      <c r="Y225" t="s">
        <v>62</v>
      </c>
      <c r="Z225" t="s">
        <v>63</v>
      </c>
      <c r="AA225" t="s">
        <v>64</v>
      </c>
      <c r="AB225" s="4">
        <v>200000000</v>
      </c>
      <c r="AC225" s="4">
        <v>0</v>
      </c>
      <c r="AD225" s="4">
        <v>200000000</v>
      </c>
      <c r="AE225" s="4">
        <v>200000000</v>
      </c>
      <c r="AF225" s="5">
        <v>0</v>
      </c>
      <c r="AG225" s="5">
        <v>200000000</v>
      </c>
      <c r="AH225" s="5">
        <f t="shared" si="3"/>
        <v>0</v>
      </c>
      <c r="AI225" s="7" t="s">
        <v>2598</v>
      </c>
      <c r="AJ225" s="8" t="s">
        <v>65</v>
      </c>
      <c r="AK225" s="8" t="s">
        <v>1613</v>
      </c>
      <c r="AL225" s="8" t="s">
        <v>1619</v>
      </c>
      <c r="AM225" s="8" t="s">
        <v>1620</v>
      </c>
      <c r="AN225" s="8" t="s">
        <v>1613</v>
      </c>
      <c r="AO225" s="8" t="s">
        <v>48</v>
      </c>
      <c r="AP225" s="8" t="s">
        <v>48</v>
      </c>
      <c r="AQ225" s="8" t="s">
        <v>48</v>
      </c>
      <c r="AR225" s="8" t="s">
        <v>48</v>
      </c>
      <c r="AS225" s="8" t="s">
        <v>1621</v>
      </c>
    </row>
    <row r="226" spans="1:45" hidden="1" x14ac:dyDescent="0.25">
      <c r="A226">
        <v>431823</v>
      </c>
      <c r="B226" t="s">
        <v>40</v>
      </c>
      <c r="C226" t="s">
        <v>41</v>
      </c>
      <c r="D226" t="s">
        <v>1622</v>
      </c>
      <c r="E226" t="s">
        <v>43</v>
      </c>
      <c r="F226" t="s">
        <v>44</v>
      </c>
      <c r="G226" t="s">
        <v>44</v>
      </c>
      <c r="H226" t="s">
        <v>1623</v>
      </c>
      <c r="I226" t="s">
        <v>232</v>
      </c>
      <c r="J226" t="s">
        <v>1624</v>
      </c>
      <c r="K226" t="s">
        <v>48</v>
      </c>
      <c r="L226" t="s">
        <v>142</v>
      </c>
      <c r="M226" t="s">
        <v>1625</v>
      </c>
      <c r="N226" t="s">
        <v>1626</v>
      </c>
      <c r="O226" t="s">
        <v>52</v>
      </c>
      <c r="P226" t="s">
        <v>1627</v>
      </c>
      <c r="Q226" t="s">
        <v>54</v>
      </c>
      <c r="R226" t="s">
        <v>55</v>
      </c>
      <c r="S226" t="s">
        <v>56</v>
      </c>
      <c r="T226" t="s">
        <v>932</v>
      </c>
      <c r="U226" t="s">
        <v>933</v>
      </c>
      <c r="V226" t="s">
        <v>250</v>
      </c>
      <c r="W226" t="s">
        <v>251</v>
      </c>
      <c r="X226" t="s">
        <v>61</v>
      </c>
      <c r="Y226" t="s">
        <v>62</v>
      </c>
      <c r="Z226" t="s">
        <v>63</v>
      </c>
      <c r="AA226" t="s">
        <v>64</v>
      </c>
      <c r="AB226" s="1">
        <v>8000000</v>
      </c>
      <c r="AC226" s="1">
        <v>0</v>
      </c>
      <c r="AD226" s="1">
        <v>8000000</v>
      </c>
      <c r="AE226" s="1">
        <v>8000000</v>
      </c>
      <c r="AF226" s="6">
        <v>8000000</v>
      </c>
      <c r="AG226" s="6">
        <v>0</v>
      </c>
      <c r="AH226" s="6">
        <f t="shared" si="3"/>
        <v>0</v>
      </c>
      <c r="AI226" s="27"/>
      <c r="AJ226" t="s">
        <v>65</v>
      </c>
      <c r="AK226" t="s">
        <v>1622</v>
      </c>
      <c r="AL226" t="s">
        <v>1628</v>
      </c>
      <c r="AM226" t="s">
        <v>1629</v>
      </c>
      <c r="AN226" t="s">
        <v>1622</v>
      </c>
      <c r="AO226" t="s">
        <v>48</v>
      </c>
      <c r="AP226" t="s">
        <v>48</v>
      </c>
      <c r="AQ226" t="s">
        <v>48</v>
      </c>
      <c r="AR226" t="s">
        <v>48</v>
      </c>
      <c r="AS226" t="s">
        <v>1630</v>
      </c>
    </row>
    <row r="227" spans="1:45" hidden="1" x14ac:dyDescent="0.25">
      <c r="A227">
        <v>431923</v>
      </c>
      <c r="B227" t="s">
        <v>40</v>
      </c>
      <c r="C227" t="s">
        <v>41</v>
      </c>
      <c r="D227" t="s">
        <v>1631</v>
      </c>
      <c r="E227" t="s">
        <v>43</v>
      </c>
      <c r="F227" t="s">
        <v>44</v>
      </c>
      <c r="G227" t="s">
        <v>44</v>
      </c>
      <c r="H227" t="s">
        <v>1623</v>
      </c>
      <c r="I227" t="s">
        <v>232</v>
      </c>
      <c r="J227" t="s">
        <v>1632</v>
      </c>
      <c r="K227" t="s">
        <v>48</v>
      </c>
      <c r="L227" t="s">
        <v>142</v>
      </c>
      <c r="M227" t="s">
        <v>1633</v>
      </c>
      <c r="N227" t="s">
        <v>1634</v>
      </c>
      <c r="O227" t="s">
        <v>52</v>
      </c>
      <c r="P227" t="s">
        <v>1635</v>
      </c>
      <c r="Q227" t="s">
        <v>54</v>
      </c>
      <c r="R227" t="s">
        <v>207</v>
      </c>
      <c r="S227" t="s">
        <v>208</v>
      </c>
      <c r="T227" t="s">
        <v>932</v>
      </c>
      <c r="U227" t="s">
        <v>933</v>
      </c>
      <c r="V227" t="s">
        <v>250</v>
      </c>
      <c r="W227" t="s">
        <v>251</v>
      </c>
      <c r="X227" t="s">
        <v>61</v>
      </c>
      <c r="Y227" t="s">
        <v>62</v>
      </c>
      <c r="Z227" t="s">
        <v>63</v>
      </c>
      <c r="AA227" t="s">
        <v>64</v>
      </c>
      <c r="AB227" s="1">
        <v>12000000</v>
      </c>
      <c r="AC227" s="1">
        <v>0</v>
      </c>
      <c r="AD227" s="1">
        <v>12000000</v>
      </c>
      <c r="AE227" s="1">
        <v>12000000</v>
      </c>
      <c r="AF227" s="6">
        <v>12000000</v>
      </c>
      <c r="AG227" s="6">
        <v>0</v>
      </c>
      <c r="AH227" s="6">
        <f t="shared" si="3"/>
        <v>0</v>
      </c>
      <c r="AI227" s="27"/>
      <c r="AJ227" t="s">
        <v>65</v>
      </c>
      <c r="AK227" t="s">
        <v>1631</v>
      </c>
      <c r="AL227" t="s">
        <v>1636</v>
      </c>
      <c r="AM227" t="s">
        <v>1637</v>
      </c>
      <c r="AN227" t="s">
        <v>1631</v>
      </c>
      <c r="AO227" t="s">
        <v>48</v>
      </c>
      <c r="AP227" t="s">
        <v>48</v>
      </c>
      <c r="AQ227" t="s">
        <v>48</v>
      </c>
      <c r="AR227" t="s">
        <v>48</v>
      </c>
      <c r="AS227" t="s">
        <v>1638</v>
      </c>
    </row>
    <row r="228" spans="1:45" hidden="1" x14ac:dyDescent="0.25">
      <c r="A228">
        <v>432823</v>
      </c>
      <c r="B228" t="s">
        <v>40</v>
      </c>
      <c r="C228" t="s">
        <v>41</v>
      </c>
      <c r="D228" t="s">
        <v>1639</v>
      </c>
      <c r="E228" t="s">
        <v>43</v>
      </c>
      <c r="F228" t="s">
        <v>44</v>
      </c>
      <c r="G228" t="s">
        <v>44</v>
      </c>
      <c r="H228" t="s">
        <v>1640</v>
      </c>
      <c r="I228" t="s">
        <v>232</v>
      </c>
      <c r="J228" t="s">
        <v>1641</v>
      </c>
      <c r="K228" t="s">
        <v>48</v>
      </c>
      <c r="L228" t="s">
        <v>142</v>
      </c>
      <c r="M228" t="s">
        <v>1642</v>
      </c>
      <c r="N228" t="s">
        <v>1643</v>
      </c>
      <c r="O228" t="s">
        <v>52</v>
      </c>
      <c r="P228" t="s">
        <v>1644</v>
      </c>
      <c r="Q228" t="s">
        <v>54</v>
      </c>
      <c r="R228" t="s">
        <v>55</v>
      </c>
      <c r="S228" t="s">
        <v>56</v>
      </c>
      <c r="T228" t="s">
        <v>171</v>
      </c>
      <c r="U228" t="s">
        <v>172</v>
      </c>
      <c r="V228" t="s">
        <v>173</v>
      </c>
      <c r="W228" t="s">
        <v>174</v>
      </c>
      <c r="X228" t="s">
        <v>61</v>
      </c>
      <c r="Y228" t="s">
        <v>62</v>
      </c>
      <c r="Z228" t="s">
        <v>63</v>
      </c>
      <c r="AA228" t="s">
        <v>64</v>
      </c>
      <c r="AB228" s="1">
        <v>12500000</v>
      </c>
      <c r="AC228" s="1">
        <v>0</v>
      </c>
      <c r="AD228" s="1">
        <v>12500000</v>
      </c>
      <c r="AE228" s="1">
        <v>12500000</v>
      </c>
      <c r="AF228" s="6">
        <v>12500000</v>
      </c>
      <c r="AG228" s="6">
        <v>0</v>
      </c>
      <c r="AH228" s="6">
        <f t="shared" si="3"/>
        <v>0</v>
      </c>
      <c r="AI228" s="27"/>
      <c r="AJ228" t="s">
        <v>65</v>
      </c>
      <c r="AK228" t="s">
        <v>1639</v>
      </c>
      <c r="AL228" t="s">
        <v>1645</v>
      </c>
      <c r="AM228" t="s">
        <v>623</v>
      </c>
      <c r="AN228" t="s">
        <v>1639</v>
      </c>
      <c r="AO228" t="s">
        <v>48</v>
      </c>
      <c r="AP228" t="s">
        <v>48</v>
      </c>
      <c r="AQ228" t="s">
        <v>48</v>
      </c>
      <c r="AR228" t="s">
        <v>48</v>
      </c>
      <c r="AS228" t="s">
        <v>1646</v>
      </c>
    </row>
    <row r="229" spans="1:45" hidden="1" x14ac:dyDescent="0.25">
      <c r="A229">
        <v>433723</v>
      </c>
      <c r="B229" t="s">
        <v>40</v>
      </c>
      <c r="C229" t="s">
        <v>41</v>
      </c>
      <c r="D229" t="s">
        <v>1647</v>
      </c>
      <c r="E229" t="s">
        <v>43</v>
      </c>
      <c r="F229" t="s">
        <v>44</v>
      </c>
      <c r="G229" t="s">
        <v>44</v>
      </c>
      <c r="H229" t="s">
        <v>1648</v>
      </c>
      <c r="I229" t="s">
        <v>84</v>
      </c>
      <c r="J229" t="s">
        <v>1649</v>
      </c>
      <c r="K229" t="s">
        <v>48</v>
      </c>
      <c r="L229" t="s">
        <v>49</v>
      </c>
      <c r="M229" t="s">
        <v>1650</v>
      </c>
      <c r="N229" t="s">
        <v>1651</v>
      </c>
      <c r="O229" t="s">
        <v>52</v>
      </c>
      <c r="P229" t="s">
        <v>1652</v>
      </c>
      <c r="Q229" t="s">
        <v>75</v>
      </c>
      <c r="R229" t="s">
        <v>55</v>
      </c>
      <c r="S229" t="s">
        <v>56</v>
      </c>
      <c r="T229" t="s">
        <v>91</v>
      </c>
      <c r="U229" t="s">
        <v>92</v>
      </c>
      <c r="V229" t="s">
        <v>1653</v>
      </c>
      <c r="W229" t="s">
        <v>1654</v>
      </c>
      <c r="X229" t="s">
        <v>61</v>
      </c>
      <c r="Y229" t="s">
        <v>62</v>
      </c>
      <c r="Z229" t="s">
        <v>63</v>
      </c>
      <c r="AA229" t="s">
        <v>64</v>
      </c>
      <c r="AB229" s="1">
        <v>672749275</v>
      </c>
      <c r="AC229" s="1">
        <v>0</v>
      </c>
      <c r="AD229" s="1">
        <v>672749275</v>
      </c>
      <c r="AE229" s="1">
        <v>672749275</v>
      </c>
      <c r="AF229" s="6">
        <v>672749275</v>
      </c>
      <c r="AG229" s="6">
        <v>0</v>
      </c>
      <c r="AH229" s="6">
        <f t="shared" si="3"/>
        <v>0</v>
      </c>
      <c r="AI229" s="27"/>
      <c r="AJ229" t="s">
        <v>65</v>
      </c>
      <c r="AK229" t="s">
        <v>1647</v>
      </c>
      <c r="AL229" t="s">
        <v>1655</v>
      </c>
      <c r="AM229" t="s">
        <v>1656</v>
      </c>
      <c r="AN229" t="s">
        <v>1647</v>
      </c>
      <c r="AO229" t="s">
        <v>48</v>
      </c>
      <c r="AP229" t="s">
        <v>48</v>
      </c>
      <c r="AQ229" t="s">
        <v>48</v>
      </c>
      <c r="AR229" t="s">
        <v>48</v>
      </c>
      <c r="AS229" t="s">
        <v>1657</v>
      </c>
    </row>
    <row r="230" spans="1:45" hidden="1" x14ac:dyDescent="0.25">
      <c r="A230">
        <v>434123</v>
      </c>
      <c r="B230" t="s">
        <v>40</v>
      </c>
      <c r="C230" t="s">
        <v>41</v>
      </c>
      <c r="D230" t="s">
        <v>1658</v>
      </c>
      <c r="E230" t="s">
        <v>43</v>
      </c>
      <c r="F230" t="s">
        <v>44</v>
      </c>
      <c r="G230" t="s">
        <v>44</v>
      </c>
      <c r="H230" t="s">
        <v>1659</v>
      </c>
      <c r="I230" t="s">
        <v>232</v>
      </c>
      <c r="J230" t="s">
        <v>1660</v>
      </c>
      <c r="K230" t="s">
        <v>48</v>
      </c>
      <c r="L230" t="s">
        <v>49</v>
      </c>
      <c r="M230" t="s">
        <v>1661</v>
      </c>
      <c r="N230" t="s">
        <v>1662</v>
      </c>
      <c r="O230" t="s">
        <v>52</v>
      </c>
      <c r="P230" t="s">
        <v>1663</v>
      </c>
      <c r="Q230" t="s">
        <v>75</v>
      </c>
      <c r="R230" t="s">
        <v>55</v>
      </c>
      <c r="S230" t="s">
        <v>56</v>
      </c>
      <c r="T230" t="s">
        <v>76</v>
      </c>
      <c r="U230" t="s">
        <v>77</v>
      </c>
      <c r="V230" t="s">
        <v>1664</v>
      </c>
      <c r="W230" t="s">
        <v>1665</v>
      </c>
      <c r="X230" t="s">
        <v>80</v>
      </c>
      <c r="Y230" t="s">
        <v>81</v>
      </c>
      <c r="Z230" t="s">
        <v>63</v>
      </c>
      <c r="AA230" t="s">
        <v>64</v>
      </c>
      <c r="AB230" s="1">
        <v>12000000</v>
      </c>
      <c r="AC230" s="1">
        <v>0</v>
      </c>
      <c r="AD230" s="1">
        <v>12000000</v>
      </c>
      <c r="AE230" s="1">
        <v>12000000</v>
      </c>
      <c r="AF230" s="6">
        <v>12000000</v>
      </c>
      <c r="AG230" s="6">
        <v>0</v>
      </c>
      <c r="AH230" s="6">
        <f t="shared" si="3"/>
        <v>0</v>
      </c>
      <c r="AI230" s="27"/>
      <c r="AJ230" t="s">
        <v>65</v>
      </c>
      <c r="AK230" t="s">
        <v>1658</v>
      </c>
      <c r="AL230" t="s">
        <v>1500</v>
      </c>
      <c r="AM230" t="s">
        <v>1666</v>
      </c>
      <c r="AN230" t="s">
        <v>1658</v>
      </c>
      <c r="AO230" t="s">
        <v>48</v>
      </c>
      <c r="AP230" t="s">
        <v>48</v>
      </c>
      <c r="AQ230" t="s">
        <v>48</v>
      </c>
      <c r="AR230" t="s">
        <v>48</v>
      </c>
      <c r="AS230" t="s">
        <v>1667</v>
      </c>
    </row>
    <row r="231" spans="1:45" hidden="1" x14ac:dyDescent="0.25">
      <c r="A231">
        <v>435223</v>
      </c>
      <c r="B231" t="s">
        <v>40</v>
      </c>
      <c r="C231" t="s">
        <v>41</v>
      </c>
      <c r="D231" t="s">
        <v>1668</v>
      </c>
      <c r="E231" t="s">
        <v>43</v>
      </c>
      <c r="F231" t="s">
        <v>44</v>
      </c>
      <c r="G231" t="s">
        <v>44</v>
      </c>
      <c r="H231" t="s">
        <v>1659</v>
      </c>
      <c r="I231" t="s">
        <v>232</v>
      </c>
      <c r="J231" t="s">
        <v>1669</v>
      </c>
      <c r="K231" t="s">
        <v>48</v>
      </c>
      <c r="L231" t="s">
        <v>142</v>
      </c>
      <c r="M231" t="s">
        <v>1670</v>
      </c>
      <c r="N231" t="s">
        <v>1671</v>
      </c>
      <c r="O231" t="s">
        <v>52</v>
      </c>
      <c r="P231" t="s">
        <v>1672</v>
      </c>
      <c r="Q231" t="s">
        <v>54</v>
      </c>
      <c r="R231" t="s">
        <v>131</v>
      </c>
      <c r="S231" t="s">
        <v>132</v>
      </c>
      <c r="T231" t="s">
        <v>317</v>
      </c>
      <c r="U231" t="s">
        <v>318</v>
      </c>
      <c r="V231" t="s">
        <v>1673</v>
      </c>
      <c r="W231" t="s">
        <v>1674</v>
      </c>
      <c r="X231" t="s">
        <v>61</v>
      </c>
      <c r="Y231" t="s">
        <v>62</v>
      </c>
      <c r="Z231" t="s">
        <v>63</v>
      </c>
      <c r="AA231" t="s">
        <v>64</v>
      </c>
      <c r="AB231" s="1">
        <v>29730738</v>
      </c>
      <c r="AC231" s="1">
        <v>0</v>
      </c>
      <c r="AD231" s="1">
        <v>29730738</v>
      </c>
      <c r="AE231" s="1">
        <v>29730738</v>
      </c>
      <c r="AF231" s="6">
        <v>29730738</v>
      </c>
      <c r="AG231" s="6">
        <v>0</v>
      </c>
      <c r="AH231" s="6">
        <f t="shared" si="3"/>
        <v>0</v>
      </c>
      <c r="AI231" s="27"/>
      <c r="AJ231" t="s">
        <v>65</v>
      </c>
      <c r="AK231" t="s">
        <v>1668</v>
      </c>
      <c r="AL231" t="s">
        <v>1675</v>
      </c>
      <c r="AM231" t="s">
        <v>1676</v>
      </c>
      <c r="AN231" t="s">
        <v>1668</v>
      </c>
      <c r="AO231" t="s">
        <v>48</v>
      </c>
      <c r="AP231" t="s">
        <v>48</v>
      </c>
      <c r="AQ231" t="s">
        <v>48</v>
      </c>
      <c r="AR231" t="s">
        <v>48</v>
      </c>
      <c r="AS231" t="s">
        <v>1677</v>
      </c>
    </row>
    <row r="232" spans="1:45" hidden="1" x14ac:dyDescent="0.25">
      <c r="A232">
        <v>435423</v>
      </c>
      <c r="B232" t="s">
        <v>40</v>
      </c>
      <c r="C232" t="s">
        <v>41</v>
      </c>
      <c r="D232" t="s">
        <v>1678</v>
      </c>
      <c r="E232" t="s">
        <v>43</v>
      </c>
      <c r="F232" t="s">
        <v>44</v>
      </c>
      <c r="G232" t="s">
        <v>44</v>
      </c>
      <c r="H232" t="s">
        <v>1679</v>
      </c>
      <c r="I232" t="s">
        <v>232</v>
      </c>
      <c r="J232" t="s">
        <v>1680</v>
      </c>
      <c r="K232" t="s">
        <v>48</v>
      </c>
      <c r="L232" t="s">
        <v>142</v>
      </c>
      <c r="M232" t="s">
        <v>1681</v>
      </c>
      <c r="N232" t="s">
        <v>1682</v>
      </c>
      <c r="O232" t="s">
        <v>52</v>
      </c>
      <c r="P232" t="s">
        <v>1683</v>
      </c>
      <c r="Q232" t="s">
        <v>54</v>
      </c>
      <c r="R232" t="s">
        <v>207</v>
      </c>
      <c r="S232" t="s">
        <v>208</v>
      </c>
      <c r="T232" t="s">
        <v>932</v>
      </c>
      <c r="U232" t="s">
        <v>933</v>
      </c>
      <c r="V232" t="s">
        <v>250</v>
      </c>
      <c r="W232" t="s">
        <v>251</v>
      </c>
      <c r="X232" t="s">
        <v>61</v>
      </c>
      <c r="Y232" t="s">
        <v>62</v>
      </c>
      <c r="Z232" t="s">
        <v>63</v>
      </c>
      <c r="AA232" t="s">
        <v>64</v>
      </c>
      <c r="AB232" s="1">
        <v>12096000</v>
      </c>
      <c r="AC232" s="1">
        <v>0</v>
      </c>
      <c r="AD232" s="1">
        <v>12096000</v>
      </c>
      <c r="AE232" s="1">
        <v>12096000</v>
      </c>
      <c r="AF232" s="6">
        <v>12096000</v>
      </c>
      <c r="AG232" s="6">
        <v>0</v>
      </c>
      <c r="AH232" s="6">
        <f t="shared" si="3"/>
        <v>0</v>
      </c>
      <c r="AI232" s="27"/>
      <c r="AJ232" t="s">
        <v>65</v>
      </c>
      <c r="AK232" t="s">
        <v>1678</v>
      </c>
      <c r="AL232" t="s">
        <v>1684</v>
      </c>
      <c r="AM232" t="s">
        <v>1685</v>
      </c>
      <c r="AN232" t="s">
        <v>1678</v>
      </c>
      <c r="AO232" t="s">
        <v>48</v>
      </c>
      <c r="AP232" t="s">
        <v>48</v>
      </c>
      <c r="AQ232" t="s">
        <v>48</v>
      </c>
      <c r="AR232" t="s">
        <v>48</v>
      </c>
      <c r="AS232" t="s">
        <v>1686</v>
      </c>
    </row>
    <row r="233" spans="1:45" hidden="1" x14ac:dyDescent="0.25">
      <c r="A233">
        <v>436623</v>
      </c>
      <c r="B233" t="s">
        <v>40</v>
      </c>
      <c r="C233" t="s">
        <v>41</v>
      </c>
      <c r="D233" t="s">
        <v>1687</v>
      </c>
      <c r="E233" t="s">
        <v>43</v>
      </c>
      <c r="F233" t="s">
        <v>44</v>
      </c>
      <c r="G233" t="s">
        <v>44</v>
      </c>
      <c r="H233" t="s">
        <v>1688</v>
      </c>
      <c r="I233" t="s">
        <v>232</v>
      </c>
      <c r="J233" t="s">
        <v>1689</v>
      </c>
      <c r="K233" t="s">
        <v>48</v>
      </c>
      <c r="L233" t="s">
        <v>142</v>
      </c>
      <c r="M233" t="s">
        <v>1690</v>
      </c>
      <c r="N233" t="s">
        <v>1691</v>
      </c>
      <c r="O233" t="s">
        <v>52</v>
      </c>
      <c r="P233" t="s">
        <v>1692</v>
      </c>
      <c r="Q233" t="s">
        <v>54</v>
      </c>
      <c r="R233" t="s">
        <v>55</v>
      </c>
      <c r="S233" t="s">
        <v>56</v>
      </c>
      <c r="T233" t="s">
        <v>165</v>
      </c>
      <c r="U233" t="s">
        <v>166</v>
      </c>
      <c r="V233" t="s">
        <v>167</v>
      </c>
      <c r="W233" t="s">
        <v>168</v>
      </c>
      <c r="X233" t="s">
        <v>61</v>
      </c>
      <c r="Y233" t="s">
        <v>62</v>
      </c>
      <c r="Z233" t="s">
        <v>63</v>
      </c>
      <c r="AA233" t="s">
        <v>64</v>
      </c>
      <c r="AB233" s="1">
        <v>6000000</v>
      </c>
      <c r="AC233" s="1">
        <v>0</v>
      </c>
      <c r="AD233" s="1">
        <v>6000000</v>
      </c>
      <c r="AE233" s="1">
        <v>6000000</v>
      </c>
      <c r="AF233" s="6">
        <v>6000000</v>
      </c>
      <c r="AG233" s="6">
        <v>0</v>
      </c>
      <c r="AH233" s="6">
        <f t="shared" si="3"/>
        <v>0</v>
      </c>
      <c r="AI233" s="27"/>
      <c r="AJ233" t="s">
        <v>65</v>
      </c>
      <c r="AK233" t="s">
        <v>1687</v>
      </c>
      <c r="AL233" t="s">
        <v>1693</v>
      </c>
      <c r="AM233" t="s">
        <v>1694</v>
      </c>
      <c r="AN233" t="s">
        <v>1687</v>
      </c>
      <c r="AO233" t="s">
        <v>48</v>
      </c>
      <c r="AP233" t="s">
        <v>48</v>
      </c>
      <c r="AQ233" t="s">
        <v>48</v>
      </c>
      <c r="AR233" t="s">
        <v>48</v>
      </c>
      <c r="AS233" t="s">
        <v>1695</v>
      </c>
    </row>
    <row r="234" spans="1:45" hidden="1" x14ac:dyDescent="0.25">
      <c r="A234">
        <v>441023</v>
      </c>
      <c r="B234" t="s">
        <v>40</v>
      </c>
      <c r="C234" t="s">
        <v>41</v>
      </c>
      <c r="D234" t="s">
        <v>1696</v>
      </c>
      <c r="E234" t="s">
        <v>43</v>
      </c>
      <c r="F234" t="s">
        <v>44</v>
      </c>
      <c r="G234" t="s">
        <v>44</v>
      </c>
      <c r="H234" t="s">
        <v>1697</v>
      </c>
      <c r="I234" t="s">
        <v>232</v>
      </c>
      <c r="J234" t="s">
        <v>1698</v>
      </c>
      <c r="K234" t="s">
        <v>48</v>
      </c>
      <c r="L234" t="s">
        <v>142</v>
      </c>
      <c r="M234" t="s">
        <v>1699</v>
      </c>
      <c r="N234" t="s">
        <v>1700</v>
      </c>
      <c r="O234" t="s">
        <v>52</v>
      </c>
      <c r="P234" t="s">
        <v>1701</v>
      </c>
      <c r="Q234" t="s">
        <v>54</v>
      </c>
      <c r="R234" t="s">
        <v>55</v>
      </c>
      <c r="S234" t="s">
        <v>56</v>
      </c>
      <c r="T234" t="s">
        <v>110</v>
      </c>
      <c r="U234" t="s">
        <v>111</v>
      </c>
      <c r="V234" t="s">
        <v>849</v>
      </c>
      <c r="W234" t="s">
        <v>850</v>
      </c>
      <c r="X234" t="s">
        <v>61</v>
      </c>
      <c r="Y234" t="s">
        <v>62</v>
      </c>
      <c r="Z234" t="s">
        <v>63</v>
      </c>
      <c r="AA234" t="s">
        <v>64</v>
      </c>
      <c r="AB234" s="1">
        <v>23346667.670000002</v>
      </c>
      <c r="AC234" s="1">
        <v>0</v>
      </c>
      <c r="AD234" s="1">
        <v>23346667.670000002</v>
      </c>
      <c r="AE234" s="1">
        <v>23346667.670000002</v>
      </c>
      <c r="AF234" s="6">
        <v>23346667.670000002</v>
      </c>
      <c r="AG234" s="6">
        <v>0</v>
      </c>
      <c r="AH234" s="6">
        <f t="shared" si="3"/>
        <v>0</v>
      </c>
      <c r="AI234" s="7" t="s">
        <v>2587</v>
      </c>
      <c r="AJ234" t="s">
        <v>65</v>
      </c>
      <c r="AK234" t="s">
        <v>1696</v>
      </c>
      <c r="AL234" t="s">
        <v>1702</v>
      </c>
      <c r="AM234" t="s">
        <v>1703</v>
      </c>
      <c r="AN234" t="s">
        <v>1696</v>
      </c>
      <c r="AO234" t="s">
        <v>48</v>
      </c>
      <c r="AP234" t="s">
        <v>48</v>
      </c>
      <c r="AQ234" t="s">
        <v>48</v>
      </c>
      <c r="AR234" t="s">
        <v>48</v>
      </c>
      <c r="AS234" t="s">
        <v>1704</v>
      </c>
    </row>
    <row r="235" spans="1:45" hidden="1" x14ac:dyDescent="0.25">
      <c r="A235">
        <v>441123</v>
      </c>
      <c r="B235" t="s">
        <v>40</v>
      </c>
      <c r="C235" t="s">
        <v>41</v>
      </c>
      <c r="D235" t="s">
        <v>1705</v>
      </c>
      <c r="E235" t="s">
        <v>43</v>
      </c>
      <c r="F235" t="s">
        <v>44</v>
      </c>
      <c r="G235" t="s">
        <v>44</v>
      </c>
      <c r="H235" t="s">
        <v>1697</v>
      </c>
      <c r="I235" t="s">
        <v>232</v>
      </c>
      <c r="J235" t="s">
        <v>1706</v>
      </c>
      <c r="K235" t="s">
        <v>48</v>
      </c>
      <c r="L235" t="s">
        <v>142</v>
      </c>
      <c r="M235" t="s">
        <v>1707</v>
      </c>
      <c r="N235" t="s">
        <v>1708</v>
      </c>
      <c r="O235" t="s">
        <v>52</v>
      </c>
      <c r="P235" t="s">
        <v>1709</v>
      </c>
      <c r="Q235" t="s">
        <v>54</v>
      </c>
      <c r="R235" t="s">
        <v>207</v>
      </c>
      <c r="S235" t="s">
        <v>208</v>
      </c>
      <c r="T235" t="s">
        <v>325</v>
      </c>
      <c r="U235" t="s">
        <v>326</v>
      </c>
      <c r="V235" t="s">
        <v>437</v>
      </c>
      <c r="W235" t="s">
        <v>438</v>
      </c>
      <c r="X235" t="s">
        <v>61</v>
      </c>
      <c r="Y235" t="s">
        <v>62</v>
      </c>
      <c r="Z235" t="s">
        <v>63</v>
      </c>
      <c r="AA235" t="s">
        <v>64</v>
      </c>
      <c r="AB235" s="1">
        <v>37646000</v>
      </c>
      <c r="AC235" s="1">
        <v>0</v>
      </c>
      <c r="AD235" s="1">
        <v>37646000</v>
      </c>
      <c r="AE235" s="1">
        <v>37646000</v>
      </c>
      <c r="AF235" s="6">
        <v>37646000</v>
      </c>
      <c r="AG235" s="6">
        <v>0</v>
      </c>
      <c r="AH235" s="6">
        <f t="shared" si="3"/>
        <v>0</v>
      </c>
      <c r="AI235" s="27"/>
      <c r="AJ235" t="s">
        <v>65</v>
      </c>
      <c r="AK235" t="s">
        <v>1705</v>
      </c>
      <c r="AL235" t="s">
        <v>1710</v>
      </c>
      <c r="AM235" t="s">
        <v>1711</v>
      </c>
      <c r="AN235" t="s">
        <v>1705</v>
      </c>
      <c r="AO235" t="s">
        <v>48</v>
      </c>
      <c r="AP235" t="s">
        <v>48</v>
      </c>
      <c r="AQ235" t="s">
        <v>48</v>
      </c>
      <c r="AR235" t="s">
        <v>48</v>
      </c>
      <c r="AS235" t="s">
        <v>1712</v>
      </c>
    </row>
    <row r="236" spans="1:45" s="8" customFormat="1" hidden="1" x14ac:dyDescent="0.25">
      <c r="A236" s="8">
        <v>442123</v>
      </c>
      <c r="B236" s="8" t="s">
        <v>40</v>
      </c>
      <c r="C236" t="s">
        <v>41</v>
      </c>
      <c r="D236" s="8" t="s">
        <v>1713</v>
      </c>
      <c r="E236" t="s">
        <v>43</v>
      </c>
      <c r="F236" t="s">
        <v>44</v>
      </c>
      <c r="G236" t="s">
        <v>44</v>
      </c>
      <c r="H236" t="s">
        <v>1714</v>
      </c>
      <c r="I236" s="8" t="s">
        <v>126</v>
      </c>
      <c r="J236" s="8" t="s">
        <v>1715</v>
      </c>
      <c r="K236" t="s">
        <v>48</v>
      </c>
      <c r="L236" t="s">
        <v>49</v>
      </c>
      <c r="M236" s="8" t="s">
        <v>1716</v>
      </c>
      <c r="N236" s="8" t="s">
        <v>1717</v>
      </c>
      <c r="O236" t="s">
        <v>52</v>
      </c>
      <c r="P236" t="s">
        <v>1718</v>
      </c>
      <c r="Q236" t="s">
        <v>75</v>
      </c>
      <c r="R236" t="s">
        <v>146</v>
      </c>
      <c r="S236" t="s">
        <v>147</v>
      </c>
      <c r="T236" s="8" t="s">
        <v>91</v>
      </c>
      <c r="U236" s="8" t="s">
        <v>92</v>
      </c>
      <c r="V236" s="8" t="s">
        <v>1440</v>
      </c>
      <c r="W236" s="8" t="s">
        <v>1441</v>
      </c>
      <c r="X236" s="8" t="s">
        <v>80</v>
      </c>
      <c r="Y236" t="s">
        <v>81</v>
      </c>
      <c r="Z236" t="s">
        <v>63</v>
      </c>
      <c r="AA236" t="s">
        <v>64</v>
      </c>
      <c r="AB236" s="4">
        <v>203951021</v>
      </c>
      <c r="AC236" s="4">
        <v>0</v>
      </c>
      <c r="AD236" s="4">
        <v>203951021</v>
      </c>
      <c r="AE236" s="4">
        <v>203951021</v>
      </c>
      <c r="AF236" s="5">
        <v>0</v>
      </c>
      <c r="AG236" s="5">
        <v>203951021</v>
      </c>
      <c r="AH236" s="5">
        <f t="shared" si="3"/>
        <v>0</v>
      </c>
      <c r="AI236" s="7" t="s">
        <v>2605</v>
      </c>
      <c r="AJ236" s="8" t="s">
        <v>65</v>
      </c>
      <c r="AK236" s="8" t="s">
        <v>1713</v>
      </c>
      <c r="AL236" s="8" t="s">
        <v>648</v>
      </c>
      <c r="AM236" s="8" t="s">
        <v>1719</v>
      </c>
      <c r="AN236" s="8" t="s">
        <v>1713</v>
      </c>
      <c r="AO236" s="8" t="s">
        <v>48</v>
      </c>
      <c r="AP236" s="8" t="s">
        <v>48</v>
      </c>
      <c r="AQ236" s="8" t="s">
        <v>48</v>
      </c>
      <c r="AR236" s="8" t="s">
        <v>48</v>
      </c>
      <c r="AS236" s="8" t="s">
        <v>1720</v>
      </c>
    </row>
    <row r="237" spans="1:45" hidden="1" x14ac:dyDescent="0.25">
      <c r="A237">
        <v>446623</v>
      </c>
      <c r="B237" t="s">
        <v>40</v>
      </c>
      <c r="C237" t="s">
        <v>41</v>
      </c>
      <c r="D237" t="s">
        <v>1721</v>
      </c>
      <c r="E237" t="s">
        <v>43</v>
      </c>
      <c r="F237" t="s">
        <v>44</v>
      </c>
      <c r="G237" t="s">
        <v>44</v>
      </c>
      <c r="H237" t="s">
        <v>1722</v>
      </c>
      <c r="I237" t="s">
        <v>1723</v>
      </c>
      <c r="J237" t="s">
        <v>1724</v>
      </c>
      <c r="K237" t="s">
        <v>48</v>
      </c>
      <c r="L237" t="s">
        <v>49</v>
      </c>
      <c r="M237" t="s">
        <v>1725</v>
      </c>
      <c r="N237" t="s">
        <v>1726</v>
      </c>
      <c r="O237" t="s">
        <v>52</v>
      </c>
      <c r="P237" t="s">
        <v>1727</v>
      </c>
      <c r="Q237" t="s">
        <v>54</v>
      </c>
      <c r="R237" t="s">
        <v>55</v>
      </c>
      <c r="S237" t="s">
        <v>56</v>
      </c>
      <c r="T237" t="s">
        <v>932</v>
      </c>
      <c r="U237" t="s">
        <v>933</v>
      </c>
      <c r="V237" t="s">
        <v>262</v>
      </c>
      <c r="W237" t="s">
        <v>263</v>
      </c>
      <c r="X237" t="s">
        <v>61</v>
      </c>
      <c r="Y237" t="s">
        <v>62</v>
      </c>
      <c r="Z237" t="s">
        <v>63</v>
      </c>
      <c r="AA237" t="s">
        <v>64</v>
      </c>
      <c r="AB237" s="1">
        <v>125000000</v>
      </c>
      <c r="AC237" s="1">
        <v>0</v>
      </c>
      <c r="AD237" s="1">
        <v>125000000</v>
      </c>
      <c r="AE237" s="1">
        <v>125000000</v>
      </c>
      <c r="AF237" s="6">
        <v>125000000</v>
      </c>
      <c r="AG237" s="6">
        <v>0</v>
      </c>
      <c r="AH237" s="6">
        <f t="shared" si="3"/>
        <v>0</v>
      </c>
      <c r="AI237" s="27"/>
      <c r="AJ237" t="s">
        <v>65</v>
      </c>
      <c r="AK237" t="s">
        <v>1721</v>
      </c>
      <c r="AL237" t="s">
        <v>1728</v>
      </c>
      <c r="AM237" t="s">
        <v>1729</v>
      </c>
      <c r="AN237" t="s">
        <v>1721</v>
      </c>
      <c r="AO237" t="s">
        <v>48</v>
      </c>
      <c r="AP237" t="s">
        <v>48</v>
      </c>
      <c r="AQ237" t="s">
        <v>48</v>
      </c>
      <c r="AR237" t="s">
        <v>48</v>
      </c>
      <c r="AS237" t="s">
        <v>1730</v>
      </c>
    </row>
    <row r="238" spans="1:45" hidden="1" x14ac:dyDescent="0.25">
      <c r="A238">
        <v>448823</v>
      </c>
      <c r="B238" t="s">
        <v>40</v>
      </c>
      <c r="C238" t="s">
        <v>41</v>
      </c>
      <c r="D238" t="s">
        <v>1731</v>
      </c>
      <c r="E238" t="s">
        <v>43</v>
      </c>
      <c r="F238" t="s">
        <v>44</v>
      </c>
      <c r="G238" t="s">
        <v>44</v>
      </c>
      <c r="H238" t="s">
        <v>1732</v>
      </c>
      <c r="I238" t="s">
        <v>232</v>
      </c>
      <c r="J238" t="s">
        <v>1733</v>
      </c>
      <c r="K238" t="s">
        <v>48</v>
      </c>
      <c r="L238" t="s">
        <v>142</v>
      </c>
      <c r="M238" t="s">
        <v>1734</v>
      </c>
      <c r="N238" t="s">
        <v>1735</v>
      </c>
      <c r="O238" t="s">
        <v>52</v>
      </c>
      <c r="P238" t="s">
        <v>1736</v>
      </c>
      <c r="Q238" t="s">
        <v>54</v>
      </c>
      <c r="R238" t="s">
        <v>108</v>
      </c>
      <c r="S238" t="s">
        <v>109</v>
      </c>
      <c r="T238" t="s">
        <v>165</v>
      </c>
      <c r="U238" t="s">
        <v>166</v>
      </c>
      <c r="V238" t="s">
        <v>775</v>
      </c>
      <c r="W238" t="s">
        <v>776</v>
      </c>
      <c r="X238" t="s">
        <v>61</v>
      </c>
      <c r="Y238" t="s">
        <v>62</v>
      </c>
      <c r="Z238" t="s">
        <v>63</v>
      </c>
      <c r="AA238" t="s">
        <v>64</v>
      </c>
      <c r="AB238" s="1">
        <v>26000000</v>
      </c>
      <c r="AC238" s="1">
        <v>0</v>
      </c>
      <c r="AD238" s="1">
        <v>26000000</v>
      </c>
      <c r="AE238" s="1">
        <v>26000000</v>
      </c>
      <c r="AF238" s="6">
        <v>26000000</v>
      </c>
      <c r="AG238" s="6">
        <v>0</v>
      </c>
      <c r="AH238" s="6">
        <f t="shared" si="3"/>
        <v>0</v>
      </c>
      <c r="AI238" s="27"/>
      <c r="AJ238" t="s">
        <v>65</v>
      </c>
      <c r="AK238" t="s">
        <v>1731</v>
      </c>
      <c r="AL238" t="s">
        <v>1737</v>
      </c>
      <c r="AM238" t="s">
        <v>1738</v>
      </c>
      <c r="AN238" t="s">
        <v>1731</v>
      </c>
      <c r="AO238" t="s">
        <v>48</v>
      </c>
      <c r="AP238" t="s">
        <v>48</v>
      </c>
      <c r="AQ238" t="s">
        <v>48</v>
      </c>
      <c r="AR238" t="s">
        <v>48</v>
      </c>
      <c r="AS238" t="s">
        <v>1739</v>
      </c>
    </row>
    <row r="239" spans="1:45" hidden="1" x14ac:dyDescent="0.25">
      <c r="A239">
        <v>454023</v>
      </c>
      <c r="B239" t="s">
        <v>40</v>
      </c>
      <c r="C239" t="s">
        <v>41</v>
      </c>
      <c r="D239" t="s">
        <v>1740</v>
      </c>
      <c r="E239" t="s">
        <v>43</v>
      </c>
      <c r="F239" t="s">
        <v>44</v>
      </c>
      <c r="G239" t="s">
        <v>44</v>
      </c>
      <c r="H239" t="s">
        <v>1741</v>
      </c>
      <c r="I239" t="s">
        <v>232</v>
      </c>
      <c r="J239" t="s">
        <v>1742</v>
      </c>
      <c r="K239" t="s">
        <v>48</v>
      </c>
      <c r="L239" t="s">
        <v>49</v>
      </c>
      <c r="M239" t="s">
        <v>1743</v>
      </c>
      <c r="N239" t="s">
        <v>1744</v>
      </c>
      <c r="O239" t="s">
        <v>52</v>
      </c>
      <c r="P239" t="s">
        <v>1745</v>
      </c>
      <c r="Q239" t="s">
        <v>54</v>
      </c>
      <c r="R239" t="s">
        <v>131</v>
      </c>
      <c r="S239" t="s">
        <v>132</v>
      </c>
      <c r="T239" t="s">
        <v>91</v>
      </c>
      <c r="U239" t="s">
        <v>92</v>
      </c>
      <c r="V239" t="s">
        <v>1746</v>
      </c>
      <c r="W239" t="s">
        <v>1747</v>
      </c>
      <c r="X239" t="s">
        <v>80</v>
      </c>
      <c r="Y239" t="s">
        <v>81</v>
      </c>
      <c r="Z239" t="s">
        <v>63</v>
      </c>
      <c r="AA239" t="s">
        <v>64</v>
      </c>
      <c r="AB239" s="1">
        <v>1657670</v>
      </c>
      <c r="AC239" s="1">
        <v>0</v>
      </c>
      <c r="AD239" s="1">
        <v>1657670</v>
      </c>
      <c r="AE239" s="1">
        <v>1657670</v>
      </c>
      <c r="AF239" s="6">
        <v>1657670</v>
      </c>
      <c r="AG239" s="6">
        <v>0</v>
      </c>
      <c r="AH239" s="6">
        <f t="shared" si="3"/>
        <v>0</v>
      </c>
      <c r="AI239" s="27"/>
      <c r="AJ239" t="s">
        <v>65</v>
      </c>
      <c r="AK239" t="s">
        <v>1740</v>
      </c>
      <c r="AL239" t="s">
        <v>1748</v>
      </c>
      <c r="AM239" t="s">
        <v>1749</v>
      </c>
      <c r="AN239" t="s">
        <v>1740</v>
      </c>
      <c r="AO239" t="s">
        <v>48</v>
      </c>
      <c r="AP239" t="s">
        <v>48</v>
      </c>
      <c r="AQ239" t="s">
        <v>48</v>
      </c>
      <c r="AR239" t="s">
        <v>48</v>
      </c>
      <c r="AS239" t="s">
        <v>1750</v>
      </c>
    </row>
    <row r="240" spans="1:45" hidden="1" x14ac:dyDescent="0.25">
      <c r="A240">
        <v>454023</v>
      </c>
      <c r="B240" t="s">
        <v>40</v>
      </c>
      <c r="C240" t="s">
        <v>41</v>
      </c>
      <c r="D240" t="s">
        <v>1740</v>
      </c>
      <c r="E240" t="s">
        <v>43</v>
      </c>
      <c r="F240" t="s">
        <v>44</v>
      </c>
      <c r="G240" t="s">
        <v>44</v>
      </c>
      <c r="H240" t="s">
        <v>1741</v>
      </c>
      <c r="I240" t="s">
        <v>232</v>
      </c>
      <c r="J240" t="s">
        <v>1742</v>
      </c>
      <c r="K240" t="s">
        <v>48</v>
      </c>
      <c r="L240" t="s">
        <v>49</v>
      </c>
      <c r="M240" t="s">
        <v>1743</v>
      </c>
      <c r="N240" t="s">
        <v>1744</v>
      </c>
      <c r="O240" t="s">
        <v>52</v>
      </c>
      <c r="P240" t="s">
        <v>1745</v>
      </c>
      <c r="Q240" t="s">
        <v>54</v>
      </c>
      <c r="R240" t="s">
        <v>131</v>
      </c>
      <c r="S240" t="s">
        <v>132</v>
      </c>
      <c r="T240" t="s">
        <v>91</v>
      </c>
      <c r="U240" t="s">
        <v>92</v>
      </c>
      <c r="V240" t="s">
        <v>148</v>
      </c>
      <c r="W240" t="s">
        <v>149</v>
      </c>
      <c r="X240" t="s">
        <v>80</v>
      </c>
      <c r="Y240" t="s">
        <v>81</v>
      </c>
      <c r="Z240" t="s">
        <v>63</v>
      </c>
      <c r="AA240" t="s">
        <v>64</v>
      </c>
      <c r="AB240" s="1">
        <v>4268772</v>
      </c>
      <c r="AC240" s="1">
        <v>0</v>
      </c>
      <c r="AD240" s="1">
        <v>4268772</v>
      </c>
      <c r="AE240" s="1">
        <v>4268772</v>
      </c>
      <c r="AF240" s="6">
        <v>4268772</v>
      </c>
      <c r="AG240" s="6">
        <v>0</v>
      </c>
      <c r="AH240" s="6">
        <f t="shared" si="3"/>
        <v>0</v>
      </c>
      <c r="AI240" s="27"/>
      <c r="AJ240" t="s">
        <v>65</v>
      </c>
      <c r="AK240" t="s">
        <v>1740</v>
      </c>
      <c r="AL240" t="s">
        <v>1748</v>
      </c>
      <c r="AM240" t="s">
        <v>1749</v>
      </c>
      <c r="AN240" t="s">
        <v>1740</v>
      </c>
      <c r="AO240" t="s">
        <v>48</v>
      </c>
      <c r="AP240" t="s">
        <v>48</v>
      </c>
      <c r="AQ240" t="s">
        <v>48</v>
      </c>
      <c r="AR240" t="s">
        <v>48</v>
      </c>
      <c r="AS240" t="s">
        <v>1750</v>
      </c>
    </row>
    <row r="241" spans="1:45" hidden="1" x14ac:dyDescent="0.25">
      <c r="A241">
        <v>454223</v>
      </c>
      <c r="B241" t="s">
        <v>40</v>
      </c>
      <c r="C241" t="s">
        <v>41</v>
      </c>
      <c r="D241" t="s">
        <v>1751</v>
      </c>
      <c r="E241" t="s">
        <v>43</v>
      </c>
      <c r="F241" t="s">
        <v>44</v>
      </c>
      <c r="G241" t="s">
        <v>44</v>
      </c>
      <c r="H241" t="s">
        <v>1752</v>
      </c>
      <c r="I241" t="s">
        <v>232</v>
      </c>
      <c r="J241" t="s">
        <v>1753</v>
      </c>
      <c r="K241" t="s">
        <v>48</v>
      </c>
      <c r="L241" t="s">
        <v>142</v>
      </c>
      <c r="M241" t="s">
        <v>1754</v>
      </c>
      <c r="N241" t="s">
        <v>1755</v>
      </c>
      <c r="O241" t="s">
        <v>52</v>
      </c>
      <c r="P241" t="s">
        <v>1756</v>
      </c>
      <c r="Q241" t="s">
        <v>54</v>
      </c>
      <c r="R241" t="s">
        <v>55</v>
      </c>
      <c r="S241" t="s">
        <v>56</v>
      </c>
      <c r="T241" t="s">
        <v>932</v>
      </c>
      <c r="U241" t="s">
        <v>933</v>
      </c>
      <c r="V241" t="s">
        <v>250</v>
      </c>
      <c r="W241" t="s">
        <v>251</v>
      </c>
      <c r="X241" t="s">
        <v>61</v>
      </c>
      <c r="Y241" t="s">
        <v>62</v>
      </c>
      <c r="Z241" t="s">
        <v>63</v>
      </c>
      <c r="AA241" t="s">
        <v>64</v>
      </c>
      <c r="AB241" s="1">
        <v>5944000</v>
      </c>
      <c r="AC241" s="1">
        <v>0</v>
      </c>
      <c r="AD241" s="1">
        <v>5944000</v>
      </c>
      <c r="AE241" s="1">
        <v>5944000</v>
      </c>
      <c r="AF241" s="6">
        <v>5944000</v>
      </c>
      <c r="AG241" s="6">
        <v>0</v>
      </c>
      <c r="AH241" s="6">
        <f t="shared" si="3"/>
        <v>0</v>
      </c>
      <c r="AI241" s="27"/>
      <c r="AJ241" t="s">
        <v>65</v>
      </c>
      <c r="AK241" t="s">
        <v>1751</v>
      </c>
      <c r="AL241" t="s">
        <v>1757</v>
      </c>
      <c r="AM241" t="s">
        <v>1758</v>
      </c>
      <c r="AN241" t="s">
        <v>1751</v>
      </c>
      <c r="AO241" t="s">
        <v>48</v>
      </c>
      <c r="AP241" t="s">
        <v>48</v>
      </c>
      <c r="AQ241" t="s">
        <v>48</v>
      </c>
      <c r="AR241" t="s">
        <v>48</v>
      </c>
      <c r="AS241" t="s">
        <v>1759</v>
      </c>
    </row>
    <row r="242" spans="1:45" hidden="1" x14ac:dyDescent="0.25">
      <c r="A242">
        <v>455823</v>
      </c>
      <c r="B242" t="s">
        <v>40</v>
      </c>
      <c r="C242" t="s">
        <v>41</v>
      </c>
      <c r="D242" t="s">
        <v>1760</v>
      </c>
      <c r="E242" t="s">
        <v>43</v>
      </c>
      <c r="F242" t="s">
        <v>44</v>
      </c>
      <c r="G242" t="s">
        <v>44</v>
      </c>
      <c r="H242" t="s">
        <v>1752</v>
      </c>
      <c r="I242" t="s">
        <v>232</v>
      </c>
      <c r="J242" t="s">
        <v>1761</v>
      </c>
      <c r="K242" t="s">
        <v>48</v>
      </c>
      <c r="L242" t="s">
        <v>142</v>
      </c>
      <c r="M242" t="s">
        <v>1762</v>
      </c>
      <c r="N242" t="s">
        <v>1763</v>
      </c>
      <c r="O242" t="s">
        <v>52</v>
      </c>
      <c r="P242" t="s">
        <v>1764</v>
      </c>
      <c r="Q242" t="s">
        <v>54</v>
      </c>
      <c r="R242" t="s">
        <v>968</v>
      </c>
      <c r="S242" t="s">
        <v>969</v>
      </c>
      <c r="T242" t="s">
        <v>176</v>
      </c>
      <c r="U242" t="s">
        <v>177</v>
      </c>
      <c r="V242" t="s">
        <v>237</v>
      </c>
      <c r="W242" t="s">
        <v>238</v>
      </c>
      <c r="X242" t="s">
        <v>61</v>
      </c>
      <c r="Y242" t="s">
        <v>62</v>
      </c>
      <c r="Z242" t="s">
        <v>63</v>
      </c>
      <c r="AA242" t="s">
        <v>64</v>
      </c>
      <c r="AB242" s="1">
        <v>12270000</v>
      </c>
      <c r="AC242" s="1">
        <v>0</v>
      </c>
      <c r="AD242" s="1">
        <v>12270000</v>
      </c>
      <c r="AE242" s="1">
        <v>12270000</v>
      </c>
      <c r="AF242" s="6">
        <v>12270000</v>
      </c>
      <c r="AG242" s="6">
        <v>0</v>
      </c>
      <c r="AH242" s="6">
        <f t="shared" si="3"/>
        <v>0</v>
      </c>
      <c r="AI242" s="27"/>
      <c r="AJ242" t="s">
        <v>65</v>
      </c>
      <c r="AK242" t="s">
        <v>1760</v>
      </c>
      <c r="AL242" t="s">
        <v>1765</v>
      </c>
      <c r="AM242" t="s">
        <v>1766</v>
      </c>
      <c r="AN242" t="s">
        <v>1760</v>
      </c>
      <c r="AO242" t="s">
        <v>48</v>
      </c>
      <c r="AP242" t="s">
        <v>48</v>
      </c>
      <c r="AQ242" t="s">
        <v>48</v>
      </c>
      <c r="AR242" t="s">
        <v>48</v>
      </c>
      <c r="AS242" t="s">
        <v>1767</v>
      </c>
    </row>
    <row r="243" spans="1:45" hidden="1" x14ac:dyDescent="0.25">
      <c r="A243">
        <v>455923</v>
      </c>
      <c r="B243" t="s">
        <v>40</v>
      </c>
      <c r="C243" t="s">
        <v>41</v>
      </c>
      <c r="D243" t="s">
        <v>1768</v>
      </c>
      <c r="E243" t="s">
        <v>43</v>
      </c>
      <c r="F243" t="s">
        <v>44</v>
      </c>
      <c r="G243" t="s">
        <v>44</v>
      </c>
      <c r="H243" t="s">
        <v>1752</v>
      </c>
      <c r="I243" t="s">
        <v>232</v>
      </c>
      <c r="J243" t="s">
        <v>1769</v>
      </c>
      <c r="K243" t="s">
        <v>48</v>
      </c>
      <c r="L243" t="s">
        <v>142</v>
      </c>
      <c r="M243" t="s">
        <v>1770</v>
      </c>
      <c r="N243" t="s">
        <v>1771</v>
      </c>
      <c r="O243" t="s">
        <v>52</v>
      </c>
      <c r="P243" t="s">
        <v>1772</v>
      </c>
      <c r="Q243" t="s">
        <v>54</v>
      </c>
      <c r="R243" t="s">
        <v>207</v>
      </c>
      <c r="S243" t="s">
        <v>208</v>
      </c>
      <c r="T243" t="s">
        <v>448</v>
      </c>
      <c r="U243" t="s">
        <v>449</v>
      </c>
      <c r="V243" t="s">
        <v>357</v>
      </c>
      <c r="W243" t="s">
        <v>358</v>
      </c>
      <c r="X243" t="s">
        <v>61</v>
      </c>
      <c r="Y243" t="s">
        <v>62</v>
      </c>
      <c r="Z243" t="s">
        <v>63</v>
      </c>
      <c r="AA243" t="s">
        <v>64</v>
      </c>
      <c r="AB243" s="1">
        <v>11000000</v>
      </c>
      <c r="AC243" s="1">
        <v>0</v>
      </c>
      <c r="AD243" s="1">
        <v>11000000</v>
      </c>
      <c r="AE243" s="1">
        <v>11000000</v>
      </c>
      <c r="AF243" s="6">
        <v>11000000</v>
      </c>
      <c r="AG243" s="6">
        <v>0</v>
      </c>
      <c r="AH243" s="6">
        <f t="shared" si="3"/>
        <v>0</v>
      </c>
      <c r="AI243" s="27"/>
      <c r="AJ243" t="s">
        <v>65</v>
      </c>
      <c r="AK243" t="s">
        <v>1768</v>
      </c>
      <c r="AL243" t="s">
        <v>1773</v>
      </c>
      <c r="AM243" t="s">
        <v>1774</v>
      </c>
      <c r="AN243" t="s">
        <v>1768</v>
      </c>
      <c r="AO243" t="s">
        <v>48</v>
      </c>
      <c r="AP243" t="s">
        <v>48</v>
      </c>
      <c r="AQ243" t="s">
        <v>48</v>
      </c>
      <c r="AR243" t="s">
        <v>48</v>
      </c>
      <c r="AS243" t="s">
        <v>1775</v>
      </c>
    </row>
    <row r="244" spans="1:45" s="8" customFormat="1" hidden="1" x14ac:dyDescent="0.25">
      <c r="A244" s="8">
        <v>456123</v>
      </c>
      <c r="B244" s="8" t="s">
        <v>40</v>
      </c>
      <c r="C244" t="s">
        <v>41</v>
      </c>
      <c r="D244" s="8" t="s">
        <v>1776</v>
      </c>
      <c r="E244" t="s">
        <v>43</v>
      </c>
      <c r="F244" t="s">
        <v>44</v>
      </c>
      <c r="G244" t="s">
        <v>44</v>
      </c>
      <c r="H244" t="s">
        <v>1777</v>
      </c>
      <c r="I244" s="8" t="s">
        <v>232</v>
      </c>
      <c r="J244" s="8" t="s">
        <v>1778</v>
      </c>
      <c r="K244" t="s">
        <v>48</v>
      </c>
      <c r="L244" t="s">
        <v>142</v>
      </c>
      <c r="M244" s="8" t="s">
        <v>1779</v>
      </c>
      <c r="N244" s="8" t="s">
        <v>1780</v>
      </c>
      <c r="O244" t="s">
        <v>52</v>
      </c>
      <c r="P244" t="s">
        <v>1781</v>
      </c>
      <c r="Q244" t="s">
        <v>54</v>
      </c>
      <c r="R244" t="s">
        <v>55</v>
      </c>
      <c r="S244" t="s">
        <v>56</v>
      </c>
      <c r="T244" s="8" t="s">
        <v>340</v>
      </c>
      <c r="U244" s="8" t="s">
        <v>341</v>
      </c>
      <c r="V244" s="8" t="s">
        <v>1170</v>
      </c>
      <c r="W244" s="8" t="s">
        <v>1171</v>
      </c>
      <c r="X244" s="8" t="s">
        <v>61</v>
      </c>
      <c r="Y244" t="s">
        <v>62</v>
      </c>
      <c r="Z244" t="s">
        <v>63</v>
      </c>
      <c r="AA244" t="s">
        <v>64</v>
      </c>
      <c r="AB244" s="4">
        <v>24000000</v>
      </c>
      <c r="AC244" s="4">
        <v>0</v>
      </c>
      <c r="AD244" s="4">
        <v>24000000</v>
      </c>
      <c r="AE244" s="4">
        <v>24000000</v>
      </c>
      <c r="AF244" s="5">
        <v>0</v>
      </c>
      <c r="AG244" s="5">
        <v>24000000</v>
      </c>
      <c r="AH244" s="5">
        <f t="shared" si="3"/>
        <v>0</v>
      </c>
      <c r="AI244" s="7" t="s">
        <v>2599</v>
      </c>
      <c r="AJ244" s="8" t="s">
        <v>65</v>
      </c>
      <c r="AK244" s="8" t="s">
        <v>1776</v>
      </c>
      <c r="AL244" s="8" t="s">
        <v>1782</v>
      </c>
      <c r="AM244" s="8" t="s">
        <v>1783</v>
      </c>
      <c r="AN244" s="8" t="s">
        <v>1776</v>
      </c>
      <c r="AO244" s="8" t="s">
        <v>48</v>
      </c>
      <c r="AP244" s="8" t="s">
        <v>48</v>
      </c>
      <c r="AQ244" s="8" t="s">
        <v>48</v>
      </c>
      <c r="AR244" s="8" t="s">
        <v>48</v>
      </c>
      <c r="AS244" s="8" t="s">
        <v>1784</v>
      </c>
    </row>
    <row r="245" spans="1:45" hidden="1" x14ac:dyDescent="0.25">
      <c r="A245">
        <v>456223</v>
      </c>
      <c r="B245" t="s">
        <v>40</v>
      </c>
      <c r="C245" t="s">
        <v>41</v>
      </c>
      <c r="D245" t="s">
        <v>1785</v>
      </c>
      <c r="E245" t="s">
        <v>43</v>
      </c>
      <c r="F245" t="s">
        <v>44</v>
      </c>
      <c r="G245" t="s">
        <v>44</v>
      </c>
      <c r="H245" t="s">
        <v>1777</v>
      </c>
      <c r="I245" t="s">
        <v>232</v>
      </c>
      <c r="J245" t="s">
        <v>1786</v>
      </c>
      <c r="K245" t="s">
        <v>48</v>
      </c>
      <c r="L245" t="s">
        <v>142</v>
      </c>
      <c r="M245" t="s">
        <v>1787</v>
      </c>
      <c r="N245" t="s">
        <v>1788</v>
      </c>
      <c r="O245" t="s">
        <v>52</v>
      </c>
      <c r="P245" t="s">
        <v>1789</v>
      </c>
      <c r="Q245" t="s">
        <v>54</v>
      </c>
      <c r="R245" t="s">
        <v>55</v>
      </c>
      <c r="S245" t="s">
        <v>56</v>
      </c>
      <c r="T245" t="s">
        <v>340</v>
      </c>
      <c r="U245" t="s">
        <v>341</v>
      </c>
      <c r="V245" t="s">
        <v>1170</v>
      </c>
      <c r="W245" t="s">
        <v>1171</v>
      </c>
      <c r="X245" t="s">
        <v>61</v>
      </c>
      <c r="Y245" t="s">
        <v>62</v>
      </c>
      <c r="Z245" t="s">
        <v>63</v>
      </c>
      <c r="AA245" t="s">
        <v>64</v>
      </c>
      <c r="AB245" s="1">
        <v>12000000</v>
      </c>
      <c r="AC245" s="1">
        <v>0</v>
      </c>
      <c r="AD245" s="1">
        <v>12000000</v>
      </c>
      <c r="AE245" s="1">
        <v>12000000</v>
      </c>
      <c r="AF245" s="6">
        <v>12000000</v>
      </c>
      <c r="AG245" s="6">
        <v>0</v>
      </c>
      <c r="AH245" s="6">
        <f t="shared" si="3"/>
        <v>0</v>
      </c>
      <c r="AI245" s="27"/>
      <c r="AJ245" t="s">
        <v>65</v>
      </c>
      <c r="AK245" t="s">
        <v>1785</v>
      </c>
      <c r="AL245" t="s">
        <v>1790</v>
      </c>
      <c r="AM245" t="s">
        <v>1702</v>
      </c>
      <c r="AN245" t="s">
        <v>1785</v>
      </c>
      <c r="AO245" t="s">
        <v>48</v>
      </c>
      <c r="AP245" t="s">
        <v>48</v>
      </c>
      <c r="AQ245" t="s">
        <v>48</v>
      </c>
      <c r="AR245" t="s">
        <v>48</v>
      </c>
      <c r="AS245" t="s">
        <v>1791</v>
      </c>
    </row>
    <row r="246" spans="1:45" x14ac:dyDescent="0.25">
      <c r="A246">
        <v>456823</v>
      </c>
      <c r="B246" t="s">
        <v>40</v>
      </c>
      <c r="C246" t="s">
        <v>41</v>
      </c>
      <c r="D246" t="s">
        <v>1792</v>
      </c>
      <c r="E246" t="s">
        <v>43</v>
      </c>
      <c r="F246" t="s">
        <v>44</v>
      </c>
      <c r="G246" t="s">
        <v>44</v>
      </c>
      <c r="H246" t="s">
        <v>1793</v>
      </c>
      <c r="I246" t="s">
        <v>232</v>
      </c>
      <c r="J246" t="s">
        <v>1794</v>
      </c>
      <c r="K246" t="s">
        <v>48</v>
      </c>
      <c r="L246" t="s">
        <v>142</v>
      </c>
      <c r="M246" t="s">
        <v>1795</v>
      </c>
      <c r="N246" t="s">
        <v>1796</v>
      </c>
      <c r="O246" t="s">
        <v>52</v>
      </c>
      <c r="P246" t="s">
        <v>1797</v>
      </c>
      <c r="Q246" t="s">
        <v>54</v>
      </c>
      <c r="R246" t="s">
        <v>108</v>
      </c>
      <c r="S246" t="s">
        <v>109</v>
      </c>
      <c r="T246" t="s">
        <v>340</v>
      </c>
      <c r="U246" t="s">
        <v>341</v>
      </c>
      <c r="V246" t="s">
        <v>319</v>
      </c>
      <c r="W246" t="s">
        <v>320</v>
      </c>
      <c r="X246" t="s">
        <v>61</v>
      </c>
      <c r="Y246" t="s">
        <v>62</v>
      </c>
      <c r="Z246" t="s">
        <v>63</v>
      </c>
      <c r="AA246" t="s">
        <v>64</v>
      </c>
      <c r="AB246" s="1">
        <v>8000000</v>
      </c>
      <c r="AC246" s="1">
        <v>0</v>
      </c>
      <c r="AD246" s="1">
        <v>8000000</v>
      </c>
      <c r="AE246" s="1">
        <v>8000000</v>
      </c>
      <c r="AF246" s="6">
        <v>7733324</v>
      </c>
      <c r="AG246" s="6">
        <v>0</v>
      </c>
      <c r="AH246" s="6">
        <f t="shared" si="3"/>
        <v>266676</v>
      </c>
      <c r="AI246" s="27"/>
      <c r="AJ246" t="s">
        <v>65</v>
      </c>
      <c r="AK246" t="s">
        <v>1792</v>
      </c>
      <c r="AL246" t="s">
        <v>1798</v>
      </c>
      <c r="AM246" t="s">
        <v>1799</v>
      </c>
      <c r="AN246" t="s">
        <v>1792</v>
      </c>
      <c r="AO246" t="s">
        <v>48</v>
      </c>
      <c r="AP246" t="s">
        <v>48</v>
      </c>
      <c r="AQ246" t="s">
        <v>48</v>
      </c>
      <c r="AR246" t="s">
        <v>48</v>
      </c>
      <c r="AS246" t="s">
        <v>1800</v>
      </c>
    </row>
    <row r="247" spans="1:45" hidden="1" x14ac:dyDescent="0.25">
      <c r="A247">
        <v>457323</v>
      </c>
      <c r="B247" t="s">
        <v>40</v>
      </c>
      <c r="C247" t="s">
        <v>41</v>
      </c>
      <c r="D247" t="s">
        <v>1801</v>
      </c>
      <c r="E247" t="s">
        <v>43</v>
      </c>
      <c r="F247" t="s">
        <v>44</v>
      </c>
      <c r="G247" t="s">
        <v>44</v>
      </c>
      <c r="H247" t="s">
        <v>1793</v>
      </c>
      <c r="I247" t="s">
        <v>1802</v>
      </c>
      <c r="J247" t="s">
        <v>1803</v>
      </c>
      <c r="K247" t="s">
        <v>48</v>
      </c>
      <c r="L247" t="s">
        <v>142</v>
      </c>
      <c r="M247" t="s">
        <v>1804</v>
      </c>
      <c r="N247" t="s">
        <v>1805</v>
      </c>
      <c r="O247" t="s">
        <v>52</v>
      </c>
      <c r="P247" t="s">
        <v>1806</v>
      </c>
      <c r="Q247" t="s">
        <v>54</v>
      </c>
      <c r="R247" t="s">
        <v>520</v>
      </c>
      <c r="S247" t="s">
        <v>521</v>
      </c>
      <c r="T247" t="s">
        <v>76</v>
      </c>
      <c r="U247" t="s">
        <v>77</v>
      </c>
      <c r="V247" t="s">
        <v>1338</v>
      </c>
      <c r="W247" t="s">
        <v>1339</v>
      </c>
      <c r="X247" t="s">
        <v>80</v>
      </c>
      <c r="Y247" t="s">
        <v>81</v>
      </c>
      <c r="Z247" t="s">
        <v>63</v>
      </c>
      <c r="AA247" t="s">
        <v>64</v>
      </c>
      <c r="AB247" s="1">
        <v>304041</v>
      </c>
      <c r="AC247" s="1">
        <v>0</v>
      </c>
      <c r="AD247" s="1">
        <v>304041</v>
      </c>
      <c r="AE247" s="1">
        <v>304041</v>
      </c>
      <c r="AF247" s="6">
        <v>304041</v>
      </c>
      <c r="AG247" s="6">
        <v>0</v>
      </c>
      <c r="AH247" s="6">
        <f t="shared" si="3"/>
        <v>0</v>
      </c>
      <c r="AI247" s="27"/>
      <c r="AJ247" t="s">
        <v>65</v>
      </c>
      <c r="AK247" t="s">
        <v>1801</v>
      </c>
      <c r="AL247" t="s">
        <v>1340</v>
      </c>
      <c r="AM247" t="s">
        <v>1341</v>
      </c>
      <c r="AN247" t="s">
        <v>1801</v>
      </c>
      <c r="AO247" t="s">
        <v>48</v>
      </c>
      <c r="AP247" t="s">
        <v>48</v>
      </c>
      <c r="AQ247" t="s">
        <v>48</v>
      </c>
      <c r="AR247" t="s">
        <v>48</v>
      </c>
      <c r="AS247" t="s">
        <v>1807</v>
      </c>
    </row>
    <row r="248" spans="1:45" hidden="1" x14ac:dyDescent="0.25">
      <c r="A248">
        <v>457323</v>
      </c>
      <c r="B248" t="s">
        <v>40</v>
      </c>
      <c r="C248" t="s">
        <v>41</v>
      </c>
      <c r="D248" t="s">
        <v>1801</v>
      </c>
      <c r="E248" t="s">
        <v>43</v>
      </c>
      <c r="F248" t="s">
        <v>44</v>
      </c>
      <c r="G248" t="s">
        <v>44</v>
      </c>
      <c r="H248" t="s">
        <v>1793</v>
      </c>
      <c r="I248" t="s">
        <v>1802</v>
      </c>
      <c r="J248" t="s">
        <v>1803</v>
      </c>
      <c r="K248" t="s">
        <v>48</v>
      </c>
      <c r="L248" t="s">
        <v>142</v>
      </c>
      <c r="M248" t="s">
        <v>1804</v>
      </c>
      <c r="N248" t="s">
        <v>1805</v>
      </c>
      <c r="O248" t="s">
        <v>52</v>
      </c>
      <c r="P248" t="s">
        <v>1806</v>
      </c>
      <c r="Q248" t="s">
        <v>54</v>
      </c>
      <c r="R248" t="s">
        <v>520</v>
      </c>
      <c r="S248" t="s">
        <v>521</v>
      </c>
      <c r="T248" t="s">
        <v>76</v>
      </c>
      <c r="U248" t="s">
        <v>77</v>
      </c>
      <c r="V248" t="s">
        <v>193</v>
      </c>
      <c r="W248" t="s">
        <v>194</v>
      </c>
      <c r="X248" t="s">
        <v>80</v>
      </c>
      <c r="Y248" t="s">
        <v>81</v>
      </c>
      <c r="Z248" t="s">
        <v>63</v>
      </c>
      <c r="AA248" t="s">
        <v>64</v>
      </c>
      <c r="AB248" s="1">
        <v>753387</v>
      </c>
      <c r="AC248" s="1">
        <v>0</v>
      </c>
      <c r="AD248" s="1">
        <v>753387</v>
      </c>
      <c r="AE248" s="1">
        <v>753387</v>
      </c>
      <c r="AF248" s="6">
        <v>753387</v>
      </c>
      <c r="AG248" s="6">
        <v>0</v>
      </c>
      <c r="AH248" s="6">
        <f t="shared" si="3"/>
        <v>0</v>
      </c>
      <c r="AI248" s="27"/>
      <c r="AJ248" t="s">
        <v>65</v>
      </c>
      <c r="AK248" t="s">
        <v>1801</v>
      </c>
      <c r="AL248" t="s">
        <v>1340</v>
      </c>
      <c r="AM248" t="s">
        <v>1341</v>
      </c>
      <c r="AN248" t="s">
        <v>1801</v>
      </c>
      <c r="AO248" t="s">
        <v>48</v>
      </c>
      <c r="AP248" t="s">
        <v>48</v>
      </c>
      <c r="AQ248" t="s">
        <v>48</v>
      </c>
      <c r="AR248" t="s">
        <v>48</v>
      </c>
      <c r="AS248" t="s">
        <v>1807</v>
      </c>
    </row>
    <row r="249" spans="1:45" hidden="1" x14ac:dyDescent="0.25">
      <c r="A249">
        <v>461023</v>
      </c>
      <c r="B249" t="s">
        <v>40</v>
      </c>
      <c r="C249" t="s">
        <v>41</v>
      </c>
      <c r="D249" t="s">
        <v>1808</v>
      </c>
      <c r="E249" t="s">
        <v>43</v>
      </c>
      <c r="F249" t="s">
        <v>44</v>
      </c>
      <c r="G249" t="s">
        <v>44</v>
      </c>
      <c r="H249" t="s">
        <v>1809</v>
      </c>
      <c r="I249" t="s">
        <v>126</v>
      </c>
      <c r="J249" t="s">
        <v>1810</v>
      </c>
      <c r="K249" t="s">
        <v>48</v>
      </c>
      <c r="L249" t="s">
        <v>49</v>
      </c>
      <c r="M249" t="s">
        <v>1811</v>
      </c>
      <c r="N249" t="s">
        <v>1812</v>
      </c>
      <c r="O249" t="s">
        <v>52</v>
      </c>
      <c r="P249" t="s">
        <v>1813</v>
      </c>
      <c r="Q249" t="s">
        <v>54</v>
      </c>
      <c r="R249" t="s">
        <v>55</v>
      </c>
      <c r="S249" t="s">
        <v>56</v>
      </c>
      <c r="T249" t="s">
        <v>110</v>
      </c>
      <c r="U249" t="s">
        <v>111</v>
      </c>
      <c r="V249" t="s">
        <v>112</v>
      </c>
      <c r="W249" t="s">
        <v>113</v>
      </c>
      <c r="X249" t="s">
        <v>61</v>
      </c>
      <c r="Y249" t="s">
        <v>62</v>
      </c>
      <c r="Z249" t="s">
        <v>63</v>
      </c>
      <c r="AA249" t="s">
        <v>64</v>
      </c>
      <c r="AB249" s="1">
        <v>1933214718</v>
      </c>
      <c r="AC249" s="1">
        <v>0</v>
      </c>
      <c r="AD249" s="1">
        <v>1933214718</v>
      </c>
      <c r="AE249" s="1">
        <v>1933214718</v>
      </c>
      <c r="AF249" s="6">
        <v>1933214718</v>
      </c>
      <c r="AG249" s="6">
        <v>0</v>
      </c>
      <c r="AH249" s="6">
        <f t="shared" si="3"/>
        <v>0</v>
      </c>
      <c r="AI249" s="7" t="s">
        <v>2588</v>
      </c>
      <c r="AJ249" t="s">
        <v>65</v>
      </c>
      <c r="AK249" t="s">
        <v>1808</v>
      </c>
      <c r="AL249" t="s">
        <v>1814</v>
      </c>
      <c r="AM249" t="s">
        <v>1815</v>
      </c>
      <c r="AN249" t="s">
        <v>1808</v>
      </c>
      <c r="AO249" t="s">
        <v>48</v>
      </c>
      <c r="AP249" t="s">
        <v>48</v>
      </c>
      <c r="AQ249" t="s">
        <v>48</v>
      </c>
      <c r="AR249" t="s">
        <v>48</v>
      </c>
      <c r="AS249" t="s">
        <v>1816</v>
      </c>
    </row>
    <row r="250" spans="1:45" hidden="1" x14ac:dyDescent="0.25">
      <c r="A250">
        <v>461223</v>
      </c>
      <c r="B250" t="s">
        <v>40</v>
      </c>
      <c r="C250" t="s">
        <v>41</v>
      </c>
      <c r="D250" t="s">
        <v>1817</v>
      </c>
      <c r="E250" t="s">
        <v>43</v>
      </c>
      <c r="F250" t="s">
        <v>44</v>
      </c>
      <c r="G250" t="s">
        <v>44</v>
      </c>
      <c r="H250" t="s">
        <v>1809</v>
      </c>
      <c r="I250" t="s">
        <v>232</v>
      </c>
      <c r="J250" t="s">
        <v>1818</v>
      </c>
      <c r="K250" t="s">
        <v>48</v>
      </c>
      <c r="L250" t="s">
        <v>142</v>
      </c>
      <c r="M250" t="s">
        <v>1819</v>
      </c>
      <c r="N250" t="s">
        <v>1820</v>
      </c>
      <c r="O250" t="s">
        <v>52</v>
      </c>
      <c r="P250" t="s">
        <v>1821</v>
      </c>
      <c r="Q250" t="s">
        <v>54</v>
      </c>
      <c r="R250" t="s">
        <v>207</v>
      </c>
      <c r="S250" t="s">
        <v>208</v>
      </c>
      <c r="T250" t="s">
        <v>165</v>
      </c>
      <c r="U250" t="s">
        <v>166</v>
      </c>
      <c r="V250" t="s">
        <v>820</v>
      </c>
      <c r="W250" t="s">
        <v>821</v>
      </c>
      <c r="X250" t="s">
        <v>61</v>
      </c>
      <c r="Y250" t="s">
        <v>62</v>
      </c>
      <c r="Z250" t="s">
        <v>63</v>
      </c>
      <c r="AA250" t="s">
        <v>64</v>
      </c>
      <c r="AB250" s="1">
        <v>19240000</v>
      </c>
      <c r="AC250" s="1">
        <v>0</v>
      </c>
      <c r="AD250" s="1">
        <v>19240000</v>
      </c>
      <c r="AE250" s="1">
        <v>19240000</v>
      </c>
      <c r="AF250" s="6">
        <v>19240000</v>
      </c>
      <c r="AG250" s="6">
        <v>0</v>
      </c>
      <c r="AH250" s="6">
        <f t="shared" si="3"/>
        <v>0</v>
      </c>
      <c r="AI250" s="27"/>
      <c r="AJ250" t="s">
        <v>65</v>
      </c>
      <c r="AK250" t="s">
        <v>1817</v>
      </c>
      <c r="AL250" t="s">
        <v>695</v>
      </c>
      <c r="AM250" t="s">
        <v>1822</v>
      </c>
      <c r="AN250" t="s">
        <v>1817</v>
      </c>
      <c r="AO250" t="s">
        <v>48</v>
      </c>
      <c r="AP250" t="s">
        <v>48</v>
      </c>
      <c r="AQ250" t="s">
        <v>48</v>
      </c>
      <c r="AR250" t="s">
        <v>48</v>
      </c>
      <c r="AS250" t="s">
        <v>1823</v>
      </c>
    </row>
    <row r="251" spans="1:45" hidden="1" x14ac:dyDescent="0.25">
      <c r="A251">
        <v>462323</v>
      </c>
      <c r="B251" t="s">
        <v>40</v>
      </c>
      <c r="C251" t="s">
        <v>41</v>
      </c>
      <c r="D251" t="s">
        <v>1824</v>
      </c>
      <c r="E251" t="s">
        <v>43</v>
      </c>
      <c r="F251" t="s">
        <v>44</v>
      </c>
      <c r="G251" t="s">
        <v>44</v>
      </c>
      <c r="H251" t="s">
        <v>1825</v>
      </c>
      <c r="I251" t="s">
        <v>232</v>
      </c>
      <c r="J251" t="s">
        <v>1826</v>
      </c>
      <c r="K251" t="s">
        <v>48</v>
      </c>
      <c r="L251" t="s">
        <v>142</v>
      </c>
      <c r="M251" t="s">
        <v>1827</v>
      </c>
      <c r="N251" t="s">
        <v>1828</v>
      </c>
      <c r="O251" t="s">
        <v>52</v>
      </c>
      <c r="P251" t="s">
        <v>1829</v>
      </c>
      <c r="Q251" t="s">
        <v>54</v>
      </c>
      <c r="R251" t="s">
        <v>55</v>
      </c>
      <c r="S251" t="s">
        <v>56</v>
      </c>
      <c r="T251" t="s">
        <v>91</v>
      </c>
      <c r="U251" t="s">
        <v>92</v>
      </c>
      <c r="V251" t="s">
        <v>93</v>
      </c>
      <c r="W251" t="s">
        <v>94</v>
      </c>
      <c r="X251" t="s">
        <v>80</v>
      </c>
      <c r="Y251" t="s">
        <v>81</v>
      </c>
      <c r="Z251" t="s">
        <v>63</v>
      </c>
      <c r="AA251" t="s">
        <v>64</v>
      </c>
      <c r="AB251" s="1">
        <v>2730140</v>
      </c>
      <c r="AC251" s="1">
        <v>0</v>
      </c>
      <c r="AD251" s="1">
        <v>2730140</v>
      </c>
      <c r="AE251" s="1">
        <v>2730140</v>
      </c>
      <c r="AF251" s="6">
        <v>2730140</v>
      </c>
      <c r="AG251" s="6">
        <v>0</v>
      </c>
      <c r="AH251" s="6">
        <f t="shared" si="3"/>
        <v>0</v>
      </c>
      <c r="AI251" s="27"/>
      <c r="AJ251" t="s">
        <v>65</v>
      </c>
      <c r="AK251" t="s">
        <v>1824</v>
      </c>
      <c r="AL251" t="s">
        <v>1830</v>
      </c>
      <c r="AM251" t="s">
        <v>687</v>
      </c>
      <c r="AN251" t="s">
        <v>1824</v>
      </c>
      <c r="AO251" t="s">
        <v>48</v>
      </c>
      <c r="AP251" t="s">
        <v>48</v>
      </c>
      <c r="AQ251" t="s">
        <v>48</v>
      </c>
      <c r="AR251" t="s">
        <v>48</v>
      </c>
      <c r="AS251" t="s">
        <v>1831</v>
      </c>
    </row>
    <row r="252" spans="1:45" hidden="1" x14ac:dyDescent="0.25">
      <c r="A252">
        <v>464423</v>
      </c>
      <c r="B252" t="s">
        <v>40</v>
      </c>
      <c r="C252" t="s">
        <v>41</v>
      </c>
      <c r="D252" t="s">
        <v>1832</v>
      </c>
      <c r="E252" t="s">
        <v>43</v>
      </c>
      <c r="F252" t="s">
        <v>44</v>
      </c>
      <c r="G252" t="s">
        <v>44</v>
      </c>
      <c r="H252" t="s">
        <v>1833</v>
      </c>
      <c r="I252" t="s">
        <v>232</v>
      </c>
      <c r="J252" t="s">
        <v>1834</v>
      </c>
      <c r="K252" t="s">
        <v>48</v>
      </c>
      <c r="L252" t="s">
        <v>142</v>
      </c>
      <c r="M252" t="s">
        <v>1835</v>
      </c>
      <c r="N252" t="s">
        <v>1836</v>
      </c>
      <c r="O252" t="s">
        <v>52</v>
      </c>
      <c r="P252" t="s">
        <v>1837</v>
      </c>
      <c r="Q252" t="s">
        <v>54</v>
      </c>
      <c r="R252" t="s">
        <v>207</v>
      </c>
      <c r="S252" t="s">
        <v>208</v>
      </c>
      <c r="T252" t="s">
        <v>932</v>
      </c>
      <c r="U252" t="s">
        <v>933</v>
      </c>
      <c r="V252" t="s">
        <v>250</v>
      </c>
      <c r="W252" t="s">
        <v>251</v>
      </c>
      <c r="X252" t="s">
        <v>61</v>
      </c>
      <c r="Y252" t="s">
        <v>62</v>
      </c>
      <c r="Z252" t="s">
        <v>63</v>
      </c>
      <c r="AA252" t="s">
        <v>64</v>
      </c>
      <c r="AB252" s="1">
        <v>10000000</v>
      </c>
      <c r="AC252" s="1">
        <v>0</v>
      </c>
      <c r="AD252" s="1">
        <v>10000000</v>
      </c>
      <c r="AE252" s="1">
        <v>10000000</v>
      </c>
      <c r="AF252" s="6">
        <v>10000000</v>
      </c>
      <c r="AG252" s="6">
        <v>0</v>
      </c>
      <c r="AH252" s="6">
        <f t="shared" si="3"/>
        <v>0</v>
      </c>
      <c r="AI252" s="27"/>
      <c r="AJ252" t="s">
        <v>65</v>
      </c>
      <c r="AK252" t="s">
        <v>1832</v>
      </c>
      <c r="AL252" t="s">
        <v>1838</v>
      </c>
      <c r="AM252" t="s">
        <v>1839</v>
      </c>
      <c r="AN252" t="s">
        <v>1832</v>
      </c>
      <c r="AO252" t="s">
        <v>48</v>
      </c>
      <c r="AP252" t="s">
        <v>48</v>
      </c>
      <c r="AQ252" t="s">
        <v>48</v>
      </c>
      <c r="AR252" t="s">
        <v>48</v>
      </c>
      <c r="AS252" t="s">
        <v>1840</v>
      </c>
    </row>
    <row r="253" spans="1:45" hidden="1" x14ac:dyDescent="0.25">
      <c r="A253">
        <v>465023</v>
      </c>
      <c r="B253" t="s">
        <v>40</v>
      </c>
      <c r="C253" t="s">
        <v>41</v>
      </c>
      <c r="D253" t="s">
        <v>1841</v>
      </c>
      <c r="E253" t="s">
        <v>43</v>
      </c>
      <c r="F253" t="s">
        <v>44</v>
      </c>
      <c r="G253" t="s">
        <v>44</v>
      </c>
      <c r="H253" t="s">
        <v>1833</v>
      </c>
      <c r="I253" t="s">
        <v>232</v>
      </c>
      <c r="J253" t="s">
        <v>1842</v>
      </c>
      <c r="K253" t="s">
        <v>48</v>
      </c>
      <c r="L253" t="s">
        <v>142</v>
      </c>
      <c r="M253" t="s">
        <v>1843</v>
      </c>
      <c r="N253" t="s">
        <v>1844</v>
      </c>
      <c r="O253" t="s">
        <v>52</v>
      </c>
      <c r="P253" t="s">
        <v>1845</v>
      </c>
      <c r="Q253" t="s">
        <v>54</v>
      </c>
      <c r="R253" t="s">
        <v>207</v>
      </c>
      <c r="S253" t="s">
        <v>208</v>
      </c>
      <c r="T253" t="s">
        <v>57</v>
      </c>
      <c r="U253" t="s">
        <v>58</v>
      </c>
      <c r="V253" t="s">
        <v>373</v>
      </c>
      <c r="W253" t="s">
        <v>374</v>
      </c>
      <c r="X253" t="s">
        <v>61</v>
      </c>
      <c r="Y253" t="s">
        <v>62</v>
      </c>
      <c r="Z253" t="s">
        <v>63</v>
      </c>
      <c r="AA253" t="s">
        <v>64</v>
      </c>
      <c r="AB253" s="1">
        <v>12800000</v>
      </c>
      <c r="AC253" s="1">
        <v>0</v>
      </c>
      <c r="AD253" s="1">
        <v>12800000</v>
      </c>
      <c r="AE253" s="1">
        <v>12800000</v>
      </c>
      <c r="AF253" s="6">
        <v>12800000</v>
      </c>
      <c r="AG253" s="6">
        <v>0</v>
      </c>
      <c r="AH253" s="6">
        <f t="shared" si="3"/>
        <v>0</v>
      </c>
      <c r="AI253" s="27"/>
      <c r="AJ253" t="s">
        <v>65</v>
      </c>
      <c r="AK253" t="s">
        <v>1841</v>
      </c>
      <c r="AL253" t="s">
        <v>1846</v>
      </c>
      <c r="AM253" t="s">
        <v>1847</v>
      </c>
      <c r="AN253" t="s">
        <v>1841</v>
      </c>
      <c r="AO253" t="s">
        <v>48</v>
      </c>
      <c r="AP253" t="s">
        <v>48</v>
      </c>
      <c r="AQ253" t="s">
        <v>48</v>
      </c>
      <c r="AR253" t="s">
        <v>48</v>
      </c>
      <c r="AS253" t="s">
        <v>1848</v>
      </c>
    </row>
    <row r="254" spans="1:45" hidden="1" x14ac:dyDescent="0.25">
      <c r="A254">
        <v>465123</v>
      </c>
      <c r="B254" t="s">
        <v>40</v>
      </c>
      <c r="C254" t="s">
        <v>41</v>
      </c>
      <c r="D254" t="s">
        <v>1849</v>
      </c>
      <c r="E254" t="s">
        <v>43</v>
      </c>
      <c r="F254" t="s">
        <v>44</v>
      </c>
      <c r="G254" t="s">
        <v>44</v>
      </c>
      <c r="H254" t="s">
        <v>1850</v>
      </c>
      <c r="I254" t="s">
        <v>232</v>
      </c>
      <c r="J254" t="s">
        <v>1851</v>
      </c>
      <c r="K254" t="s">
        <v>48</v>
      </c>
      <c r="L254" t="s">
        <v>142</v>
      </c>
      <c r="M254" t="s">
        <v>1852</v>
      </c>
      <c r="N254" t="s">
        <v>1853</v>
      </c>
      <c r="O254" t="s">
        <v>52</v>
      </c>
      <c r="P254" t="s">
        <v>1854</v>
      </c>
      <c r="Q254" t="s">
        <v>54</v>
      </c>
      <c r="R254" t="s">
        <v>55</v>
      </c>
      <c r="S254" t="s">
        <v>56</v>
      </c>
      <c r="T254" t="s">
        <v>171</v>
      </c>
      <c r="U254" t="s">
        <v>172</v>
      </c>
      <c r="V254" t="s">
        <v>1080</v>
      </c>
      <c r="W254" t="s">
        <v>1081</v>
      </c>
      <c r="X254" t="s">
        <v>61</v>
      </c>
      <c r="Y254" t="s">
        <v>62</v>
      </c>
      <c r="Z254" t="s">
        <v>63</v>
      </c>
      <c r="AA254" t="s">
        <v>64</v>
      </c>
      <c r="AB254" s="1">
        <v>13500000</v>
      </c>
      <c r="AC254" s="1">
        <v>0</v>
      </c>
      <c r="AD254" s="1">
        <v>13500000</v>
      </c>
      <c r="AE254" s="1">
        <v>13500000</v>
      </c>
      <c r="AF254" s="6">
        <v>13500000</v>
      </c>
      <c r="AG254" s="6">
        <v>0</v>
      </c>
      <c r="AH254" s="6">
        <f t="shared" si="3"/>
        <v>0</v>
      </c>
      <c r="AI254" s="27"/>
      <c r="AJ254" t="s">
        <v>65</v>
      </c>
      <c r="AK254" t="s">
        <v>1849</v>
      </c>
      <c r="AL254" t="s">
        <v>1855</v>
      </c>
      <c r="AM254" t="s">
        <v>1675</v>
      </c>
      <c r="AN254" t="s">
        <v>1849</v>
      </c>
      <c r="AO254" t="s">
        <v>48</v>
      </c>
      <c r="AP254" t="s">
        <v>48</v>
      </c>
      <c r="AQ254" t="s">
        <v>48</v>
      </c>
      <c r="AR254" t="s">
        <v>48</v>
      </c>
      <c r="AS254" t="s">
        <v>1856</v>
      </c>
    </row>
    <row r="255" spans="1:45" hidden="1" x14ac:dyDescent="0.25">
      <c r="A255">
        <v>467023</v>
      </c>
      <c r="B255" t="s">
        <v>40</v>
      </c>
      <c r="C255" t="s">
        <v>41</v>
      </c>
      <c r="D255" t="s">
        <v>1857</v>
      </c>
      <c r="E255" t="s">
        <v>43</v>
      </c>
      <c r="F255" t="s">
        <v>44</v>
      </c>
      <c r="G255" t="s">
        <v>44</v>
      </c>
      <c r="H255" t="s">
        <v>1850</v>
      </c>
      <c r="I255" t="s">
        <v>1802</v>
      </c>
      <c r="J255" t="s">
        <v>1858</v>
      </c>
      <c r="K255" t="s">
        <v>48</v>
      </c>
      <c r="L255" t="s">
        <v>142</v>
      </c>
      <c r="M255" t="s">
        <v>1859</v>
      </c>
      <c r="N255" t="s">
        <v>1860</v>
      </c>
      <c r="O255" t="s">
        <v>52</v>
      </c>
      <c r="P255" t="s">
        <v>1861</v>
      </c>
      <c r="Q255" t="s">
        <v>54</v>
      </c>
      <c r="R255" t="s">
        <v>207</v>
      </c>
      <c r="S255" t="s">
        <v>208</v>
      </c>
      <c r="T255" t="s">
        <v>325</v>
      </c>
      <c r="U255" t="s">
        <v>326</v>
      </c>
      <c r="V255" t="s">
        <v>319</v>
      </c>
      <c r="W255" t="s">
        <v>320</v>
      </c>
      <c r="X255" t="s">
        <v>61</v>
      </c>
      <c r="Y255" t="s">
        <v>62</v>
      </c>
      <c r="Z255" t="s">
        <v>63</v>
      </c>
      <c r="AA255" t="s">
        <v>64</v>
      </c>
      <c r="AB255" s="1">
        <v>5617174</v>
      </c>
      <c r="AC255" s="1">
        <v>0</v>
      </c>
      <c r="AD255" s="1">
        <v>5617174</v>
      </c>
      <c r="AE255" s="1">
        <v>5617174</v>
      </c>
      <c r="AF255" s="6">
        <v>5617174</v>
      </c>
      <c r="AG255" s="6">
        <v>0</v>
      </c>
      <c r="AH255" s="6">
        <f t="shared" si="3"/>
        <v>0</v>
      </c>
      <c r="AI255" s="27"/>
      <c r="AJ255" t="s">
        <v>65</v>
      </c>
      <c r="AK255" t="s">
        <v>1857</v>
      </c>
      <c r="AL255" t="s">
        <v>1862</v>
      </c>
      <c r="AM255" t="s">
        <v>1862</v>
      </c>
      <c r="AN255" t="s">
        <v>1857</v>
      </c>
      <c r="AO255" t="s">
        <v>48</v>
      </c>
      <c r="AP255" t="s">
        <v>48</v>
      </c>
      <c r="AQ255" t="s">
        <v>48</v>
      </c>
      <c r="AR255" t="s">
        <v>48</v>
      </c>
      <c r="AS255" t="s">
        <v>1863</v>
      </c>
    </row>
    <row r="256" spans="1:45" hidden="1" x14ac:dyDescent="0.25">
      <c r="A256">
        <v>468523</v>
      </c>
      <c r="B256" t="s">
        <v>40</v>
      </c>
      <c r="C256" t="s">
        <v>41</v>
      </c>
      <c r="D256" t="s">
        <v>1864</v>
      </c>
      <c r="E256" t="s">
        <v>43</v>
      </c>
      <c r="F256" t="s">
        <v>44</v>
      </c>
      <c r="G256" t="s">
        <v>44</v>
      </c>
      <c r="H256" t="s">
        <v>1850</v>
      </c>
      <c r="I256" t="s">
        <v>1865</v>
      </c>
      <c r="J256" t="s">
        <v>1866</v>
      </c>
      <c r="K256" t="s">
        <v>48</v>
      </c>
      <c r="L256" t="s">
        <v>142</v>
      </c>
      <c r="M256" t="s">
        <v>1867</v>
      </c>
      <c r="N256" t="s">
        <v>1868</v>
      </c>
      <c r="O256" t="s">
        <v>52</v>
      </c>
      <c r="P256" t="s">
        <v>1869</v>
      </c>
      <c r="Q256" t="s">
        <v>54</v>
      </c>
      <c r="R256" t="s">
        <v>55</v>
      </c>
      <c r="S256" t="s">
        <v>56</v>
      </c>
      <c r="T256" t="s">
        <v>171</v>
      </c>
      <c r="U256" t="s">
        <v>172</v>
      </c>
      <c r="V256" t="s">
        <v>173</v>
      </c>
      <c r="W256" t="s">
        <v>174</v>
      </c>
      <c r="X256" t="s">
        <v>61</v>
      </c>
      <c r="Y256" t="s">
        <v>62</v>
      </c>
      <c r="Z256" t="s">
        <v>63</v>
      </c>
      <c r="AA256" t="s">
        <v>64</v>
      </c>
      <c r="AB256" s="1">
        <v>695000</v>
      </c>
      <c r="AC256" s="1">
        <v>0</v>
      </c>
      <c r="AD256" s="1">
        <v>695000</v>
      </c>
      <c r="AE256" s="1">
        <v>695000</v>
      </c>
      <c r="AF256" s="6">
        <v>695000</v>
      </c>
      <c r="AG256" s="6">
        <v>0</v>
      </c>
      <c r="AH256" s="6">
        <f t="shared" si="3"/>
        <v>0</v>
      </c>
      <c r="AI256" s="27"/>
      <c r="AJ256" t="s">
        <v>65</v>
      </c>
      <c r="AK256" t="s">
        <v>1864</v>
      </c>
      <c r="AL256" t="s">
        <v>1862</v>
      </c>
      <c r="AM256" t="s">
        <v>1862</v>
      </c>
      <c r="AN256" t="s">
        <v>1864</v>
      </c>
      <c r="AO256" t="s">
        <v>48</v>
      </c>
      <c r="AP256" t="s">
        <v>48</v>
      </c>
      <c r="AQ256" t="s">
        <v>48</v>
      </c>
      <c r="AR256" t="s">
        <v>48</v>
      </c>
      <c r="AS256" t="s">
        <v>1870</v>
      </c>
    </row>
    <row r="257" spans="1:45" hidden="1" x14ac:dyDescent="0.25">
      <c r="A257">
        <v>470523</v>
      </c>
      <c r="B257" t="s">
        <v>40</v>
      </c>
      <c r="C257" t="s">
        <v>41</v>
      </c>
      <c r="D257" t="s">
        <v>1871</v>
      </c>
      <c r="E257" t="s">
        <v>43</v>
      </c>
      <c r="F257" t="s">
        <v>44</v>
      </c>
      <c r="G257" t="s">
        <v>44</v>
      </c>
      <c r="H257" t="s">
        <v>1872</v>
      </c>
      <c r="I257" t="s">
        <v>232</v>
      </c>
      <c r="J257" t="s">
        <v>1873</v>
      </c>
      <c r="K257" t="s">
        <v>48</v>
      </c>
      <c r="L257" t="s">
        <v>142</v>
      </c>
      <c r="M257" t="s">
        <v>1874</v>
      </c>
      <c r="N257" t="s">
        <v>1875</v>
      </c>
      <c r="O257" t="s">
        <v>52</v>
      </c>
      <c r="P257" t="s">
        <v>1876</v>
      </c>
      <c r="Q257" t="s">
        <v>54</v>
      </c>
      <c r="R257" t="s">
        <v>207</v>
      </c>
      <c r="S257" t="s">
        <v>208</v>
      </c>
      <c r="T257" t="s">
        <v>248</v>
      </c>
      <c r="U257" t="s">
        <v>249</v>
      </c>
      <c r="V257" t="s">
        <v>250</v>
      </c>
      <c r="W257" t="s">
        <v>251</v>
      </c>
      <c r="X257" t="s">
        <v>61</v>
      </c>
      <c r="Y257" t="s">
        <v>62</v>
      </c>
      <c r="Z257" t="s">
        <v>63</v>
      </c>
      <c r="AA257" t="s">
        <v>64</v>
      </c>
      <c r="AB257" s="1">
        <v>15562048</v>
      </c>
      <c r="AC257" s="1">
        <v>0</v>
      </c>
      <c r="AD257" s="1">
        <v>15562048</v>
      </c>
      <c r="AE257" s="1">
        <v>15562048</v>
      </c>
      <c r="AF257" s="6">
        <v>15562048</v>
      </c>
      <c r="AG257" s="6">
        <v>0</v>
      </c>
      <c r="AH257" s="6">
        <f t="shared" si="3"/>
        <v>0</v>
      </c>
      <c r="AI257" s="27"/>
      <c r="AJ257" t="s">
        <v>65</v>
      </c>
      <c r="AK257" t="s">
        <v>1871</v>
      </c>
      <c r="AL257" t="s">
        <v>1877</v>
      </c>
      <c r="AM257" t="s">
        <v>1878</v>
      </c>
      <c r="AN257" t="s">
        <v>1871</v>
      </c>
      <c r="AO257" t="s">
        <v>48</v>
      </c>
      <c r="AP257" t="s">
        <v>48</v>
      </c>
      <c r="AQ257" t="s">
        <v>48</v>
      </c>
      <c r="AR257" t="s">
        <v>48</v>
      </c>
      <c r="AS257" t="s">
        <v>1879</v>
      </c>
    </row>
    <row r="258" spans="1:45" hidden="1" x14ac:dyDescent="0.25">
      <c r="A258">
        <v>470623</v>
      </c>
      <c r="B258" t="s">
        <v>40</v>
      </c>
      <c r="C258" t="s">
        <v>41</v>
      </c>
      <c r="D258" t="s">
        <v>1880</v>
      </c>
      <c r="E258" t="s">
        <v>43</v>
      </c>
      <c r="F258" t="s">
        <v>44</v>
      </c>
      <c r="G258" t="s">
        <v>44</v>
      </c>
      <c r="H258" t="s">
        <v>1872</v>
      </c>
      <c r="I258" t="s">
        <v>232</v>
      </c>
      <c r="J258" t="s">
        <v>1881</v>
      </c>
      <c r="K258" t="s">
        <v>48</v>
      </c>
      <c r="L258" t="s">
        <v>142</v>
      </c>
      <c r="M258" t="s">
        <v>1882</v>
      </c>
      <c r="N258" t="s">
        <v>1883</v>
      </c>
      <c r="O258" t="s">
        <v>52</v>
      </c>
      <c r="P258" t="s">
        <v>1884</v>
      </c>
      <c r="Q258" t="s">
        <v>54</v>
      </c>
      <c r="R258" t="s">
        <v>89</v>
      </c>
      <c r="S258" t="s">
        <v>90</v>
      </c>
      <c r="T258" t="s">
        <v>171</v>
      </c>
      <c r="U258" t="s">
        <v>172</v>
      </c>
      <c r="V258" t="s">
        <v>250</v>
      </c>
      <c r="W258" t="s">
        <v>251</v>
      </c>
      <c r="X258" t="s">
        <v>61</v>
      </c>
      <c r="Y258" t="s">
        <v>62</v>
      </c>
      <c r="Z258" t="s">
        <v>63</v>
      </c>
      <c r="AA258" t="s">
        <v>64</v>
      </c>
      <c r="AB258" s="1">
        <v>8800000</v>
      </c>
      <c r="AC258" s="1">
        <v>0</v>
      </c>
      <c r="AD258" s="1">
        <v>8800000</v>
      </c>
      <c r="AE258" s="1">
        <v>8800000</v>
      </c>
      <c r="AF258" s="6">
        <v>8800000</v>
      </c>
      <c r="AG258" s="6">
        <v>0</v>
      </c>
      <c r="AH258" s="6">
        <f t="shared" si="3"/>
        <v>0</v>
      </c>
      <c r="AI258" s="27"/>
      <c r="AJ258" t="s">
        <v>65</v>
      </c>
      <c r="AK258" t="s">
        <v>1880</v>
      </c>
      <c r="AL258" t="s">
        <v>1885</v>
      </c>
      <c r="AM258" t="s">
        <v>1886</v>
      </c>
      <c r="AN258" t="s">
        <v>1880</v>
      </c>
      <c r="AO258" t="s">
        <v>48</v>
      </c>
      <c r="AP258" t="s">
        <v>48</v>
      </c>
      <c r="AQ258" t="s">
        <v>48</v>
      </c>
      <c r="AR258" t="s">
        <v>48</v>
      </c>
      <c r="AS258" t="s">
        <v>1887</v>
      </c>
    </row>
    <row r="259" spans="1:45" hidden="1" x14ac:dyDescent="0.25">
      <c r="A259">
        <v>470723</v>
      </c>
      <c r="B259" t="s">
        <v>40</v>
      </c>
      <c r="C259" t="s">
        <v>41</v>
      </c>
      <c r="D259" t="s">
        <v>1888</v>
      </c>
      <c r="E259" t="s">
        <v>43</v>
      </c>
      <c r="F259" t="s">
        <v>44</v>
      </c>
      <c r="G259" t="s">
        <v>44</v>
      </c>
      <c r="H259" t="s">
        <v>1872</v>
      </c>
      <c r="I259" t="s">
        <v>232</v>
      </c>
      <c r="J259" t="s">
        <v>1889</v>
      </c>
      <c r="K259" t="s">
        <v>48</v>
      </c>
      <c r="L259" t="s">
        <v>142</v>
      </c>
      <c r="M259" t="s">
        <v>1890</v>
      </c>
      <c r="N259" t="s">
        <v>1891</v>
      </c>
      <c r="O259" t="s">
        <v>52</v>
      </c>
      <c r="P259" t="s">
        <v>1892</v>
      </c>
      <c r="Q259" t="s">
        <v>54</v>
      </c>
      <c r="R259" t="s">
        <v>207</v>
      </c>
      <c r="S259" t="s">
        <v>208</v>
      </c>
      <c r="T259" t="s">
        <v>349</v>
      </c>
      <c r="U259" t="s">
        <v>350</v>
      </c>
      <c r="V259" t="s">
        <v>283</v>
      </c>
      <c r="W259" t="s">
        <v>284</v>
      </c>
      <c r="X259" t="s">
        <v>80</v>
      </c>
      <c r="Y259" t="s">
        <v>81</v>
      </c>
      <c r="Z259" t="s">
        <v>63</v>
      </c>
      <c r="AA259" t="s">
        <v>64</v>
      </c>
      <c r="AB259" s="1">
        <v>10000000</v>
      </c>
      <c r="AC259" s="1">
        <v>0</v>
      </c>
      <c r="AD259" s="1">
        <v>10000000</v>
      </c>
      <c r="AE259" s="1">
        <v>10000000</v>
      </c>
      <c r="AF259" s="6">
        <v>10000000</v>
      </c>
      <c r="AG259" s="6">
        <v>0</v>
      </c>
      <c r="AH259" s="6">
        <f t="shared" ref="AH259:AH322" si="4">+AE259-AF259-AG259</f>
        <v>0</v>
      </c>
      <c r="AI259" s="27"/>
      <c r="AJ259" t="s">
        <v>65</v>
      </c>
      <c r="AK259" t="s">
        <v>1888</v>
      </c>
      <c r="AL259" t="s">
        <v>1893</v>
      </c>
      <c r="AM259" t="s">
        <v>1798</v>
      </c>
      <c r="AN259" t="s">
        <v>1888</v>
      </c>
      <c r="AO259" t="s">
        <v>48</v>
      </c>
      <c r="AP259" t="s">
        <v>48</v>
      </c>
      <c r="AQ259" t="s">
        <v>48</v>
      </c>
      <c r="AR259" t="s">
        <v>48</v>
      </c>
      <c r="AS259" t="s">
        <v>1894</v>
      </c>
    </row>
    <row r="260" spans="1:45" hidden="1" x14ac:dyDescent="0.25">
      <c r="A260">
        <v>472323</v>
      </c>
      <c r="B260" t="s">
        <v>40</v>
      </c>
      <c r="C260" t="s">
        <v>41</v>
      </c>
      <c r="D260" t="s">
        <v>1895</v>
      </c>
      <c r="E260" t="s">
        <v>43</v>
      </c>
      <c r="F260" t="s">
        <v>44</v>
      </c>
      <c r="G260" t="s">
        <v>44</v>
      </c>
      <c r="H260" t="s">
        <v>1896</v>
      </c>
      <c r="I260" t="s">
        <v>1865</v>
      </c>
      <c r="J260" t="s">
        <v>1897</v>
      </c>
      <c r="K260" t="s">
        <v>48</v>
      </c>
      <c r="L260" t="s">
        <v>142</v>
      </c>
      <c r="M260" t="s">
        <v>1898</v>
      </c>
      <c r="N260" t="s">
        <v>1899</v>
      </c>
      <c r="O260" t="s">
        <v>52</v>
      </c>
      <c r="P260" t="s">
        <v>1900</v>
      </c>
      <c r="Q260" t="s">
        <v>54</v>
      </c>
      <c r="R260" t="s">
        <v>207</v>
      </c>
      <c r="S260" t="s">
        <v>208</v>
      </c>
      <c r="T260" t="s">
        <v>335</v>
      </c>
      <c r="U260" t="s">
        <v>336</v>
      </c>
      <c r="V260" t="s">
        <v>319</v>
      </c>
      <c r="W260" t="s">
        <v>320</v>
      </c>
      <c r="X260" t="s">
        <v>61</v>
      </c>
      <c r="Y260" t="s">
        <v>62</v>
      </c>
      <c r="Z260" t="s">
        <v>63</v>
      </c>
      <c r="AA260" t="s">
        <v>64</v>
      </c>
      <c r="AB260" s="1">
        <v>1445000</v>
      </c>
      <c r="AC260" s="1">
        <v>0</v>
      </c>
      <c r="AD260" s="1">
        <v>1445000</v>
      </c>
      <c r="AE260" s="1">
        <v>1445000</v>
      </c>
      <c r="AF260" s="6">
        <v>1445000</v>
      </c>
      <c r="AG260" s="6">
        <v>0</v>
      </c>
      <c r="AH260" s="6">
        <f t="shared" si="4"/>
        <v>0</v>
      </c>
      <c r="AI260" s="27"/>
      <c r="AJ260" t="s">
        <v>65</v>
      </c>
      <c r="AK260" t="s">
        <v>1895</v>
      </c>
      <c r="AL260" t="s">
        <v>1862</v>
      </c>
      <c r="AM260" t="s">
        <v>1862</v>
      </c>
      <c r="AN260" t="s">
        <v>1895</v>
      </c>
      <c r="AO260" t="s">
        <v>48</v>
      </c>
      <c r="AP260" t="s">
        <v>48</v>
      </c>
      <c r="AQ260" t="s">
        <v>48</v>
      </c>
      <c r="AR260" t="s">
        <v>48</v>
      </c>
      <c r="AS260" t="s">
        <v>1901</v>
      </c>
    </row>
    <row r="261" spans="1:45" hidden="1" x14ac:dyDescent="0.25">
      <c r="A261">
        <v>472823</v>
      </c>
      <c r="B261" t="s">
        <v>40</v>
      </c>
      <c r="C261" t="s">
        <v>41</v>
      </c>
      <c r="D261" t="s">
        <v>1902</v>
      </c>
      <c r="E261" t="s">
        <v>43</v>
      </c>
      <c r="F261" t="s">
        <v>44</v>
      </c>
      <c r="G261" t="s">
        <v>44</v>
      </c>
      <c r="H261" t="s">
        <v>1896</v>
      </c>
      <c r="I261" t="s">
        <v>232</v>
      </c>
      <c r="J261" t="s">
        <v>1903</v>
      </c>
      <c r="K261" t="s">
        <v>48</v>
      </c>
      <c r="L261" t="s">
        <v>142</v>
      </c>
      <c r="M261" t="s">
        <v>1904</v>
      </c>
      <c r="N261" t="s">
        <v>1905</v>
      </c>
      <c r="O261" t="s">
        <v>52</v>
      </c>
      <c r="P261" t="s">
        <v>1906</v>
      </c>
      <c r="Q261" t="s">
        <v>54</v>
      </c>
      <c r="R261" t="s">
        <v>520</v>
      </c>
      <c r="S261" t="s">
        <v>521</v>
      </c>
      <c r="T261" t="s">
        <v>538</v>
      </c>
      <c r="U261" t="s">
        <v>539</v>
      </c>
      <c r="V261" t="s">
        <v>262</v>
      </c>
      <c r="W261" t="s">
        <v>263</v>
      </c>
      <c r="X261" t="s">
        <v>61</v>
      </c>
      <c r="Y261" t="s">
        <v>62</v>
      </c>
      <c r="Z261" t="s">
        <v>63</v>
      </c>
      <c r="AA261" t="s">
        <v>64</v>
      </c>
      <c r="AB261" s="1">
        <v>5268500</v>
      </c>
      <c r="AC261" s="1">
        <v>0</v>
      </c>
      <c r="AD261" s="1">
        <v>5268500</v>
      </c>
      <c r="AE261" s="1">
        <v>5268500</v>
      </c>
      <c r="AF261" s="6">
        <v>5268500</v>
      </c>
      <c r="AG261" s="6">
        <v>0</v>
      </c>
      <c r="AH261" s="6">
        <f t="shared" si="4"/>
        <v>0</v>
      </c>
      <c r="AI261" s="27"/>
      <c r="AJ261" t="s">
        <v>65</v>
      </c>
      <c r="AK261" t="s">
        <v>1902</v>
      </c>
      <c r="AL261" t="s">
        <v>1907</v>
      </c>
      <c r="AM261" t="s">
        <v>1908</v>
      </c>
      <c r="AN261" t="s">
        <v>1902</v>
      </c>
      <c r="AO261" t="s">
        <v>48</v>
      </c>
      <c r="AP261" t="s">
        <v>48</v>
      </c>
      <c r="AQ261" t="s">
        <v>48</v>
      </c>
      <c r="AR261" t="s">
        <v>48</v>
      </c>
      <c r="AS261" t="s">
        <v>1909</v>
      </c>
    </row>
    <row r="262" spans="1:45" hidden="1" x14ac:dyDescent="0.25">
      <c r="A262">
        <v>472923</v>
      </c>
      <c r="B262" t="s">
        <v>40</v>
      </c>
      <c r="C262" t="s">
        <v>41</v>
      </c>
      <c r="D262" t="s">
        <v>1910</v>
      </c>
      <c r="E262" t="s">
        <v>43</v>
      </c>
      <c r="F262" t="s">
        <v>44</v>
      </c>
      <c r="G262" t="s">
        <v>44</v>
      </c>
      <c r="H262" t="s">
        <v>1896</v>
      </c>
      <c r="I262" t="s">
        <v>232</v>
      </c>
      <c r="J262" t="s">
        <v>1911</v>
      </c>
      <c r="K262" t="s">
        <v>48</v>
      </c>
      <c r="L262" t="s">
        <v>142</v>
      </c>
      <c r="M262" t="s">
        <v>1912</v>
      </c>
      <c r="N262" t="s">
        <v>1913</v>
      </c>
      <c r="O262" t="s">
        <v>52</v>
      </c>
      <c r="P262" t="s">
        <v>1914</v>
      </c>
      <c r="Q262" t="s">
        <v>54</v>
      </c>
      <c r="R262" t="s">
        <v>55</v>
      </c>
      <c r="S262" t="s">
        <v>56</v>
      </c>
      <c r="T262" t="s">
        <v>538</v>
      </c>
      <c r="U262" t="s">
        <v>539</v>
      </c>
      <c r="V262" t="s">
        <v>262</v>
      </c>
      <c r="W262" t="s">
        <v>263</v>
      </c>
      <c r="X262" t="s">
        <v>61</v>
      </c>
      <c r="Y262" t="s">
        <v>62</v>
      </c>
      <c r="Z262" t="s">
        <v>63</v>
      </c>
      <c r="AA262" t="s">
        <v>64</v>
      </c>
      <c r="AB262" s="1">
        <v>22837500</v>
      </c>
      <c r="AC262" s="1">
        <v>0</v>
      </c>
      <c r="AD262" s="1">
        <v>22837500</v>
      </c>
      <c r="AE262" s="1">
        <v>22837500</v>
      </c>
      <c r="AF262" s="6">
        <v>22837500</v>
      </c>
      <c r="AG262" s="6">
        <v>0</v>
      </c>
      <c r="AH262" s="6">
        <f t="shared" si="4"/>
        <v>0</v>
      </c>
      <c r="AI262" s="27"/>
      <c r="AJ262" t="s">
        <v>65</v>
      </c>
      <c r="AK262" t="s">
        <v>1910</v>
      </c>
      <c r="AL262" t="s">
        <v>487</v>
      </c>
      <c r="AM262" t="s">
        <v>1915</v>
      </c>
      <c r="AN262" t="s">
        <v>1910</v>
      </c>
      <c r="AO262" t="s">
        <v>48</v>
      </c>
      <c r="AP262" t="s">
        <v>48</v>
      </c>
      <c r="AQ262" t="s">
        <v>48</v>
      </c>
      <c r="AR262" t="s">
        <v>48</v>
      </c>
      <c r="AS262" t="s">
        <v>1916</v>
      </c>
    </row>
    <row r="263" spans="1:45" hidden="1" x14ac:dyDescent="0.25">
      <c r="A263">
        <v>473823</v>
      </c>
      <c r="B263" t="s">
        <v>40</v>
      </c>
      <c r="C263" t="s">
        <v>41</v>
      </c>
      <c r="D263" t="s">
        <v>1917</v>
      </c>
      <c r="E263" t="s">
        <v>43</v>
      </c>
      <c r="F263" t="s">
        <v>44</v>
      </c>
      <c r="G263" t="s">
        <v>44</v>
      </c>
      <c r="H263" t="s">
        <v>1918</v>
      </c>
      <c r="I263" t="s">
        <v>232</v>
      </c>
      <c r="J263" t="s">
        <v>1919</v>
      </c>
      <c r="K263" t="s">
        <v>48</v>
      </c>
      <c r="L263" t="s">
        <v>142</v>
      </c>
      <c r="M263" t="s">
        <v>1920</v>
      </c>
      <c r="N263" t="s">
        <v>1921</v>
      </c>
      <c r="O263" t="s">
        <v>52</v>
      </c>
      <c r="P263" t="s">
        <v>1922</v>
      </c>
      <c r="Q263" t="s">
        <v>54</v>
      </c>
      <c r="R263" t="s">
        <v>146</v>
      </c>
      <c r="S263" t="s">
        <v>147</v>
      </c>
      <c r="T263" t="s">
        <v>349</v>
      </c>
      <c r="U263" t="s">
        <v>350</v>
      </c>
      <c r="V263" t="s">
        <v>283</v>
      </c>
      <c r="W263" t="s">
        <v>284</v>
      </c>
      <c r="X263" t="s">
        <v>80</v>
      </c>
      <c r="Y263" t="s">
        <v>81</v>
      </c>
      <c r="Z263" t="s">
        <v>63</v>
      </c>
      <c r="AA263" t="s">
        <v>64</v>
      </c>
      <c r="AB263" s="1">
        <v>10000000</v>
      </c>
      <c r="AC263" s="1">
        <v>0</v>
      </c>
      <c r="AD263" s="1">
        <v>10000000</v>
      </c>
      <c r="AE263" s="1">
        <v>10000000</v>
      </c>
      <c r="AF263" s="6">
        <v>10000000</v>
      </c>
      <c r="AG263" s="6">
        <v>0</v>
      </c>
      <c r="AH263" s="6">
        <f t="shared" si="4"/>
        <v>0</v>
      </c>
      <c r="AI263" s="27"/>
      <c r="AJ263" t="s">
        <v>65</v>
      </c>
      <c r="AK263" t="s">
        <v>1917</v>
      </c>
      <c r="AL263" t="s">
        <v>1923</v>
      </c>
      <c r="AM263" t="s">
        <v>1693</v>
      </c>
      <c r="AN263" t="s">
        <v>1917</v>
      </c>
      <c r="AO263" t="s">
        <v>48</v>
      </c>
      <c r="AP263" t="s">
        <v>48</v>
      </c>
      <c r="AQ263" t="s">
        <v>48</v>
      </c>
      <c r="AR263" t="s">
        <v>48</v>
      </c>
      <c r="AS263" t="s">
        <v>1924</v>
      </c>
    </row>
    <row r="264" spans="1:45" hidden="1" x14ac:dyDescent="0.25">
      <c r="A264">
        <v>474023</v>
      </c>
      <c r="B264" t="s">
        <v>40</v>
      </c>
      <c r="C264" t="s">
        <v>41</v>
      </c>
      <c r="D264" t="s">
        <v>1925</v>
      </c>
      <c r="E264" t="s">
        <v>43</v>
      </c>
      <c r="F264" t="s">
        <v>44</v>
      </c>
      <c r="G264" t="s">
        <v>44</v>
      </c>
      <c r="H264" t="s">
        <v>1918</v>
      </c>
      <c r="I264" t="s">
        <v>232</v>
      </c>
      <c r="J264" t="s">
        <v>1926</v>
      </c>
      <c r="K264" t="s">
        <v>48</v>
      </c>
      <c r="L264" t="s">
        <v>142</v>
      </c>
      <c r="M264" t="s">
        <v>1927</v>
      </c>
      <c r="N264" t="s">
        <v>1928</v>
      </c>
      <c r="O264" t="s">
        <v>52</v>
      </c>
      <c r="P264" t="s">
        <v>1929</v>
      </c>
      <c r="Q264" t="s">
        <v>54</v>
      </c>
      <c r="R264" t="s">
        <v>55</v>
      </c>
      <c r="S264" t="s">
        <v>56</v>
      </c>
      <c r="T264" t="s">
        <v>165</v>
      </c>
      <c r="U264" t="s">
        <v>166</v>
      </c>
      <c r="V264" t="s">
        <v>167</v>
      </c>
      <c r="W264" t="s">
        <v>168</v>
      </c>
      <c r="X264" t="s">
        <v>61</v>
      </c>
      <c r="Y264" t="s">
        <v>62</v>
      </c>
      <c r="Z264" t="s">
        <v>63</v>
      </c>
      <c r="AA264" t="s">
        <v>64</v>
      </c>
      <c r="AB264" s="1">
        <v>10300000</v>
      </c>
      <c r="AC264" s="1">
        <v>0</v>
      </c>
      <c r="AD264" s="1">
        <v>10300000</v>
      </c>
      <c r="AE264" s="1">
        <v>10300000</v>
      </c>
      <c r="AF264" s="6">
        <v>10300000</v>
      </c>
      <c r="AG264" s="6">
        <v>0</v>
      </c>
      <c r="AH264" s="6">
        <f t="shared" si="4"/>
        <v>0</v>
      </c>
      <c r="AI264" s="27"/>
      <c r="AJ264" t="s">
        <v>65</v>
      </c>
      <c r="AK264" t="s">
        <v>1925</v>
      </c>
      <c r="AL264" t="s">
        <v>1930</v>
      </c>
      <c r="AM264" t="s">
        <v>1931</v>
      </c>
      <c r="AN264" t="s">
        <v>1925</v>
      </c>
      <c r="AO264" t="s">
        <v>48</v>
      </c>
      <c r="AP264" t="s">
        <v>48</v>
      </c>
      <c r="AQ264" t="s">
        <v>48</v>
      </c>
      <c r="AR264" t="s">
        <v>48</v>
      </c>
      <c r="AS264" t="s">
        <v>1932</v>
      </c>
    </row>
    <row r="265" spans="1:45" hidden="1" x14ac:dyDescent="0.25">
      <c r="A265">
        <v>474423</v>
      </c>
      <c r="B265" t="s">
        <v>40</v>
      </c>
      <c r="C265" t="s">
        <v>41</v>
      </c>
      <c r="D265" t="s">
        <v>1933</v>
      </c>
      <c r="E265" t="s">
        <v>43</v>
      </c>
      <c r="F265" t="s">
        <v>44</v>
      </c>
      <c r="G265" t="s">
        <v>44</v>
      </c>
      <c r="H265" t="s">
        <v>1918</v>
      </c>
      <c r="I265" t="s">
        <v>84</v>
      </c>
      <c r="J265" t="s">
        <v>1934</v>
      </c>
      <c r="K265" t="s">
        <v>48</v>
      </c>
      <c r="L265" t="s">
        <v>49</v>
      </c>
      <c r="M265" t="s">
        <v>1935</v>
      </c>
      <c r="N265" t="s">
        <v>1936</v>
      </c>
      <c r="O265" t="s">
        <v>52</v>
      </c>
      <c r="P265" t="s">
        <v>1937</v>
      </c>
      <c r="Q265" t="s">
        <v>75</v>
      </c>
      <c r="R265" t="s">
        <v>207</v>
      </c>
      <c r="S265" t="s">
        <v>208</v>
      </c>
      <c r="T265" t="s">
        <v>293</v>
      </c>
      <c r="U265" t="s">
        <v>294</v>
      </c>
      <c r="V265" t="s">
        <v>1938</v>
      </c>
      <c r="W265" t="s">
        <v>1939</v>
      </c>
      <c r="X265" t="s">
        <v>80</v>
      </c>
      <c r="Y265" t="s">
        <v>81</v>
      </c>
      <c r="Z265" t="s">
        <v>63</v>
      </c>
      <c r="AA265" t="s">
        <v>64</v>
      </c>
      <c r="AB265" s="1">
        <v>117999000</v>
      </c>
      <c r="AC265" s="1">
        <v>0</v>
      </c>
      <c r="AD265" s="1">
        <v>117999000</v>
      </c>
      <c r="AE265" s="1">
        <v>117999000</v>
      </c>
      <c r="AF265" s="6">
        <v>117999000</v>
      </c>
      <c r="AG265" s="6">
        <v>0</v>
      </c>
      <c r="AH265" s="6">
        <f t="shared" si="4"/>
        <v>0</v>
      </c>
      <c r="AI265" s="27"/>
      <c r="AJ265" t="s">
        <v>65</v>
      </c>
      <c r="AK265" t="s">
        <v>1933</v>
      </c>
      <c r="AL265" t="s">
        <v>1940</v>
      </c>
      <c r="AM265" t="s">
        <v>1394</v>
      </c>
      <c r="AN265" t="s">
        <v>1933</v>
      </c>
      <c r="AO265" t="s">
        <v>48</v>
      </c>
      <c r="AP265" t="s">
        <v>48</v>
      </c>
      <c r="AQ265" t="s">
        <v>48</v>
      </c>
      <c r="AR265" t="s">
        <v>48</v>
      </c>
      <c r="AS265" t="s">
        <v>1941</v>
      </c>
    </row>
    <row r="266" spans="1:45" s="8" customFormat="1" hidden="1" x14ac:dyDescent="0.25">
      <c r="A266" s="8">
        <v>474523</v>
      </c>
      <c r="B266" s="8" t="s">
        <v>40</v>
      </c>
      <c r="C266" t="s">
        <v>41</v>
      </c>
      <c r="D266" s="8" t="s">
        <v>1942</v>
      </c>
      <c r="E266" t="s">
        <v>43</v>
      </c>
      <c r="F266" t="s">
        <v>44</v>
      </c>
      <c r="G266" t="s">
        <v>44</v>
      </c>
      <c r="H266" t="s">
        <v>1918</v>
      </c>
      <c r="I266" s="8" t="s">
        <v>84</v>
      </c>
      <c r="J266" s="8" t="s">
        <v>1943</v>
      </c>
      <c r="K266" t="s">
        <v>48</v>
      </c>
      <c r="L266" t="s">
        <v>49</v>
      </c>
      <c r="M266" s="8" t="s">
        <v>1944</v>
      </c>
      <c r="N266" s="8" t="s">
        <v>1945</v>
      </c>
      <c r="O266" t="s">
        <v>52</v>
      </c>
      <c r="P266" t="s">
        <v>1946</v>
      </c>
      <c r="Q266" t="s">
        <v>75</v>
      </c>
      <c r="R266" t="s">
        <v>55</v>
      </c>
      <c r="S266" t="s">
        <v>56</v>
      </c>
      <c r="T266" s="8" t="s">
        <v>91</v>
      </c>
      <c r="U266" s="8" t="s">
        <v>92</v>
      </c>
      <c r="V266" s="8" t="s">
        <v>1947</v>
      </c>
      <c r="W266" s="8" t="s">
        <v>1948</v>
      </c>
      <c r="X266" s="8" t="s">
        <v>80</v>
      </c>
      <c r="Y266" t="s">
        <v>81</v>
      </c>
      <c r="Z266" t="s">
        <v>63</v>
      </c>
      <c r="AA266" t="s">
        <v>64</v>
      </c>
      <c r="AB266" s="4">
        <v>5704860</v>
      </c>
      <c r="AC266" s="4">
        <v>0</v>
      </c>
      <c r="AD266" s="4">
        <v>5704860</v>
      </c>
      <c r="AE266" s="4">
        <v>5704860</v>
      </c>
      <c r="AF266" s="5">
        <v>0</v>
      </c>
      <c r="AG266" s="5">
        <v>5704860</v>
      </c>
      <c r="AH266" s="5">
        <f t="shared" si="4"/>
        <v>0</v>
      </c>
      <c r="AI266" s="7" t="s">
        <v>2601</v>
      </c>
      <c r="AJ266" s="8" t="s">
        <v>65</v>
      </c>
      <c r="AK266" s="8" t="s">
        <v>1942</v>
      </c>
      <c r="AL266" s="8" t="s">
        <v>1949</v>
      </c>
      <c r="AM266" s="8" t="s">
        <v>1950</v>
      </c>
      <c r="AN266" s="8" t="s">
        <v>1942</v>
      </c>
      <c r="AO266" s="8" t="s">
        <v>48</v>
      </c>
      <c r="AP266" s="8" t="s">
        <v>48</v>
      </c>
      <c r="AQ266" s="8" t="s">
        <v>48</v>
      </c>
      <c r="AR266" s="8" t="s">
        <v>48</v>
      </c>
      <c r="AS266" s="8" t="s">
        <v>1951</v>
      </c>
    </row>
    <row r="267" spans="1:45" hidden="1" x14ac:dyDescent="0.25">
      <c r="A267">
        <v>476223</v>
      </c>
      <c r="B267" t="s">
        <v>40</v>
      </c>
      <c r="C267" t="s">
        <v>41</v>
      </c>
      <c r="D267" t="s">
        <v>1952</v>
      </c>
      <c r="E267" t="s">
        <v>43</v>
      </c>
      <c r="F267" t="s">
        <v>44</v>
      </c>
      <c r="G267" t="s">
        <v>44</v>
      </c>
      <c r="H267" t="s">
        <v>1918</v>
      </c>
      <c r="I267" t="s">
        <v>84</v>
      </c>
      <c r="J267" t="s">
        <v>1953</v>
      </c>
      <c r="K267" t="s">
        <v>48</v>
      </c>
      <c r="L267" t="s">
        <v>49</v>
      </c>
      <c r="M267" t="s">
        <v>1954</v>
      </c>
      <c r="N267" t="s">
        <v>1955</v>
      </c>
      <c r="O267" t="s">
        <v>52</v>
      </c>
      <c r="P267" t="s">
        <v>1956</v>
      </c>
      <c r="Q267" t="s">
        <v>75</v>
      </c>
      <c r="R267" t="s">
        <v>1308</v>
      </c>
      <c r="S267" t="s">
        <v>1309</v>
      </c>
      <c r="T267" t="s">
        <v>91</v>
      </c>
      <c r="U267" t="s">
        <v>92</v>
      </c>
      <c r="V267" t="s">
        <v>357</v>
      </c>
      <c r="W267" t="s">
        <v>358</v>
      </c>
      <c r="X267" t="s">
        <v>61</v>
      </c>
      <c r="Y267" t="s">
        <v>62</v>
      </c>
      <c r="Z267" t="s">
        <v>63</v>
      </c>
      <c r="AA267" t="s">
        <v>64</v>
      </c>
      <c r="AB267" s="1">
        <v>9143960</v>
      </c>
      <c r="AC267" s="1">
        <v>0</v>
      </c>
      <c r="AD267" s="1">
        <v>9143960</v>
      </c>
      <c r="AE267" s="1">
        <v>9143960</v>
      </c>
      <c r="AF267" s="6">
        <v>9143960</v>
      </c>
      <c r="AG267" s="6">
        <v>0</v>
      </c>
      <c r="AH267" s="6">
        <f t="shared" si="4"/>
        <v>0</v>
      </c>
      <c r="AI267" s="27"/>
      <c r="AJ267" t="s">
        <v>65</v>
      </c>
      <c r="AK267" t="s">
        <v>1952</v>
      </c>
      <c r="AL267" t="s">
        <v>1957</v>
      </c>
      <c r="AM267" t="s">
        <v>1586</v>
      </c>
      <c r="AN267" t="s">
        <v>1952</v>
      </c>
      <c r="AO267" t="s">
        <v>48</v>
      </c>
      <c r="AP267" t="s">
        <v>48</v>
      </c>
      <c r="AQ267" t="s">
        <v>48</v>
      </c>
      <c r="AR267" t="s">
        <v>48</v>
      </c>
      <c r="AS267" t="s">
        <v>1958</v>
      </c>
    </row>
    <row r="268" spans="1:45" hidden="1" x14ac:dyDescent="0.25">
      <c r="A268">
        <v>478623</v>
      </c>
      <c r="B268" t="s">
        <v>40</v>
      </c>
      <c r="C268" t="s">
        <v>41</v>
      </c>
      <c r="D268" t="s">
        <v>1959</v>
      </c>
      <c r="E268" t="s">
        <v>43</v>
      </c>
      <c r="F268" t="s">
        <v>44</v>
      </c>
      <c r="G268" t="s">
        <v>44</v>
      </c>
      <c r="H268" t="s">
        <v>1960</v>
      </c>
      <c r="I268" t="s">
        <v>1802</v>
      </c>
      <c r="J268" t="s">
        <v>1961</v>
      </c>
      <c r="K268" t="s">
        <v>48</v>
      </c>
      <c r="L268" t="s">
        <v>142</v>
      </c>
      <c r="M268" t="s">
        <v>1962</v>
      </c>
      <c r="N268" t="s">
        <v>1963</v>
      </c>
      <c r="O268" t="s">
        <v>52</v>
      </c>
      <c r="P268" t="s">
        <v>1964</v>
      </c>
      <c r="Q268" t="s">
        <v>54</v>
      </c>
      <c r="R268" t="s">
        <v>739</v>
      </c>
      <c r="S268" t="s">
        <v>740</v>
      </c>
      <c r="T268" t="s">
        <v>191</v>
      </c>
      <c r="U268" t="s">
        <v>192</v>
      </c>
      <c r="V268" t="s">
        <v>193</v>
      </c>
      <c r="W268" t="s">
        <v>194</v>
      </c>
      <c r="X268" t="s">
        <v>80</v>
      </c>
      <c r="Y268" t="s">
        <v>81</v>
      </c>
      <c r="Z268" t="s">
        <v>63</v>
      </c>
      <c r="AA268" t="s">
        <v>64</v>
      </c>
      <c r="AB268" s="1">
        <v>100000</v>
      </c>
      <c r="AC268" s="1">
        <v>0</v>
      </c>
      <c r="AD268" s="1">
        <v>100000</v>
      </c>
      <c r="AE268" s="1">
        <v>100000</v>
      </c>
      <c r="AF268" s="6">
        <v>100000</v>
      </c>
      <c r="AG268" s="6">
        <v>0</v>
      </c>
      <c r="AH268" s="6">
        <f t="shared" si="4"/>
        <v>0</v>
      </c>
      <c r="AI268" s="27"/>
      <c r="AJ268" t="s">
        <v>65</v>
      </c>
      <c r="AK268" t="s">
        <v>1959</v>
      </c>
      <c r="AL268" t="s">
        <v>1862</v>
      </c>
      <c r="AM268" t="s">
        <v>1862</v>
      </c>
      <c r="AN268" t="s">
        <v>1959</v>
      </c>
      <c r="AO268" t="s">
        <v>48</v>
      </c>
      <c r="AP268" t="s">
        <v>48</v>
      </c>
      <c r="AQ268" t="s">
        <v>48</v>
      </c>
      <c r="AR268" t="s">
        <v>48</v>
      </c>
      <c r="AS268" t="s">
        <v>1965</v>
      </c>
    </row>
    <row r="269" spans="1:45" hidden="1" x14ac:dyDescent="0.25">
      <c r="A269">
        <v>478623</v>
      </c>
      <c r="B269" t="s">
        <v>40</v>
      </c>
      <c r="C269" t="s">
        <v>41</v>
      </c>
      <c r="D269" t="s">
        <v>1959</v>
      </c>
      <c r="E269" t="s">
        <v>43</v>
      </c>
      <c r="F269" t="s">
        <v>44</v>
      </c>
      <c r="G269" t="s">
        <v>44</v>
      </c>
      <c r="H269" t="s">
        <v>1960</v>
      </c>
      <c r="I269" t="s">
        <v>1802</v>
      </c>
      <c r="J269" t="s">
        <v>1961</v>
      </c>
      <c r="K269" t="s">
        <v>48</v>
      </c>
      <c r="L269" t="s">
        <v>142</v>
      </c>
      <c r="M269" t="s">
        <v>1962</v>
      </c>
      <c r="N269" t="s">
        <v>1963</v>
      </c>
      <c r="O269" t="s">
        <v>52</v>
      </c>
      <c r="P269" t="s">
        <v>1964</v>
      </c>
      <c r="Q269" t="s">
        <v>54</v>
      </c>
      <c r="R269" t="s">
        <v>739</v>
      </c>
      <c r="S269" t="s">
        <v>740</v>
      </c>
      <c r="T269" t="s">
        <v>191</v>
      </c>
      <c r="U269" t="s">
        <v>192</v>
      </c>
      <c r="V269" t="s">
        <v>195</v>
      </c>
      <c r="W269" t="s">
        <v>196</v>
      </c>
      <c r="X269" t="s">
        <v>80</v>
      </c>
      <c r="Y269" t="s">
        <v>81</v>
      </c>
      <c r="Z269" t="s">
        <v>63</v>
      </c>
      <c r="AA269" t="s">
        <v>64</v>
      </c>
      <c r="AB269" s="1">
        <v>1022608</v>
      </c>
      <c r="AC269" s="1">
        <v>0</v>
      </c>
      <c r="AD269" s="1">
        <v>1022608</v>
      </c>
      <c r="AE269" s="1">
        <v>1022608</v>
      </c>
      <c r="AF269" s="6">
        <v>1022608</v>
      </c>
      <c r="AG269" s="6">
        <v>0</v>
      </c>
      <c r="AH269" s="6">
        <f t="shared" si="4"/>
        <v>0</v>
      </c>
      <c r="AI269" s="27"/>
      <c r="AJ269" t="s">
        <v>65</v>
      </c>
      <c r="AK269" t="s">
        <v>1959</v>
      </c>
      <c r="AL269" t="s">
        <v>1862</v>
      </c>
      <c r="AM269" t="s">
        <v>1862</v>
      </c>
      <c r="AN269" t="s">
        <v>1959</v>
      </c>
      <c r="AO269" t="s">
        <v>48</v>
      </c>
      <c r="AP269" t="s">
        <v>48</v>
      </c>
      <c r="AQ269" t="s">
        <v>48</v>
      </c>
      <c r="AR269" t="s">
        <v>48</v>
      </c>
      <c r="AS269" t="s">
        <v>1965</v>
      </c>
    </row>
    <row r="270" spans="1:45" hidden="1" x14ac:dyDescent="0.25">
      <c r="A270">
        <v>479723</v>
      </c>
      <c r="B270" t="s">
        <v>40</v>
      </c>
      <c r="C270" t="s">
        <v>41</v>
      </c>
      <c r="D270" t="s">
        <v>1966</v>
      </c>
      <c r="E270" t="s">
        <v>43</v>
      </c>
      <c r="F270" t="s">
        <v>44</v>
      </c>
      <c r="G270" t="s">
        <v>44</v>
      </c>
      <c r="H270" t="s">
        <v>1960</v>
      </c>
      <c r="I270" t="s">
        <v>1802</v>
      </c>
      <c r="J270" t="s">
        <v>1967</v>
      </c>
      <c r="K270" t="s">
        <v>48</v>
      </c>
      <c r="L270" t="s">
        <v>142</v>
      </c>
      <c r="M270" t="s">
        <v>1968</v>
      </c>
      <c r="N270" t="s">
        <v>1969</v>
      </c>
      <c r="O270" t="s">
        <v>52</v>
      </c>
      <c r="P270" t="s">
        <v>1970</v>
      </c>
      <c r="Q270" t="s">
        <v>54</v>
      </c>
      <c r="R270" t="s">
        <v>55</v>
      </c>
      <c r="S270" t="s">
        <v>56</v>
      </c>
      <c r="T270" t="s">
        <v>474</v>
      </c>
      <c r="U270" t="s">
        <v>475</v>
      </c>
      <c r="V270" t="s">
        <v>476</v>
      </c>
      <c r="W270" t="s">
        <v>477</v>
      </c>
      <c r="X270" t="s">
        <v>61</v>
      </c>
      <c r="Y270" t="s">
        <v>62</v>
      </c>
      <c r="Z270" t="s">
        <v>63</v>
      </c>
      <c r="AA270" t="s">
        <v>64</v>
      </c>
      <c r="AB270" s="1">
        <v>1094527</v>
      </c>
      <c r="AC270" s="1">
        <v>0</v>
      </c>
      <c r="AD270" s="1">
        <v>1094527</v>
      </c>
      <c r="AE270" s="1">
        <v>1094527</v>
      </c>
      <c r="AF270" s="6">
        <v>1094527</v>
      </c>
      <c r="AG270" s="6">
        <v>0</v>
      </c>
      <c r="AH270" s="6">
        <f t="shared" si="4"/>
        <v>0</v>
      </c>
      <c r="AI270" s="27"/>
      <c r="AJ270" t="s">
        <v>65</v>
      </c>
      <c r="AK270" t="s">
        <v>1966</v>
      </c>
      <c r="AL270" t="s">
        <v>1862</v>
      </c>
      <c r="AM270" t="s">
        <v>1862</v>
      </c>
      <c r="AN270" t="s">
        <v>1966</v>
      </c>
      <c r="AO270" t="s">
        <v>48</v>
      </c>
      <c r="AP270" t="s">
        <v>48</v>
      </c>
      <c r="AQ270" t="s">
        <v>48</v>
      </c>
      <c r="AR270" t="s">
        <v>48</v>
      </c>
      <c r="AS270" t="s">
        <v>1971</v>
      </c>
    </row>
    <row r="271" spans="1:45" hidden="1" x14ac:dyDescent="0.25">
      <c r="A271">
        <v>480423</v>
      </c>
      <c r="B271" t="s">
        <v>40</v>
      </c>
      <c r="C271" t="s">
        <v>41</v>
      </c>
      <c r="D271" t="s">
        <v>1972</v>
      </c>
      <c r="E271" t="s">
        <v>43</v>
      </c>
      <c r="F271" t="s">
        <v>44</v>
      </c>
      <c r="G271" t="s">
        <v>44</v>
      </c>
      <c r="H271" t="s">
        <v>1960</v>
      </c>
      <c r="I271" t="s">
        <v>232</v>
      </c>
      <c r="J271" t="s">
        <v>1973</v>
      </c>
      <c r="K271" t="s">
        <v>48</v>
      </c>
      <c r="L271" t="s">
        <v>142</v>
      </c>
      <c r="M271" t="s">
        <v>1974</v>
      </c>
      <c r="N271" t="s">
        <v>1975</v>
      </c>
      <c r="O271" t="s">
        <v>52</v>
      </c>
      <c r="P271" t="s">
        <v>1976</v>
      </c>
      <c r="Q271" t="s">
        <v>54</v>
      </c>
      <c r="R271" t="s">
        <v>207</v>
      </c>
      <c r="S271" t="s">
        <v>208</v>
      </c>
      <c r="T271" t="s">
        <v>165</v>
      </c>
      <c r="U271" t="s">
        <v>166</v>
      </c>
      <c r="V271" t="s">
        <v>775</v>
      </c>
      <c r="W271" t="s">
        <v>776</v>
      </c>
      <c r="X271" t="s">
        <v>61</v>
      </c>
      <c r="Y271" t="s">
        <v>62</v>
      </c>
      <c r="Z271" t="s">
        <v>63</v>
      </c>
      <c r="AA271" t="s">
        <v>64</v>
      </c>
      <c r="AB271" s="1">
        <v>16000000</v>
      </c>
      <c r="AC271" s="1">
        <v>0</v>
      </c>
      <c r="AD271" s="1">
        <v>16000000</v>
      </c>
      <c r="AE271" s="1">
        <v>16000000</v>
      </c>
      <c r="AF271" s="6">
        <v>16000000</v>
      </c>
      <c r="AG271" s="6">
        <v>0</v>
      </c>
      <c r="AH271" s="6">
        <f t="shared" si="4"/>
        <v>0</v>
      </c>
      <c r="AI271" s="27"/>
      <c r="AJ271" t="s">
        <v>65</v>
      </c>
      <c r="AK271" t="s">
        <v>1972</v>
      </c>
      <c r="AL271" t="s">
        <v>1977</v>
      </c>
      <c r="AM271" t="s">
        <v>1978</v>
      </c>
      <c r="AN271" t="s">
        <v>1972</v>
      </c>
      <c r="AO271" t="s">
        <v>48</v>
      </c>
      <c r="AP271" t="s">
        <v>48</v>
      </c>
      <c r="AQ271" t="s">
        <v>48</v>
      </c>
      <c r="AR271" t="s">
        <v>48</v>
      </c>
      <c r="AS271" t="s">
        <v>1979</v>
      </c>
    </row>
    <row r="272" spans="1:45" hidden="1" x14ac:dyDescent="0.25">
      <c r="A272">
        <v>481023</v>
      </c>
      <c r="B272" t="s">
        <v>40</v>
      </c>
      <c r="C272" t="s">
        <v>41</v>
      </c>
      <c r="D272" t="s">
        <v>1980</v>
      </c>
      <c r="E272" t="s">
        <v>43</v>
      </c>
      <c r="F272" t="s">
        <v>44</v>
      </c>
      <c r="G272" t="s">
        <v>44</v>
      </c>
      <c r="H272" t="s">
        <v>1960</v>
      </c>
      <c r="I272" t="s">
        <v>1802</v>
      </c>
      <c r="J272" t="s">
        <v>1981</v>
      </c>
      <c r="K272" t="s">
        <v>48</v>
      </c>
      <c r="L272" t="s">
        <v>142</v>
      </c>
      <c r="M272" t="s">
        <v>1968</v>
      </c>
      <c r="N272" t="s">
        <v>1969</v>
      </c>
      <c r="O272" t="s">
        <v>52</v>
      </c>
      <c r="P272" t="s">
        <v>1970</v>
      </c>
      <c r="Q272" t="s">
        <v>54</v>
      </c>
      <c r="R272" t="s">
        <v>55</v>
      </c>
      <c r="S272" t="s">
        <v>56</v>
      </c>
      <c r="T272" t="s">
        <v>474</v>
      </c>
      <c r="U272" t="s">
        <v>475</v>
      </c>
      <c r="V272" t="s">
        <v>476</v>
      </c>
      <c r="W272" t="s">
        <v>477</v>
      </c>
      <c r="X272" t="s">
        <v>61</v>
      </c>
      <c r="Y272" t="s">
        <v>62</v>
      </c>
      <c r="Z272" t="s">
        <v>63</v>
      </c>
      <c r="AA272" t="s">
        <v>64</v>
      </c>
      <c r="AB272" s="1">
        <v>1094527</v>
      </c>
      <c r="AC272" s="1">
        <v>0</v>
      </c>
      <c r="AD272" s="1">
        <v>1094527</v>
      </c>
      <c r="AE272" s="1">
        <v>1094527</v>
      </c>
      <c r="AF272" s="6">
        <v>1094527</v>
      </c>
      <c r="AG272" s="6">
        <v>0</v>
      </c>
      <c r="AH272" s="6">
        <f t="shared" si="4"/>
        <v>0</v>
      </c>
      <c r="AI272" s="27"/>
      <c r="AJ272" t="s">
        <v>65</v>
      </c>
      <c r="AK272" t="s">
        <v>1980</v>
      </c>
      <c r="AL272" t="s">
        <v>1862</v>
      </c>
      <c r="AM272" t="s">
        <v>1862</v>
      </c>
      <c r="AN272" t="s">
        <v>1980</v>
      </c>
      <c r="AO272" t="s">
        <v>48</v>
      </c>
      <c r="AP272" t="s">
        <v>48</v>
      </c>
      <c r="AQ272" t="s">
        <v>48</v>
      </c>
      <c r="AR272" t="s">
        <v>48</v>
      </c>
      <c r="AS272" t="s">
        <v>1982</v>
      </c>
    </row>
    <row r="273" spans="1:45" hidden="1" x14ac:dyDescent="0.25">
      <c r="A273">
        <v>484923</v>
      </c>
      <c r="B273" t="s">
        <v>40</v>
      </c>
      <c r="C273" t="s">
        <v>41</v>
      </c>
      <c r="D273" t="s">
        <v>1983</v>
      </c>
      <c r="E273" t="s">
        <v>43</v>
      </c>
      <c r="F273" t="s">
        <v>44</v>
      </c>
      <c r="G273" t="s">
        <v>44</v>
      </c>
      <c r="H273" t="s">
        <v>1984</v>
      </c>
      <c r="I273" t="s">
        <v>232</v>
      </c>
      <c r="J273" t="s">
        <v>1985</v>
      </c>
      <c r="K273" t="s">
        <v>48</v>
      </c>
      <c r="L273" t="s">
        <v>142</v>
      </c>
      <c r="M273" t="s">
        <v>1986</v>
      </c>
      <c r="N273" t="s">
        <v>1987</v>
      </c>
      <c r="O273" t="s">
        <v>52</v>
      </c>
      <c r="P273" t="s">
        <v>1988</v>
      </c>
      <c r="Q273" t="s">
        <v>54</v>
      </c>
      <c r="R273" t="s">
        <v>520</v>
      </c>
      <c r="S273" t="s">
        <v>521</v>
      </c>
      <c r="T273" t="s">
        <v>248</v>
      </c>
      <c r="U273" t="s">
        <v>249</v>
      </c>
      <c r="V273" t="s">
        <v>250</v>
      </c>
      <c r="W273" t="s">
        <v>251</v>
      </c>
      <c r="X273" t="s">
        <v>61</v>
      </c>
      <c r="Y273" t="s">
        <v>62</v>
      </c>
      <c r="Z273" t="s">
        <v>63</v>
      </c>
      <c r="AA273" t="s">
        <v>64</v>
      </c>
      <c r="AB273" s="1">
        <v>17150666</v>
      </c>
      <c r="AC273" s="1">
        <v>0</v>
      </c>
      <c r="AD273" s="1">
        <v>17150666</v>
      </c>
      <c r="AE273" s="1">
        <v>17150666</v>
      </c>
      <c r="AF273" s="6">
        <v>17150666</v>
      </c>
      <c r="AG273" s="6">
        <v>0</v>
      </c>
      <c r="AH273" s="6">
        <f t="shared" si="4"/>
        <v>0</v>
      </c>
      <c r="AI273" s="27"/>
      <c r="AJ273" t="s">
        <v>65</v>
      </c>
      <c r="AK273" t="s">
        <v>1983</v>
      </c>
      <c r="AL273" t="s">
        <v>1989</v>
      </c>
      <c r="AM273" t="s">
        <v>695</v>
      </c>
      <c r="AN273" t="s">
        <v>1983</v>
      </c>
      <c r="AO273" t="s">
        <v>48</v>
      </c>
      <c r="AP273" t="s">
        <v>48</v>
      </c>
      <c r="AQ273" t="s">
        <v>48</v>
      </c>
      <c r="AR273" t="s">
        <v>48</v>
      </c>
      <c r="AS273" t="s">
        <v>1990</v>
      </c>
    </row>
    <row r="274" spans="1:45" hidden="1" x14ac:dyDescent="0.25">
      <c r="A274">
        <v>489523</v>
      </c>
      <c r="B274" t="s">
        <v>40</v>
      </c>
      <c r="C274" t="s">
        <v>41</v>
      </c>
      <c r="D274" t="s">
        <v>1991</v>
      </c>
      <c r="E274" t="s">
        <v>43</v>
      </c>
      <c r="F274" t="s">
        <v>44</v>
      </c>
      <c r="G274" t="s">
        <v>44</v>
      </c>
      <c r="H274" t="s">
        <v>1992</v>
      </c>
      <c r="I274" t="s">
        <v>1865</v>
      </c>
      <c r="J274" t="s">
        <v>1993</v>
      </c>
      <c r="K274" t="s">
        <v>48</v>
      </c>
      <c r="L274" t="s">
        <v>142</v>
      </c>
      <c r="M274" t="s">
        <v>714</v>
      </c>
      <c r="N274" t="s">
        <v>715</v>
      </c>
      <c r="O274" t="s">
        <v>52</v>
      </c>
      <c r="P274" t="s">
        <v>716</v>
      </c>
      <c r="Q274" t="s">
        <v>54</v>
      </c>
      <c r="R274" t="s">
        <v>207</v>
      </c>
      <c r="S274" t="s">
        <v>208</v>
      </c>
      <c r="T274" t="s">
        <v>307</v>
      </c>
      <c r="U274" t="s">
        <v>308</v>
      </c>
      <c r="V274" t="s">
        <v>272</v>
      </c>
      <c r="W274" t="s">
        <v>273</v>
      </c>
      <c r="X274" t="s">
        <v>61</v>
      </c>
      <c r="Y274" t="s">
        <v>62</v>
      </c>
      <c r="Z274" t="s">
        <v>63</v>
      </c>
      <c r="AA274" t="s">
        <v>64</v>
      </c>
      <c r="AB274" s="1">
        <v>125000</v>
      </c>
      <c r="AC274" s="1">
        <v>0</v>
      </c>
      <c r="AD274" s="1">
        <v>125000</v>
      </c>
      <c r="AE274" s="1">
        <v>125000</v>
      </c>
      <c r="AF274" s="6">
        <v>125000</v>
      </c>
      <c r="AG274" s="6">
        <v>0</v>
      </c>
      <c r="AH274" s="6">
        <f t="shared" si="4"/>
        <v>0</v>
      </c>
      <c r="AI274" s="27"/>
      <c r="AJ274" t="s">
        <v>65</v>
      </c>
      <c r="AK274" t="s">
        <v>1991</v>
      </c>
      <c r="AL274" t="s">
        <v>1862</v>
      </c>
      <c r="AM274" t="s">
        <v>1862</v>
      </c>
      <c r="AN274" t="s">
        <v>1991</v>
      </c>
      <c r="AO274" t="s">
        <v>48</v>
      </c>
      <c r="AP274" t="s">
        <v>48</v>
      </c>
      <c r="AQ274" t="s">
        <v>48</v>
      </c>
      <c r="AR274" t="s">
        <v>48</v>
      </c>
      <c r="AS274" t="s">
        <v>1994</v>
      </c>
    </row>
    <row r="275" spans="1:45" hidden="1" x14ac:dyDescent="0.25">
      <c r="A275">
        <v>491723</v>
      </c>
      <c r="B275" t="s">
        <v>40</v>
      </c>
      <c r="C275" t="s">
        <v>41</v>
      </c>
      <c r="D275" t="s">
        <v>1995</v>
      </c>
      <c r="E275" t="s">
        <v>43</v>
      </c>
      <c r="F275" t="s">
        <v>44</v>
      </c>
      <c r="G275" t="s">
        <v>44</v>
      </c>
      <c r="H275" t="s">
        <v>1992</v>
      </c>
      <c r="I275" t="s">
        <v>84</v>
      </c>
      <c r="J275" t="s">
        <v>1996</v>
      </c>
      <c r="K275" t="s">
        <v>48</v>
      </c>
      <c r="L275" t="s">
        <v>49</v>
      </c>
      <c r="M275" t="s">
        <v>1997</v>
      </c>
      <c r="N275" t="s">
        <v>1998</v>
      </c>
      <c r="O275" t="s">
        <v>52</v>
      </c>
      <c r="P275" t="s">
        <v>1999</v>
      </c>
      <c r="Q275" t="s">
        <v>75</v>
      </c>
      <c r="R275" t="s">
        <v>207</v>
      </c>
      <c r="S275" t="s">
        <v>208</v>
      </c>
      <c r="T275" t="s">
        <v>91</v>
      </c>
      <c r="U275" t="s">
        <v>92</v>
      </c>
      <c r="V275" t="s">
        <v>357</v>
      </c>
      <c r="W275" t="s">
        <v>358</v>
      </c>
      <c r="X275" t="s">
        <v>61</v>
      </c>
      <c r="Y275" t="s">
        <v>62</v>
      </c>
      <c r="Z275" t="s">
        <v>63</v>
      </c>
      <c r="AA275" t="s">
        <v>64</v>
      </c>
      <c r="AB275" s="1">
        <v>57670000</v>
      </c>
      <c r="AC275" s="1">
        <v>0</v>
      </c>
      <c r="AD275" s="1">
        <v>57670000</v>
      </c>
      <c r="AE275" s="1">
        <v>57670000</v>
      </c>
      <c r="AF275" s="6">
        <v>57670000</v>
      </c>
      <c r="AG275" s="6">
        <v>0</v>
      </c>
      <c r="AH275" s="6">
        <f t="shared" si="4"/>
        <v>0</v>
      </c>
      <c r="AI275" s="27"/>
      <c r="AJ275" t="s">
        <v>65</v>
      </c>
      <c r="AK275" t="s">
        <v>1995</v>
      </c>
      <c r="AL275" t="s">
        <v>2000</v>
      </c>
      <c r="AM275" t="s">
        <v>1594</v>
      </c>
      <c r="AN275" t="s">
        <v>1995</v>
      </c>
      <c r="AO275" t="s">
        <v>48</v>
      </c>
      <c r="AP275" t="s">
        <v>48</v>
      </c>
      <c r="AQ275" t="s">
        <v>48</v>
      </c>
      <c r="AR275" t="s">
        <v>48</v>
      </c>
      <c r="AS275" t="s">
        <v>2001</v>
      </c>
    </row>
    <row r="276" spans="1:45" hidden="1" x14ac:dyDescent="0.25">
      <c r="A276">
        <v>492323</v>
      </c>
      <c r="B276" t="s">
        <v>40</v>
      </c>
      <c r="C276" t="s">
        <v>41</v>
      </c>
      <c r="D276" t="s">
        <v>2002</v>
      </c>
      <c r="E276" t="s">
        <v>43</v>
      </c>
      <c r="F276" t="s">
        <v>44</v>
      </c>
      <c r="G276" t="s">
        <v>44</v>
      </c>
      <c r="H276" t="s">
        <v>2003</v>
      </c>
      <c r="I276" t="s">
        <v>1802</v>
      </c>
      <c r="J276" t="s">
        <v>2004</v>
      </c>
      <c r="K276" t="s">
        <v>48</v>
      </c>
      <c r="L276" t="s">
        <v>142</v>
      </c>
      <c r="M276" t="s">
        <v>2005</v>
      </c>
      <c r="N276" t="s">
        <v>2006</v>
      </c>
      <c r="O276" t="s">
        <v>52</v>
      </c>
      <c r="P276" t="s">
        <v>2007</v>
      </c>
      <c r="Q276" t="s">
        <v>54</v>
      </c>
      <c r="R276" t="s">
        <v>207</v>
      </c>
      <c r="S276" t="s">
        <v>208</v>
      </c>
      <c r="T276" t="s">
        <v>165</v>
      </c>
      <c r="U276" t="s">
        <v>166</v>
      </c>
      <c r="V276" t="s">
        <v>167</v>
      </c>
      <c r="W276" t="s">
        <v>168</v>
      </c>
      <c r="X276" t="s">
        <v>61</v>
      </c>
      <c r="Y276" t="s">
        <v>62</v>
      </c>
      <c r="Z276" t="s">
        <v>63</v>
      </c>
      <c r="AA276" t="s">
        <v>64</v>
      </c>
      <c r="AB276" s="1">
        <v>280652</v>
      </c>
      <c r="AC276" s="1">
        <v>0</v>
      </c>
      <c r="AD276" s="1">
        <v>280652</v>
      </c>
      <c r="AE276" s="1">
        <v>280652</v>
      </c>
      <c r="AF276" s="6">
        <v>280652</v>
      </c>
      <c r="AG276" s="6">
        <v>0</v>
      </c>
      <c r="AH276" s="6">
        <f t="shared" si="4"/>
        <v>0</v>
      </c>
      <c r="AI276" s="27"/>
      <c r="AJ276" t="s">
        <v>65</v>
      </c>
      <c r="AK276" t="s">
        <v>2002</v>
      </c>
      <c r="AL276" t="s">
        <v>1862</v>
      </c>
      <c r="AM276" t="s">
        <v>1862</v>
      </c>
      <c r="AN276" t="s">
        <v>2002</v>
      </c>
      <c r="AO276" t="s">
        <v>48</v>
      </c>
      <c r="AP276" t="s">
        <v>48</v>
      </c>
      <c r="AQ276" t="s">
        <v>48</v>
      </c>
      <c r="AR276" t="s">
        <v>48</v>
      </c>
      <c r="AS276" t="s">
        <v>2008</v>
      </c>
    </row>
    <row r="277" spans="1:45" hidden="1" x14ac:dyDescent="0.25">
      <c r="A277">
        <v>493123</v>
      </c>
      <c r="B277" t="s">
        <v>40</v>
      </c>
      <c r="C277" t="s">
        <v>41</v>
      </c>
      <c r="D277" t="s">
        <v>2009</v>
      </c>
      <c r="E277" t="s">
        <v>43</v>
      </c>
      <c r="F277" t="s">
        <v>44</v>
      </c>
      <c r="G277" t="s">
        <v>44</v>
      </c>
      <c r="H277" t="s">
        <v>2003</v>
      </c>
      <c r="I277" t="s">
        <v>1802</v>
      </c>
      <c r="J277" t="s">
        <v>2010</v>
      </c>
      <c r="K277" t="s">
        <v>48</v>
      </c>
      <c r="L277" t="s">
        <v>142</v>
      </c>
      <c r="M277" t="s">
        <v>2011</v>
      </c>
      <c r="N277" t="s">
        <v>2012</v>
      </c>
      <c r="O277" t="s">
        <v>52</v>
      </c>
      <c r="P277" t="s">
        <v>2013</v>
      </c>
      <c r="Q277" t="s">
        <v>54</v>
      </c>
      <c r="R277" t="s">
        <v>207</v>
      </c>
      <c r="S277" t="s">
        <v>208</v>
      </c>
      <c r="T277" t="s">
        <v>191</v>
      </c>
      <c r="U277" t="s">
        <v>192</v>
      </c>
      <c r="V277" t="s">
        <v>193</v>
      </c>
      <c r="W277" t="s">
        <v>194</v>
      </c>
      <c r="X277" t="s">
        <v>80</v>
      </c>
      <c r="Y277" t="s">
        <v>81</v>
      </c>
      <c r="Z277" t="s">
        <v>63</v>
      </c>
      <c r="AA277" t="s">
        <v>64</v>
      </c>
      <c r="AB277" s="1">
        <v>150000</v>
      </c>
      <c r="AC277" s="1">
        <v>0</v>
      </c>
      <c r="AD277" s="1">
        <v>150000</v>
      </c>
      <c r="AE277" s="1">
        <v>150000</v>
      </c>
      <c r="AF277" s="6">
        <v>150000</v>
      </c>
      <c r="AG277" s="6">
        <v>0</v>
      </c>
      <c r="AH277" s="6">
        <f t="shared" si="4"/>
        <v>0</v>
      </c>
      <c r="AI277" s="27"/>
      <c r="AJ277" t="s">
        <v>65</v>
      </c>
      <c r="AK277" t="s">
        <v>2009</v>
      </c>
      <c r="AL277" t="s">
        <v>1862</v>
      </c>
      <c r="AM277" t="s">
        <v>1862</v>
      </c>
      <c r="AN277" t="s">
        <v>2009</v>
      </c>
      <c r="AO277" t="s">
        <v>48</v>
      </c>
      <c r="AP277" t="s">
        <v>48</v>
      </c>
      <c r="AQ277" t="s">
        <v>48</v>
      </c>
      <c r="AR277" t="s">
        <v>48</v>
      </c>
      <c r="AS277" t="s">
        <v>2014</v>
      </c>
    </row>
    <row r="278" spans="1:45" hidden="1" x14ac:dyDescent="0.25">
      <c r="A278">
        <v>493123</v>
      </c>
      <c r="B278" t="s">
        <v>40</v>
      </c>
      <c r="C278" t="s">
        <v>41</v>
      </c>
      <c r="D278" t="s">
        <v>2009</v>
      </c>
      <c r="E278" t="s">
        <v>43</v>
      </c>
      <c r="F278" t="s">
        <v>44</v>
      </c>
      <c r="G278" t="s">
        <v>44</v>
      </c>
      <c r="H278" t="s">
        <v>2003</v>
      </c>
      <c r="I278" t="s">
        <v>1802</v>
      </c>
      <c r="J278" t="s">
        <v>2010</v>
      </c>
      <c r="K278" t="s">
        <v>48</v>
      </c>
      <c r="L278" t="s">
        <v>142</v>
      </c>
      <c r="M278" t="s">
        <v>2011</v>
      </c>
      <c r="N278" t="s">
        <v>2012</v>
      </c>
      <c r="O278" t="s">
        <v>52</v>
      </c>
      <c r="P278" t="s">
        <v>2013</v>
      </c>
      <c r="Q278" t="s">
        <v>54</v>
      </c>
      <c r="R278" t="s">
        <v>207</v>
      </c>
      <c r="S278" t="s">
        <v>208</v>
      </c>
      <c r="T278" t="s">
        <v>191</v>
      </c>
      <c r="U278" t="s">
        <v>192</v>
      </c>
      <c r="V278" t="s">
        <v>195</v>
      </c>
      <c r="W278" t="s">
        <v>196</v>
      </c>
      <c r="X278" t="s">
        <v>80</v>
      </c>
      <c r="Y278" t="s">
        <v>81</v>
      </c>
      <c r="Z278" t="s">
        <v>63</v>
      </c>
      <c r="AA278" t="s">
        <v>64</v>
      </c>
      <c r="AB278" s="1">
        <v>411304</v>
      </c>
      <c r="AC278" s="1">
        <v>0</v>
      </c>
      <c r="AD278" s="1">
        <v>411304</v>
      </c>
      <c r="AE278" s="1">
        <v>411304</v>
      </c>
      <c r="AF278" s="6">
        <v>411304</v>
      </c>
      <c r="AG278" s="6">
        <v>0</v>
      </c>
      <c r="AH278" s="6">
        <f t="shared" si="4"/>
        <v>0</v>
      </c>
      <c r="AI278" s="27"/>
      <c r="AJ278" t="s">
        <v>65</v>
      </c>
      <c r="AK278" t="s">
        <v>2009</v>
      </c>
      <c r="AL278" t="s">
        <v>1862</v>
      </c>
      <c r="AM278" t="s">
        <v>1862</v>
      </c>
      <c r="AN278" t="s">
        <v>2009</v>
      </c>
      <c r="AO278" t="s">
        <v>48</v>
      </c>
      <c r="AP278" t="s">
        <v>48</v>
      </c>
      <c r="AQ278" t="s">
        <v>48</v>
      </c>
      <c r="AR278" t="s">
        <v>48</v>
      </c>
      <c r="AS278" t="s">
        <v>2014</v>
      </c>
    </row>
    <row r="279" spans="1:45" x14ac:dyDescent="0.25">
      <c r="A279">
        <v>497123</v>
      </c>
      <c r="B279" t="s">
        <v>40</v>
      </c>
      <c r="C279" t="s">
        <v>41</v>
      </c>
      <c r="D279" t="s">
        <v>2015</v>
      </c>
      <c r="E279" t="s">
        <v>43</v>
      </c>
      <c r="F279" t="s">
        <v>44</v>
      </c>
      <c r="G279" t="s">
        <v>44</v>
      </c>
      <c r="H279" t="s">
        <v>2016</v>
      </c>
      <c r="I279" t="s">
        <v>84</v>
      </c>
      <c r="J279" t="s">
        <v>2017</v>
      </c>
      <c r="K279" t="s">
        <v>48</v>
      </c>
      <c r="L279" t="s">
        <v>49</v>
      </c>
      <c r="M279" t="s">
        <v>269</v>
      </c>
      <c r="N279" t="s">
        <v>270</v>
      </c>
      <c r="O279" t="s">
        <v>52</v>
      </c>
      <c r="P279" t="s">
        <v>271</v>
      </c>
      <c r="Q279" t="s">
        <v>75</v>
      </c>
      <c r="R279" t="s">
        <v>207</v>
      </c>
      <c r="S279" t="s">
        <v>208</v>
      </c>
      <c r="T279" t="s">
        <v>299</v>
      </c>
      <c r="U279" t="s">
        <v>300</v>
      </c>
      <c r="V279" t="s">
        <v>301</v>
      </c>
      <c r="W279" t="s">
        <v>302</v>
      </c>
      <c r="X279" t="s">
        <v>61</v>
      </c>
      <c r="Y279" t="s">
        <v>62</v>
      </c>
      <c r="Z279" t="s">
        <v>63</v>
      </c>
      <c r="AA279" t="s">
        <v>64</v>
      </c>
      <c r="AB279" s="1">
        <v>200000000</v>
      </c>
      <c r="AC279" s="1">
        <v>0</v>
      </c>
      <c r="AD279" s="1">
        <v>200000000</v>
      </c>
      <c r="AE279" s="1">
        <v>200000000</v>
      </c>
      <c r="AF279" s="6">
        <v>196993421</v>
      </c>
      <c r="AG279" s="6">
        <v>0</v>
      </c>
      <c r="AH279" s="6">
        <f t="shared" si="4"/>
        <v>3006579</v>
      </c>
      <c r="AI279" s="27"/>
      <c r="AJ279" t="s">
        <v>65</v>
      </c>
      <c r="AK279" t="s">
        <v>2015</v>
      </c>
      <c r="AL279" t="s">
        <v>2018</v>
      </c>
      <c r="AM279" t="s">
        <v>2019</v>
      </c>
      <c r="AN279" t="s">
        <v>2015</v>
      </c>
      <c r="AO279" t="s">
        <v>48</v>
      </c>
      <c r="AP279" t="s">
        <v>48</v>
      </c>
      <c r="AQ279" t="s">
        <v>48</v>
      </c>
      <c r="AR279" t="s">
        <v>48</v>
      </c>
      <c r="AS279" t="s">
        <v>353</v>
      </c>
    </row>
    <row r="280" spans="1:45" hidden="1" x14ac:dyDescent="0.25">
      <c r="A280">
        <v>497523</v>
      </c>
      <c r="B280" t="s">
        <v>40</v>
      </c>
      <c r="C280" t="s">
        <v>41</v>
      </c>
      <c r="D280" t="s">
        <v>2020</v>
      </c>
      <c r="E280" t="s">
        <v>43</v>
      </c>
      <c r="F280" t="s">
        <v>44</v>
      </c>
      <c r="G280" t="s">
        <v>44</v>
      </c>
      <c r="H280" t="s">
        <v>2016</v>
      </c>
      <c r="I280" t="s">
        <v>1802</v>
      </c>
      <c r="J280" t="s">
        <v>2021</v>
      </c>
      <c r="K280" t="s">
        <v>48</v>
      </c>
      <c r="L280" t="s">
        <v>142</v>
      </c>
      <c r="M280" t="s">
        <v>2022</v>
      </c>
      <c r="N280" t="s">
        <v>2023</v>
      </c>
      <c r="O280" t="s">
        <v>52</v>
      </c>
      <c r="P280" t="s">
        <v>2024</v>
      </c>
      <c r="Q280" t="s">
        <v>54</v>
      </c>
      <c r="R280" t="s">
        <v>207</v>
      </c>
      <c r="S280" t="s">
        <v>208</v>
      </c>
      <c r="T280" t="s">
        <v>57</v>
      </c>
      <c r="U280" t="s">
        <v>58</v>
      </c>
      <c r="V280" t="s">
        <v>330</v>
      </c>
      <c r="W280" t="s">
        <v>331</v>
      </c>
      <c r="X280" t="s">
        <v>61</v>
      </c>
      <c r="Y280" t="s">
        <v>62</v>
      </c>
      <c r="Z280" t="s">
        <v>63</v>
      </c>
      <c r="AA280" t="s">
        <v>64</v>
      </c>
      <c r="AB280" s="1">
        <v>841956</v>
      </c>
      <c r="AC280" s="1">
        <v>0</v>
      </c>
      <c r="AD280" s="1">
        <v>841956</v>
      </c>
      <c r="AE280" s="1">
        <v>841956</v>
      </c>
      <c r="AF280" s="6">
        <v>841956</v>
      </c>
      <c r="AG280" s="6">
        <v>0</v>
      </c>
      <c r="AH280" s="6">
        <f t="shared" si="4"/>
        <v>0</v>
      </c>
      <c r="AI280" s="27"/>
      <c r="AJ280" t="s">
        <v>65</v>
      </c>
      <c r="AK280" t="s">
        <v>2020</v>
      </c>
      <c r="AL280" t="s">
        <v>1862</v>
      </c>
      <c r="AM280" t="s">
        <v>1862</v>
      </c>
      <c r="AN280" t="s">
        <v>2020</v>
      </c>
      <c r="AO280" t="s">
        <v>48</v>
      </c>
      <c r="AP280" t="s">
        <v>48</v>
      </c>
      <c r="AQ280" t="s">
        <v>48</v>
      </c>
      <c r="AR280" t="s">
        <v>48</v>
      </c>
      <c r="AS280" t="s">
        <v>2025</v>
      </c>
    </row>
    <row r="281" spans="1:45" hidden="1" x14ac:dyDescent="0.25">
      <c r="A281">
        <v>498323</v>
      </c>
      <c r="B281" t="s">
        <v>40</v>
      </c>
      <c r="C281" t="s">
        <v>41</v>
      </c>
      <c r="D281" t="s">
        <v>2026</v>
      </c>
      <c r="E281" t="s">
        <v>43</v>
      </c>
      <c r="F281" t="s">
        <v>44</v>
      </c>
      <c r="G281" t="s">
        <v>44</v>
      </c>
      <c r="H281" t="s">
        <v>2027</v>
      </c>
      <c r="I281" t="s">
        <v>232</v>
      </c>
      <c r="J281" t="s">
        <v>2028</v>
      </c>
      <c r="K281" t="s">
        <v>48</v>
      </c>
      <c r="L281" t="s">
        <v>142</v>
      </c>
      <c r="M281" t="s">
        <v>2029</v>
      </c>
      <c r="N281" t="s">
        <v>2030</v>
      </c>
      <c r="O281" t="s">
        <v>52</v>
      </c>
      <c r="P281" t="s">
        <v>2031</v>
      </c>
      <c r="Q281" t="s">
        <v>54</v>
      </c>
      <c r="R281" t="s">
        <v>207</v>
      </c>
      <c r="S281" t="s">
        <v>208</v>
      </c>
      <c r="T281" t="s">
        <v>325</v>
      </c>
      <c r="U281" t="s">
        <v>326</v>
      </c>
      <c r="V281" t="s">
        <v>437</v>
      </c>
      <c r="W281" t="s">
        <v>438</v>
      </c>
      <c r="X281" t="s">
        <v>61</v>
      </c>
      <c r="Y281" t="s">
        <v>62</v>
      </c>
      <c r="Z281" t="s">
        <v>63</v>
      </c>
      <c r="AA281" t="s">
        <v>64</v>
      </c>
      <c r="AB281" s="1">
        <v>13200000</v>
      </c>
      <c r="AC281" s="1">
        <v>0</v>
      </c>
      <c r="AD281" s="1">
        <v>13200000</v>
      </c>
      <c r="AE281" s="1">
        <v>13200000</v>
      </c>
      <c r="AF281" s="6">
        <v>13200000</v>
      </c>
      <c r="AG281" s="6">
        <v>0</v>
      </c>
      <c r="AH281" s="6">
        <f t="shared" si="4"/>
        <v>0</v>
      </c>
      <c r="AI281" s="27"/>
      <c r="AJ281" t="s">
        <v>65</v>
      </c>
      <c r="AK281" t="s">
        <v>2026</v>
      </c>
      <c r="AL281" t="s">
        <v>2032</v>
      </c>
      <c r="AM281" t="s">
        <v>584</v>
      </c>
      <c r="AN281" t="s">
        <v>2026</v>
      </c>
      <c r="AO281" t="s">
        <v>48</v>
      </c>
      <c r="AP281" t="s">
        <v>48</v>
      </c>
      <c r="AQ281" t="s">
        <v>48</v>
      </c>
      <c r="AR281" t="s">
        <v>48</v>
      </c>
      <c r="AS281" t="s">
        <v>2033</v>
      </c>
    </row>
    <row r="282" spans="1:45" hidden="1" x14ac:dyDescent="0.25">
      <c r="A282">
        <v>499623</v>
      </c>
      <c r="B282" t="s">
        <v>40</v>
      </c>
      <c r="C282" t="s">
        <v>41</v>
      </c>
      <c r="D282" t="s">
        <v>2034</v>
      </c>
      <c r="E282" t="s">
        <v>43</v>
      </c>
      <c r="F282" t="s">
        <v>44</v>
      </c>
      <c r="G282" t="s">
        <v>44</v>
      </c>
      <c r="H282" t="s">
        <v>2027</v>
      </c>
      <c r="I282" t="s">
        <v>1865</v>
      </c>
      <c r="J282" t="s">
        <v>2035</v>
      </c>
      <c r="K282" t="s">
        <v>48</v>
      </c>
      <c r="L282" t="s">
        <v>142</v>
      </c>
      <c r="M282" t="s">
        <v>2036</v>
      </c>
      <c r="N282" t="s">
        <v>2037</v>
      </c>
      <c r="O282" t="s">
        <v>52</v>
      </c>
      <c r="P282" t="s">
        <v>2038</v>
      </c>
      <c r="Q282" t="s">
        <v>54</v>
      </c>
      <c r="R282" t="s">
        <v>1308</v>
      </c>
      <c r="S282" t="s">
        <v>1309</v>
      </c>
      <c r="T282" t="s">
        <v>293</v>
      </c>
      <c r="U282" t="s">
        <v>294</v>
      </c>
      <c r="V282" t="s">
        <v>330</v>
      </c>
      <c r="W282" t="s">
        <v>331</v>
      </c>
      <c r="X282" t="s">
        <v>61</v>
      </c>
      <c r="Y282" t="s">
        <v>62</v>
      </c>
      <c r="Z282" t="s">
        <v>63</v>
      </c>
      <c r="AA282" t="s">
        <v>64</v>
      </c>
      <c r="AB282" s="1">
        <v>702500</v>
      </c>
      <c r="AC282" s="1">
        <v>0</v>
      </c>
      <c r="AD282" s="1">
        <v>702500</v>
      </c>
      <c r="AE282" s="1">
        <v>702500</v>
      </c>
      <c r="AF282" s="6">
        <v>702500</v>
      </c>
      <c r="AG282" s="6">
        <v>0</v>
      </c>
      <c r="AH282" s="6">
        <f t="shared" si="4"/>
        <v>0</v>
      </c>
      <c r="AI282" s="27"/>
      <c r="AJ282" t="s">
        <v>65</v>
      </c>
      <c r="AK282" t="s">
        <v>2034</v>
      </c>
      <c r="AL282" t="s">
        <v>1862</v>
      </c>
      <c r="AM282" t="s">
        <v>1862</v>
      </c>
      <c r="AN282" t="s">
        <v>2034</v>
      </c>
      <c r="AO282" t="s">
        <v>48</v>
      </c>
      <c r="AP282" t="s">
        <v>48</v>
      </c>
      <c r="AQ282" t="s">
        <v>48</v>
      </c>
      <c r="AR282" t="s">
        <v>48</v>
      </c>
      <c r="AS282" t="s">
        <v>2039</v>
      </c>
    </row>
    <row r="283" spans="1:45" hidden="1" x14ac:dyDescent="0.25">
      <c r="A283">
        <v>499923</v>
      </c>
      <c r="B283" t="s">
        <v>40</v>
      </c>
      <c r="C283" t="s">
        <v>41</v>
      </c>
      <c r="D283" t="s">
        <v>2040</v>
      </c>
      <c r="E283" t="s">
        <v>43</v>
      </c>
      <c r="F283" t="s">
        <v>44</v>
      </c>
      <c r="G283" t="s">
        <v>44</v>
      </c>
      <c r="H283" t="s">
        <v>2027</v>
      </c>
      <c r="I283" t="s">
        <v>1865</v>
      </c>
      <c r="J283" t="s">
        <v>2041</v>
      </c>
      <c r="K283" t="s">
        <v>48</v>
      </c>
      <c r="L283" t="s">
        <v>142</v>
      </c>
      <c r="M283" t="s">
        <v>2042</v>
      </c>
      <c r="N283" t="s">
        <v>2043</v>
      </c>
      <c r="O283" t="s">
        <v>52</v>
      </c>
      <c r="P283" t="s">
        <v>2044</v>
      </c>
      <c r="Q283" t="s">
        <v>54</v>
      </c>
      <c r="R283" t="s">
        <v>207</v>
      </c>
      <c r="S283" t="s">
        <v>208</v>
      </c>
      <c r="T283" t="s">
        <v>340</v>
      </c>
      <c r="U283" t="s">
        <v>341</v>
      </c>
      <c r="V283" t="s">
        <v>319</v>
      </c>
      <c r="W283" t="s">
        <v>320</v>
      </c>
      <c r="X283" t="s">
        <v>61</v>
      </c>
      <c r="Y283" t="s">
        <v>62</v>
      </c>
      <c r="Z283" t="s">
        <v>63</v>
      </c>
      <c r="AA283" t="s">
        <v>64</v>
      </c>
      <c r="AB283" s="1">
        <v>125000</v>
      </c>
      <c r="AC283" s="1">
        <v>0</v>
      </c>
      <c r="AD283" s="1">
        <v>125000</v>
      </c>
      <c r="AE283" s="1">
        <v>125000</v>
      </c>
      <c r="AF283" s="6">
        <v>125000</v>
      </c>
      <c r="AG283" s="6">
        <v>0</v>
      </c>
      <c r="AH283" s="6">
        <f t="shared" si="4"/>
        <v>0</v>
      </c>
      <c r="AI283" s="27"/>
      <c r="AJ283" t="s">
        <v>65</v>
      </c>
      <c r="AK283" t="s">
        <v>2040</v>
      </c>
      <c r="AL283" t="s">
        <v>1862</v>
      </c>
      <c r="AM283" t="s">
        <v>1862</v>
      </c>
      <c r="AN283" t="s">
        <v>2040</v>
      </c>
      <c r="AO283" t="s">
        <v>48</v>
      </c>
      <c r="AP283" t="s">
        <v>48</v>
      </c>
      <c r="AQ283" t="s">
        <v>48</v>
      </c>
      <c r="AR283" t="s">
        <v>48</v>
      </c>
      <c r="AS283" t="s">
        <v>2045</v>
      </c>
    </row>
    <row r="284" spans="1:45" hidden="1" x14ac:dyDescent="0.25">
      <c r="A284">
        <v>501523</v>
      </c>
      <c r="B284" t="s">
        <v>40</v>
      </c>
      <c r="C284" t="s">
        <v>41</v>
      </c>
      <c r="D284" t="s">
        <v>2046</v>
      </c>
      <c r="E284" t="s">
        <v>43</v>
      </c>
      <c r="F284" t="s">
        <v>44</v>
      </c>
      <c r="G284" t="s">
        <v>44</v>
      </c>
      <c r="H284" t="s">
        <v>2027</v>
      </c>
      <c r="I284" t="s">
        <v>1865</v>
      </c>
      <c r="J284" t="s">
        <v>2047</v>
      </c>
      <c r="K284" t="s">
        <v>48</v>
      </c>
      <c r="L284" t="s">
        <v>142</v>
      </c>
      <c r="M284" t="s">
        <v>2048</v>
      </c>
      <c r="N284" t="s">
        <v>2049</v>
      </c>
      <c r="O284" t="s">
        <v>52</v>
      </c>
      <c r="P284" t="s">
        <v>2050</v>
      </c>
      <c r="Q284" t="s">
        <v>54</v>
      </c>
      <c r="R284" t="s">
        <v>146</v>
      </c>
      <c r="S284" t="s">
        <v>147</v>
      </c>
      <c r="T284" t="s">
        <v>340</v>
      </c>
      <c r="U284" t="s">
        <v>341</v>
      </c>
      <c r="V284" t="s">
        <v>319</v>
      </c>
      <c r="W284" t="s">
        <v>320</v>
      </c>
      <c r="X284" t="s">
        <v>61</v>
      </c>
      <c r="Y284" t="s">
        <v>62</v>
      </c>
      <c r="Z284" t="s">
        <v>63</v>
      </c>
      <c r="AA284" t="s">
        <v>64</v>
      </c>
      <c r="AB284" s="1">
        <v>125000</v>
      </c>
      <c r="AC284" s="1">
        <v>0</v>
      </c>
      <c r="AD284" s="1">
        <v>125000</v>
      </c>
      <c r="AE284" s="1">
        <v>125000</v>
      </c>
      <c r="AF284" s="6">
        <v>125000</v>
      </c>
      <c r="AG284" s="6">
        <v>0</v>
      </c>
      <c r="AH284" s="6">
        <f t="shared" si="4"/>
        <v>0</v>
      </c>
      <c r="AI284" s="27"/>
      <c r="AJ284" t="s">
        <v>65</v>
      </c>
      <c r="AK284" t="s">
        <v>2046</v>
      </c>
      <c r="AL284" t="s">
        <v>1862</v>
      </c>
      <c r="AM284" t="s">
        <v>1862</v>
      </c>
      <c r="AN284" t="s">
        <v>2046</v>
      </c>
      <c r="AO284" t="s">
        <v>48</v>
      </c>
      <c r="AP284" t="s">
        <v>48</v>
      </c>
      <c r="AQ284" t="s">
        <v>48</v>
      </c>
      <c r="AR284" t="s">
        <v>48</v>
      </c>
      <c r="AS284" t="s">
        <v>2051</v>
      </c>
    </row>
    <row r="285" spans="1:45" hidden="1" x14ac:dyDescent="0.25">
      <c r="A285">
        <v>505023</v>
      </c>
      <c r="B285" t="s">
        <v>40</v>
      </c>
      <c r="C285" t="s">
        <v>41</v>
      </c>
      <c r="D285" t="s">
        <v>2052</v>
      </c>
      <c r="E285" t="s">
        <v>43</v>
      </c>
      <c r="F285" t="s">
        <v>44</v>
      </c>
      <c r="G285" t="s">
        <v>44</v>
      </c>
      <c r="H285" t="s">
        <v>2053</v>
      </c>
      <c r="I285" t="s">
        <v>84</v>
      </c>
      <c r="J285" t="s">
        <v>2054</v>
      </c>
      <c r="K285" t="s">
        <v>48</v>
      </c>
      <c r="L285" t="s">
        <v>49</v>
      </c>
      <c r="M285" t="s">
        <v>2055</v>
      </c>
      <c r="N285" t="s">
        <v>2056</v>
      </c>
      <c r="O285" t="s">
        <v>52</v>
      </c>
      <c r="P285" t="s">
        <v>2057</v>
      </c>
      <c r="Q285" t="s">
        <v>54</v>
      </c>
      <c r="R285" t="s">
        <v>207</v>
      </c>
      <c r="S285" t="s">
        <v>208</v>
      </c>
      <c r="T285" t="s">
        <v>91</v>
      </c>
      <c r="U285" t="s">
        <v>92</v>
      </c>
      <c r="V285" t="s">
        <v>1746</v>
      </c>
      <c r="W285" t="s">
        <v>1747</v>
      </c>
      <c r="X285" t="s">
        <v>80</v>
      </c>
      <c r="Y285" t="s">
        <v>81</v>
      </c>
      <c r="Z285" t="s">
        <v>63</v>
      </c>
      <c r="AA285" t="s">
        <v>64</v>
      </c>
      <c r="AB285" s="1">
        <v>2582925</v>
      </c>
      <c r="AC285" s="1">
        <v>0</v>
      </c>
      <c r="AD285" s="1">
        <v>2582925</v>
      </c>
      <c r="AE285" s="1">
        <v>2582925</v>
      </c>
      <c r="AF285" s="6">
        <v>2582925</v>
      </c>
      <c r="AG285" s="6">
        <v>0</v>
      </c>
      <c r="AH285" s="6">
        <f t="shared" si="4"/>
        <v>0</v>
      </c>
      <c r="AI285" s="27"/>
      <c r="AJ285" t="s">
        <v>65</v>
      </c>
      <c r="AK285" t="s">
        <v>2052</v>
      </c>
      <c r="AL285" t="s">
        <v>2058</v>
      </c>
      <c r="AM285" t="s">
        <v>431</v>
      </c>
      <c r="AN285" t="s">
        <v>2052</v>
      </c>
      <c r="AO285" t="s">
        <v>48</v>
      </c>
      <c r="AP285" t="s">
        <v>48</v>
      </c>
      <c r="AQ285" t="s">
        <v>48</v>
      </c>
      <c r="AR285" t="s">
        <v>48</v>
      </c>
      <c r="AS285" t="s">
        <v>2059</v>
      </c>
    </row>
    <row r="286" spans="1:45" hidden="1" x14ac:dyDescent="0.25">
      <c r="A286">
        <v>505123</v>
      </c>
      <c r="B286" t="s">
        <v>40</v>
      </c>
      <c r="C286" t="s">
        <v>41</v>
      </c>
      <c r="D286" t="s">
        <v>2060</v>
      </c>
      <c r="E286" t="s">
        <v>43</v>
      </c>
      <c r="F286" t="s">
        <v>44</v>
      </c>
      <c r="G286" t="s">
        <v>44</v>
      </c>
      <c r="H286" t="s">
        <v>2061</v>
      </c>
      <c r="I286" t="s">
        <v>232</v>
      </c>
      <c r="J286" t="s">
        <v>2062</v>
      </c>
      <c r="K286" t="s">
        <v>48</v>
      </c>
      <c r="L286" t="s">
        <v>142</v>
      </c>
      <c r="M286" t="s">
        <v>2063</v>
      </c>
      <c r="N286" t="s">
        <v>2064</v>
      </c>
      <c r="O286" t="s">
        <v>52</v>
      </c>
      <c r="P286" t="s">
        <v>2065</v>
      </c>
      <c r="Q286" t="s">
        <v>54</v>
      </c>
      <c r="R286" t="s">
        <v>55</v>
      </c>
      <c r="S286" t="s">
        <v>56</v>
      </c>
      <c r="T286" t="s">
        <v>2066</v>
      </c>
      <c r="U286" t="s">
        <v>2067</v>
      </c>
      <c r="V286" t="s">
        <v>1158</v>
      </c>
      <c r="W286" t="s">
        <v>1159</v>
      </c>
      <c r="X286" t="s">
        <v>80</v>
      </c>
      <c r="Y286" t="s">
        <v>81</v>
      </c>
      <c r="Z286" t="s">
        <v>63</v>
      </c>
      <c r="AA286" t="s">
        <v>64</v>
      </c>
      <c r="AB286" s="1">
        <v>9100000</v>
      </c>
      <c r="AC286" s="1">
        <v>0</v>
      </c>
      <c r="AD286" s="1">
        <v>9100000</v>
      </c>
      <c r="AE286" s="1">
        <v>9100000</v>
      </c>
      <c r="AF286" s="6">
        <v>9100000</v>
      </c>
      <c r="AG286" s="6">
        <v>0</v>
      </c>
      <c r="AH286" s="6">
        <f t="shared" si="4"/>
        <v>0</v>
      </c>
      <c r="AI286" s="27"/>
      <c r="AJ286" t="s">
        <v>65</v>
      </c>
      <c r="AK286" t="s">
        <v>2060</v>
      </c>
      <c r="AL286" t="s">
        <v>2068</v>
      </c>
      <c r="AM286" t="s">
        <v>1117</v>
      </c>
      <c r="AN286" t="s">
        <v>2060</v>
      </c>
      <c r="AO286" t="s">
        <v>48</v>
      </c>
      <c r="AP286" t="s">
        <v>48</v>
      </c>
      <c r="AQ286" t="s">
        <v>48</v>
      </c>
      <c r="AR286" t="s">
        <v>48</v>
      </c>
      <c r="AS286" t="s">
        <v>2069</v>
      </c>
    </row>
    <row r="287" spans="1:45" hidden="1" x14ac:dyDescent="0.25">
      <c r="A287">
        <v>506523</v>
      </c>
      <c r="B287" t="s">
        <v>40</v>
      </c>
      <c r="C287" t="s">
        <v>41</v>
      </c>
      <c r="D287" t="s">
        <v>2070</v>
      </c>
      <c r="E287" t="s">
        <v>43</v>
      </c>
      <c r="F287" t="s">
        <v>44</v>
      </c>
      <c r="G287" t="s">
        <v>44</v>
      </c>
      <c r="H287" t="s">
        <v>2061</v>
      </c>
      <c r="I287" t="s">
        <v>126</v>
      </c>
      <c r="J287" t="s">
        <v>2071</v>
      </c>
      <c r="K287" t="s">
        <v>48</v>
      </c>
      <c r="L287" t="s">
        <v>49</v>
      </c>
      <c r="M287" t="s">
        <v>2072</v>
      </c>
      <c r="N287" t="s">
        <v>2073</v>
      </c>
      <c r="O287" t="s">
        <v>52</v>
      </c>
      <c r="P287" t="s">
        <v>2074</v>
      </c>
      <c r="Q287" t="s">
        <v>75</v>
      </c>
      <c r="R287" t="s">
        <v>131</v>
      </c>
      <c r="S287" t="s">
        <v>132</v>
      </c>
      <c r="T287" t="s">
        <v>110</v>
      </c>
      <c r="U287" t="s">
        <v>111</v>
      </c>
      <c r="V287" t="s">
        <v>112</v>
      </c>
      <c r="W287" t="s">
        <v>113</v>
      </c>
      <c r="X287" t="s">
        <v>61</v>
      </c>
      <c r="Y287" t="s">
        <v>62</v>
      </c>
      <c r="Z287" t="s">
        <v>63</v>
      </c>
      <c r="AA287" t="s">
        <v>64</v>
      </c>
      <c r="AB287" s="1">
        <v>6790464</v>
      </c>
      <c r="AC287" s="1">
        <v>0</v>
      </c>
      <c r="AD287" s="1">
        <v>6790464</v>
      </c>
      <c r="AE287" s="1">
        <v>6790464</v>
      </c>
      <c r="AF287" s="6">
        <v>6790464</v>
      </c>
      <c r="AG287" s="6">
        <v>0</v>
      </c>
      <c r="AH287" s="6">
        <f t="shared" si="4"/>
        <v>0</v>
      </c>
      <c r="AI287" s="27"/>
      <c r="AJ287" t="s">
        <v>65</v>
      </c>
      <c r="AK287" t="s">
        <v>2070</v>
      </c>
      <c r="AL287" t="s">
        <v>2075</v>
      </c>
      <c r="AM287" t="s">
        <v>2076</v>
      </c>
      <c r="AN287" t="s">
        <v>2070</v>
      </c>
      <c r="AO287" t="s">
        <v>48</v>
      </c>
      <c r="AP287" t="s">
        <v>48</v>
      </c>
      <c r="AQ287" t="s">
        <v>48</v>
      </c>
      <c r="AR287" t="s">
        <v>48</v>
      </c>
      <c r="AS287" t="s">
        <v>2077</v>
      </c>
    </row>
    <row r="288" spans="1:45" x14ac:dyDescent="0.25">
      <c r="A288">
        <v>506623</v>
      </c>
      <c r="B288" t="s">
        <v>40</v>
      </c>
      <c r="C288" t="s">
        <v>41</v>
      </c>
      <c r="D288" t="s">
        <v>2078</v>
      </c>
      <c r="E288" t="s">
        <v>43</v>
      </c>
      <c r="F288" t="s">
        <v>44</v>
      </c>
      <c r="G288" t="s">
        <v>44</v>
      </c>
      <c r="H288" t="s">
        <v>2061</v>
      </c>
      <c r="I288" t="s">
        <v>232</v>
      </c>
      <c r="J288" t="s">
        <v>2079</v>
      </c>
      <c r="K288" t="s">
        <v>48</v>
      </c>
      <c r="L288" t="s">
        <v>142</v>
      </c>
      <c r="M288" t="s">
        <v>2080</v>
      </c>
      <c r="N288" t="s">
        <v>2081</v>
      </c>
      <c r="O288" t="s">
        <v>52</v>
      </c>
      <c r="P288" t="s">
        <v>2082</v>
      </c>
      <c r="Q288" t="s">
        <v>54</v>
      </c>
      <c r="R288" t="s">
        <v>207</v>
      </c>
      <c r="S288" t="s">
        <v>208</v>
      </c>
      <c r="T288" t="s">
        <v>165</v>
      </c>
      <c r="U288" t="s">
        <v>166</v>
      </c>
      <c r="V288" t="s">
        <v>820</v>
      </c>
      <c r="W288" t="s">
        <v>821</v>
      </c>
      <c r="X288" t="s">
        <v>61</v>
      </c>
      <c r="Y288" t="s">
        <v>62</v>
      </c>
      <c r="Z288" t="s">
        <v>63</v>
      </c>
      <c r="AA288" t="s">
        <v>64</v>
      </c>
      <c r="AB288" s="1">
        <v>15600000</v>
      </c>
      <c r="AC288" s="1">
        <v>0</v>
      </c>
      <c r="AD288" s="1">
        <v>15600000</v>
      </c>
      <c r="AE288" s="1">
        <v>15600000</v>
      </c>
      <c r="AF288" s="6">
        <v>12580644</v>
      </c>
      <c r="AG288" s="6">
        <v>0</v>
      </c>
      <c r="AH288" s="89">
        <f t="shared" si="4"/>
        <v>3019356</v>
      </c>
      <c r="AI288" s="29" t="s">
        <v>2589</v>
      </c>
      <c r="AJ288" t="s">
        <v>65</v>
      </c>
      <c r="AK288" t="s">
        <v>2078</v>
      </c>
      <c r="AL288" t="s">
        <v>2083</v>
      </c>
      <c r="AM288" t="s">
        <v>2084</v>
      </c>
      <c r="AN288" t="s">
        <v>2078</v>
      </c>
      <c r="AO288" t="s">
        <v>48</v>
      </c>
      <c r="AP288" t="s">
        <v>48</v>
      </c>
      <c r="AQ288" t="s">
        <v>48</v>
      </c>
      <c r="AR288" t="s">
        <v>48</v>
      </c>
      <c r="AS288" t="s">
        <v>2085</v>
      </c>
    </row>
    <row r="289" spans="1:45" hidden="1" x14ac:dyDescent="0.25">
      <c r="A289">
        <v>506723</v>
      </c>
      <c r="B289" t="s">
        <v>40</v>
      </c>
      <c r="C289" t="s">
        <v>41</v>
      </c>
      <c r="D289" t="s">
        <v>2086</v>
      </c>
      <c r="E289" t="s">
        <v>43</v>
      </c>
      <c r="F289" t="s">
        <v>44</v>
      </c>
      <c r="G289" t="s">
        <v>44</v>
      </c>
      <c r="H289" t="s">
        <v>2087</v>
      </c>
      <c r="I289" t="s">
        <v>232</v>
      </c>
      <c r="J289" t="s">
        <v>2088</v>
      </c>
      <c r="K289" t="s">
        <v>48</v>
      </c>
      <c r="L289" t="s">
        <v>142</v>
      </c>
      <c r="M289" t="s">
        <v>2089</v>
      </c>
      <c r="N289" t="s">
        <v>2090</v>
      </c>
      <c r="O289" t="s">
        <v>52</v>
      </c>
      <c r="P289" t="s">
        <v>2091</v>
      </c>
      <c r="Q289" t="s">
        <v>54</v>
      </c>
      <c r="R289" t="s">
        <v>55</v>
      </c>
      <c r="S289" t="s">
        <v>56</v>
      </c>
      <c r="T289" t="s">
        <v>171</v>
      </c>
      <c r="U289" t="s">
        <v>172</v>
      </c>
      <c r="V289" t="s">
        <v>958</v>
      </c>
      <c r="W289" t="s">
        <v>959</v>
      </c>
      <c r="X289" t="s">
        <v>61</v>
      </c>
      <c r="Y289" t="s">
        <v>62</v>
      </c>
      <c r="Z289" t="s">
        <v>63</v>
      </c>
      <c r="AA289" t="s">
        <v>64</v>
      </c>
      <c r="AB289" s="1">
        <v>7193342</v>
      </c>
      <c r="AC289" s="1">
        <v>0</v>
      </c>
      <c r="AD289" s="1">
        <v>7193342</v>
      </c>
      <c r="AE289" s="1">
        <v>7193342</v>
      </c>
      <c r="AF289" s="6">
        <v>7193342</v>
      </c>
      <c r="AG289" s="6">
        <v>0</v>
      </c>
      <c r="AH289" s="6">
        <f t="shared" si="4"/>
        <v>0</v>
      </c>
      <c r="AI289" s="27"/>
      <c r="AJ289" t="s">
        <v>65</v>
      </c>
      <c r="AK289" t="s">
        <v>2086</v>
      </c>
      <c r="AL289" t="s">
        <v>2092</v>
      </c>
      <c r="AM289" t="s">
        <v>1838</v>
      </c>
      <c r="AN289" t="s">
        <v>2086</v>
      </c>
      <c r="AO289" t="s">
        <v>48</v>
      </c>
      <c r="AP289" t="s">
        <v>48</v>
      </c>
      <c r="AQ289" t="s">
        <v>48</v>
      </c>
      <c r="AR289" t="s">
        <v>48</v>
      </c>
      <c r="AS289" t="s">
        <v>2093</v>
      </c>
    </row>
    <row r="290" spans="1:45" hidden="1" x14ac:dyDescent="0.25">
      <c r="A290">
        <v>507023</v>
      </c>
      <c r="B290" t="s">
        <v>40</v>
      </c>
      <c r="C290" t="s">
        <v>41</v>
      </c>
      <c r="D290" t="s">
        <v>2094</v>
      </c>
      <c r="E290" t="s">
        <v>43</v>
      </c>
      <c r="F290" t="s">
        <v>44</v>
      </c>
      <c r="G290" t="s">
        <v>44</v>
      </c>
      <c r="H290" t="s">
        <v>2087</v>
      </c>
      <c r="I290" t="s">
        <v>1802</v>
      </c>
      <c r="J290" t="s">
        <v>2095</v>
      </c>
      <c r="K290" t="s">
        <v>48</v>
      </c>
      <c r="L290" t="s">
        <v>142</v>
      </c>
      <c r="M290" t="s">
        <v>2096</v>
      </c>
      <c r="N290" t="s">
        <v>2097</v>
      </c>
      <c r="O290" t="s">
        <v>52</v>
      </c>
      <c r="P290" t="s">
        <v>2098</v>
      </c>
      <c r="Q290" t="s">
        <v>54</v>
      </c>
      <c r="R290" t="s">
        <v>55</v>
      </c>
      <c r="S290" t="s">
        <v>56</v>
      </c>
      <c r="T290" t="s">
        <v>307</v>
      </c>
      <c r="U290" t="s">
        <v>308</v>
      </c>
      <c r="V290" t="s">
        <v>272</v>
      </c>
      <c r="W290" t="s">
        <v>273</v>
      </c>
      <c r="X290" t="s">
        <v>61</v>
      </c>
      <c r="Y290" t="s">
        <v>62</v>
      </c>
      <c r="Z290" t="s">
        <v>63</v>
      </c>
      <c r="AA290" t="s">
        <v>64</v>
      </c>
      <c r="AB290" s="1">
        <v>440652</v>
      </c>
      <c r="AC290" s="1">
        <v>0</v>
      </c>
      <c r="AD290" s="1">
        <v>440652</v>
      </c>
      <c r="AE290" s="1">
        <v>440652</v>
      </c>
      <c r="AF290" s="6">
        <v>440652</v>
      </c>
      <c r="AG290" s="6">
        <v>0</v>
      </c>
      <c r="AH290" s="6">
        <f t="shared" si="4"/>
        <v>0</v>
      </c>
      <c r="AI290" s="27"/>
      <c r="AJ290" t="s">
        <v>65</v>
      </c>
      <c r="AK290" t="s">
        <v>2094</v>
      </c>
      <c r="AL290" t="s">
        <v>1862</v>
      </c>
      <c r="AM290" t="s">
        <v>1862</v>
      </c>
      <c r="AN290" t="s">
        <v>2094</v>
      </c>
      <c r="AO290" t="s">
        <v>48</v>
      </c>
      <c r="AP290" t="s">
        <v>48</v>
      </c>
      <c r="AQ290" t="s">
        <v>48</v>
      </c>
      <c r="AR290" t="s">
        <v>48</v>
      </c>
      <c r="AS290" t="s">
        <v>2099</v>
      </c>
    </row>
    <row r="291" spans="1:45" hidden="1" x14ac:dyDescent="0.25">
      <c r="A291">
        <v>507723</v>
      </c>
      <c r="B291" t="s">
        <v>40</v>
      </c>
      <c r="C291" t="s">
        <v>41</v>
      </c>
      <c r="D291" t="s">
        <v>2100</v>
      </c>
      <c r="E291" t="s">
        <v>43</v>
      </c>
      <c r="F291" t="s">
        <v>44</v>
      </c>
      <c r="G291" t="s">
        <v>44</v>
      </c>
      <c r="H291" t="s">
        <v>2101</v>
      </c>
      <c r="I291" t="s">
        <v>232</v>
      </c>
      <c r="J291" t="s">
        <v>2102</v>
      </c>
      <c r="K291" t="s">
        <v>48</v>
      </c>
      <c r="L291" t="s">
        <v>142</v>
      </c>
      <c r="M291" t="s">
        <v>2103</v>
      </c>
      <c r="N291" t="s">
        <v>2104</v>
      </c>
      <c r="O291" t="s">
        <v>52</v>
      </c>
      <c r="P291" t="s">
        <v>2105</v>
      </c>
      <c r="Q291" t="s">
        <v>54</v>
      </c>
      <c r="R291" t="s">
        <v>131</v>
      </c>
      <c r="S291" t="s">
        <v>132</v>
      </c>
      <c r="T291" t="s">
        <v>349</v>
      </c>
      <c r="U291" t="s">
        <v>350</v>
      </c>
      <c r="V291" t="s">
        <v>283</v>
      </c>
      <c r="W291" t="s">
        <v>284</v>
      </c>
      <c r="X291" t="s">
        <v>80</v>
      </c>
      <c r="Y291" t="s">
        <v>81</v>
      </c>
      <c r="Z291" t="s">
        <v>63</v>
      </c>
      <c r="AA291" t="s">
        <v>64</v>
      </c>
      <c r="AB291" s="1">
        <v>10000000</v>
      </c>
      <c r="AC291" s="1">
        <v>0</v>
      </c>
      <c r="AD291" s="1">
        <v>10000000</v>
      </c>
      <c r="AE291" s="1">
        <v>10000000</v>
      </c>
      <c r="AF291" s="6">
        <v>10000000</v>
      </c>
      <c r="AG291" s="6">
        <v>0</v>
      </c>
      <c r="AH291" s="6">
        <f t="shared" si="4"/>
        <v>0</v>
      </c>
      <c r="AI291" s="27"/>
      <c r="AJ291" t="s">
        <v>65</v>
      </c>
      <c r="AK291" t="s">
        <v>2100</v>
      </c>
      <c r="AL291" t="s">
        <v>2106</v>
      </c>
      <c r="AM291" t="s">
        <v>2075</v>
      </c>
      <c r="AN291" t="s">
        <v>2100</v>
      </c>
      <c r="AO291" t="s">
        <v>48</v>
      </c>
      <c r="AP291" t="s">
        <v>48</v>
      </c>
      <c r="AQ291" t="s">
        <v>48</v>
      </c>
      <c r="AR291" t="s">
        <v>48</v>
      </c>
      <c r="AS291" t="s">
        <v>2107</v>
      </c>
    </row>
    <row r="292" spans="1:45" hidden="1" x14ac:dyDescent="0.25">
      <c r="A292">
        <v>508023</v>
      </c>
      <c r="B292" t="s">
        <v>40</v>
      </c>
      <c r="C292" t="s">
        <v>41</v>
      </c>
      <c r="D292" t="s">
        <v>2108</v>
      </c>
      <c r="E292" t="s">
        <v>43</v>
      </c>
      <c r="F292" t="s">
        <v>44</v>
      </c>
      <c r="G292" t="s">
        <v>44</v>
      </c>
      <c r="H292" t="s">
        <v>2109</v>
      </c>
      <c r="I292" t="s">
        <v>232</v>
      </c>
      <c r="J292" t="s">
        <v>2110</v>
      </c>
      <c r="K292" t="s">
        <v>48</v>
      </c>
      <c r="L292" t="s">
        <v>142</v>
      </c>
      <c r="M292" t="s">
        <v>2111</v>
      </c>
      <c r="N292" t="s">
        <v>2112</v>
      </c>
      <c r="O292" t="s">
        <v>52</v>
      </c>
      <c r="P292" t="s">
        <v>2113</v>
      </c>
      <c r="Q292" t="s">
        <v>54</v>
      </c>
      <c r="R292" t="s">
        <v>131</v>
      </c>
      <c r="S292" t="s">
        <v>132</v>
      </c>
      <c r="T292" t="s">
        <v>165</v>
      </c>
      <c r="U292" t="s">
        <v>166</v>
      </c>
      <c r="V292" t="s">
        <v>820</v>
      </c>
      <c r="W292" t="s">
        <v>821</v>
      </c>
      <c r="X292" t="s">
        <v>61</v>
      </c>
      <c r="Y292" t="s">
        <v>62</v>
      </c>
      <c r="Z292" t="s">
        <v>63</v>
      </c>
      <c r="AA292" t="s">
        <v>64</v>
      </c>
      <c r="AB292" s="1">
        <v>5890000</v>
      </c>
      <c r="AC292" s="1">
        <v>0</v>
      </c>
      <c r="AD292" s="1">
        <v>5890000</v>
      </c>
      <c r="AE292" s="1">
        <v>5890000</v>
      </c>
      <c r="AF292" s="6">
        <v>5890000</v>
      </c>
      <c r="AG292" s="6">
        <v>0</v>
      </c>
      <c r="AH292" s="6">
        <f t="shared" si="4"/>
        <v>0</v>
      </c>
      <c r="AI292" s="27"/>
      <c r="AJ292" t="s">
        <v>65</v>
      </c>
      <c r="AK292" t="s">
        <v>2108</v>
      </c>
      <c r="AL292" t="s">
        <v>2114</v>
      </c>
      <c r="AM292" t="s">
        <v>704</v>
      </c>
      <c r="AN292" t="s">
        <v>2108</v>
      </c>
      <c r="AO292" t="s">
        <v>48</v>
      </c>
      <c r="AP292" t="s">
        <v>48</v>
      </c>
      <c r="AQ292" t="s">
        <v>48</v>
      </c>
      <c r="AR292" t="s">
        <v>48</v>
      </c>
      <c r="AS292" t="s">
        <v>2115</v>
      </c>
    </row>
    <row r="293" spans="1:45" x14ac:dyDescent="0.25">
      <c r="A293">
        <v>508423</v>
      </c>
      <c r="B293" t="s">
        <v>40</v>
      </c>
      <c r="C293" t="s">
        <v>41</v>
      </c>
      <c r="D293" t="s">
        <v>2116</v>
      </c>
      <c r="E293" t="s">
        <v>43</v>
      </c>
      <c r="F293" t="s">
        <v>44</v>
      </c>
      <c r="G293" t="s">
        <v>44</v>
      </c>
      <c r="H293" t="s">
        <v>2109</v>
      </c>
      <c r="I293" t="s">
        <v>232</v>
      </c>
      <c r="J293" t="s">
        <v>2117</v>
      </c>
      <c r="K293" t="s">
        <v>48</v>
      </c>
      <c r="L293" t="s">
        <v>142</v>
      </c>
      <c r="M293" t="s">
        <v>2118</v>
      </c>
      <c r="N293" t="s">
        <v>2119</v>
      </c>
      <c r="O293" t="s">
        <v>52</v>
      </c>
      <c r="P293" t="s">
        <v>2120</v>
      </c>
      <c r="Q293" t="s">
        <v>54</v>
      </c>
      <c r="R293" t="s">
        <v>55</v>
      </c>
      <c r="S293" t="s">
        <v>56</v>
      </c>
      <c r="T293" t="s">
        <v>165</v>
      </c>
      <c r="U293" t="s">
        <v>166</v>
      </c>
      <c r="V293" t="s">
        <v>775</v>
      </c>
      <c r="W293" t="s">
        <v>776</v>
      </c>
      <c r="X293" t="s">
        <v>61</v>
      </c>
      <c r="Y293" t="s">
        <v>62</v>
      </c>
      <c r="Z293" t="s">
        <v>63</v>
      </c>
      <c r="AA293" t="s">
        <v>64</v>
      </c>
      <c r="AB293" s="1">
        <v>7200000</v>
      </c>
      <c r="AC293" s="1">
        <v>0</v>
      </c>
      <c r="AD293" s="1">
        <v>7200000</v>
      </c>
      <c r="AE293" s="1">
        <v>7200000</v>
      </c>
      <c r="AF293" s="6">
        <v>4800000</v>
      </c>
      <c r="AG293" s="6">
        <v>0</v>
      </c>
      <c r="AH293" s="89">
        <f t="shared" si="4"/>
        <v>2400000</v>
      </c>
      <c r="AI293" s="27"/>
      <c r="AJ293" t="s">
        <v>65</v>
      </c>
      <c r="AK293" t="s">
        <v>2116</v>
      </c>
      <c r="AL293" t="s">
        <v>2121</v>
      </c>
      <c r="AM293" t="s">
        <v>1893</v>
      </c>
      <c r="AN293" t="s">
        <v>2116</v>
      </c>
      <c r="AO293" t="s">
        <v>48</v>
      </c>
      <c r="AP293" t="s">
        <v>48</v>
      </c>
      <c r="AQ293" t="s">
        <v>48</v>
      </c>
      <c r="AR293" t="s">
        <v>48</v>
      </c>
      <c r="AS293" t="s">
        <v>2122</v>
      </c>
    </row>
    <row r="294" spans="1:45" hidden="1" x14ac:dyDescent="0.25">
      <c r="A294">
        <v>508723</v>
      </c>
      <c r="B294" t="s">
        <v>40</v>
      </c>
      <c r="C294" t="s">
        <v>41</v>
      </c>
      <c r="D294" t="s">
        <v>2123</v>
      </c>
      <c r="E294" t="s">
        <v>43</v>
      </c>
      <c r="F294" t="s">
        <v>44</v>
      </c>
      <c r="G294" t="s">
        <v>44</v>
      </c>
      <c r="H294" t="s">
        <v>2109</v>
      </c>
      <c r="I294" t="s">
        <v>1865</v>
      </c>
      <c r="J294" t="s">
        <v>2124</v>
      </c>
      <c r="K294" t="s">
        <v>48</v>
      </c>
      <c r="L294" t="s">
        <v>142</v>
      </c>
      <c r="M294" t="s">
        <v>2125</v>
      </c>
      <c r="N294" t="s">
        <v>2126</v>
      </c>
      <c r="O294" t="s">
        <v>52</v>
      </c>
      <c r="P294" t="s">
        <v>2127</v>
      </c>
      <c r="Q294" t="s">
        <v>54</v>
      </c>
      <c r="R294" t="s">
        <v>55</v>
      </c>
      <c r="S294" t="s">
        <v>56</v>
      </c>
      <c r="T294" t="s">
        <v>57</v>
      </c>
      <c r="U294" t="s">
        <v>58</v>
      </c>
      <c r="V294" t="s">
        <v>330</v>
      </c>
      <c r="W294" t="s">
        <v>331</v>
      </c>
      <c r="X294" t="s">
        <v>61</v>
      </c>
      <c r="Y294" t="s">
        <v>62</v>
      </c>
      <c r="Z294" t="s">
        <v>63</v>
      </c>
      <c r="AA294" t="s">
        <v>64</v>
      </c>
      <c r="AB294" s="1">
        <v>125000</v>
      </c>
      <c r="AC294" s="1">
        <v>0</v>
      </c>
      <c r="AD294" s="1">
        <v>125000</v>
      </c>
      <c r="AE294" s="1">
        <v>125000</v>
      </c>
      <c r="AF294" s="6">
        <v>125000</v>
      </c>
      <c r="AG294" s="6">
        <v>0</v>
      </c>
      <c r="AH294" s="6">
        <f t="shared" si="4"/>
        <v>0</v>
      </c>
      <c r="AI294" s="27"/>
      <c r="AJ294" t="s">
        <v>65</v>
      </c>
      <c r="AK294" t="s">
        <v>2123</v>
      </c>
      <c r="AL294" t="s">
        <v>1862</v>
      </c>
      <c r="AM294" t="s">
        <v>1862</v>
      </c>
      <c r="AN294" t="s">
        <v>2123</v>
      </c>
      <c r="AO294" t="s">
        <v>48</v>
      </c>
      <c r="AP294" t="s">
        <v>48</v>
      </c>
      <c r="AQ294" t="s">
        <v>48</v>
      </c>
      <c r="AR294" t="s">
        <v>48</v>
      </c>
      <c r="AS294" t="s">
        <v>2128</v>
      </c>
    </row>
    <row r="295" spans="1:45" hidden="1" x14ac:dyDescent="0.25">
      <c r="A295">
        <v>508823</v>
      </c>
      <c r="B295" t="s">
        <v>40</v>
      </c>
      <c r="C295" t="s">
        <v>41</v>
      </c>
      <c r="D295" t="s">
        <v>2129</v>
      </c>
      <c r="E295" t="s">
        <v>43</v>
      </c>
      <c r="F295" t="s">
        <v>44</v>
      </c>
      <c r="G295" t="s">
        <v>44</v>
      </c>
      <c r="H295" t="s">
        <v>2109</v>
      </c>
      <c r="I295" t="s">
        <v>1802</v>
      </c>
      <c r="J295" t="s">
        <v>1858</v>
      </c>
      <c r="K295" t="s">
        <v>48</v>
      </c>
      <c r="L295" t="s">
        <v>142</v>
      </c>
      <c r="M295" t="s">
        <v>2130</v>
      </c>
      <c r="N295" t="s">
        <v>2131</v>
      </c>
      <c r="O295" t="s">
        <v>52</v>
      </c>
      <c r="P295" t="s">
        <v>2132</v>
      </c>
      <c r="Q295" t="s">
        <v>54</v>
      </c>
      <c r="R295" t="s">
        <v>146</v>
      </c>
      <c r="S295" t="s">
        <v>147</v>
      </c>
      <c r="T295" t="s">
        <v>165</v>
      </c>
      <c r="U295" t="s">
        <v>166</v>
      </c>
      <c r="V295" t="s">
        <v>167</v>
      </c>
      <c r="W295" t="s">
        <v>168</v>
      </c>
      <c r="X295" t="s">
        <v>61</v>
      </c>
      <c r="Y295" t="s">
        <v>62</v>
      </c>
      <c r="Z295" t="s">
        <v>63</v>
      </c>
      <c r="AA295" t="s">
        <v>64</v>
      </c>
      <c r="AB295" s="1">
        <v>1403260</v>
      </c>
      <c r="AC295" s="1">
        <v>0</v>
      </c>
      <c r="AD295" s="1">
        <v>1403260</v>
      </c>
      <c r="AE295" s="1">
        <v>1403260</v>
      </c>
      <c r="AF295" s="6">
        <v>1403260</v>
      </c>
      <c r="AG295" s="6">
        <v>0</v>
      </c>
      <c r="AH295" s="6">
        <f t="shared" si="4"/>
        <v>0</v>
      </c>
      <c r="AI295" s="27"/>
      <c r="AJ295" t="s">
        <v>65</v>
      </c>
      <c r="AK295" t="s">
        <v>2129</v>
      </c>
      <c r="AL295" t="s">
        <v>1862</v>
      </c>
      <c r="AM295" t="s">
        <v>1862</v>
      </c>
      <c r="AN295" t="s">
        <v>2129</v>
      </c>
      <c r="AO295" t="s">
        <v>48</v>
      </c>
      <c r="AP295" t="s">
        <v>48</v>
      </c>
      <c r="AQ295" t="s">
        <v>48</v>
      </c>
      <c r="AR295" t="s">
        <v>48</v>
      </c>
      <c r="AS295" t="s">
        <v>2133</v>
      </c>
    </row>
    <row r="296" spans="1:45" hidden="1" x14ac:dyDescent="0.25">
      <c r="A296">
        <v>509023</v>
      </c>
      <c r="B296" t="s">
        <v>40</v>
      </c>
      <c r="C296" t="s">
        <v>41</v>
      </c>
      <c r="D296" t="s">
        <v>2134</v>
      </c>
      <c r="E296" t="s">
        <v>43</v>
      </c>
      <c r="F296" t="s">
        <v>44</v>
      </c>
      <c r="G296" t="s">
        <v>44</v>
      </c>
      <c r="H296" t="s">
        <v>2109</v>
      </c>
      <c r="I296" t="s">
        <v>84</v>
      </c>
      <c r="J296" t="s">
        <v>2135</v>
      </c>
      <c r="K296" t="s">
        <v>48</v>
      </c>
      <c r="L296" t="s">
        <v>49</v>
      </c>
      <c r="M296" t="s">
        <v>2136</v>
      </c>
      <c r="N296" t="s">
        <v>2137</v>
      </c>
      <c r="O296" t="s">
        <v>52</v>
      </c>
      <c r="P296" t="s">
        <v>2138</v>
      </c>
      <c r="Q296" t="s">
        <v>75</v>
      </c>
      <c r="R296" t="s">
        <v>55</v>
      </c>
      <c r="S296" t="s">
        <v>56</v>
      </c>
      <c r="T296" t="s">
        <v>110</v>
      </c>
      <c r="U296" t="s">
        <v>111</v>
      </c>
      <c r="V296" t="s">
        <v>112</v>
      </c>
      <c r="W296" t="s">
        <v>113</v>
      </c>
      <c r="X296" t="s">
        <v>61</v>
      </c>
      <c r="Y296" t="s">
        <v>62</v>
      </c>
      <c r="Z296" t="s">
        <v>63</v>
      </c>
      <c r="AA296" t="s">
        <v>64</v>
      </c>
      <c r="AB296" s="1">
        <v>15434936</v>
      </c>
      <c r="AC296" s="1">
        <v>0</v>
      </c>
      <c r="AD296" s="1">
        <v>15434936</v>
      </c>
      <c r="AE296" s="1">
        <v>15434936</v>
      </c>
      <c r="AF296" s="6">
        <v>15434936</v>
      </c>
      <c r="AG296" s="6">
        <v>0</v>
      </c>
      <c r="AH296" s="6">
        <f t="shared" si="4"/>
        <v>0</v>
      </c>
      <c r="AI296" s="27"/>
      <c r="AJ296" t="s">
        <v>65</v>
      </c>
      <c r="AK296" t="s">
        <v>2134</v>
      </c>
      <c r="AL296" t="s">
        <v>2139</v>
      </c>
      <c r="AM296" t="s">
        <v>2140</v>
      </c>
      <c r="AN296" t="s">
        <v>2134</v>
      </c>
      <c r="AO296" t="s">
        <v>48</v>
      </c>
      <c r="AP296" t="s">
        <v>48</v>
      </c>
      <c r="AQ296" t="s">
        <v>48</v>
      </c>
      <c r="AR296" t="s">
        <v>48</v>
      </c>
      <c r="AS296" t="s">
        <v>398</v>
      </c>
    </row>
    <row r="297" spans="1:45" hidden="1" x14ac:dyDescent="0.25">
      <c r="A297">
        <v>509323</v>
      </c>
      <c r="B297" t="s">
        <v>40</v>
      </c>
      <c r="C297" t="s">
        <v>41</v>
      </c>
      <c r="D297" t="s">
        <v>2141</v>
      </c>
      <c r="E297" t="s">
        <v>43</v>
      </c>
      <c r="F297" t="s">
        <v>44</v>
      </c>
      <c r="G297" t="s">
        <v>44</v>
      </c>
      <c r="H297" t="s">
        <v>2142</v>
      </c>
      <c r="I297" t="s">
        <v>1802</v>
      </c>
      <c r="J297" t="s">
        <v>2143</v>
      </c>
      <c r="K297" t="s">
        <v>48</v>
      </c>
      <c r="L297" t="s">
        <v>142</v>
      </c>
      <c r="M297" t="s">
        <v>2144</v>
      </c>
      <c r="N297" t="s">
        <v>2145</v>
      </c>
      <c r="O297" t="s">
        <v>52</v>
      </c>
      <c r="P297" t="s">
        <v>2146</v>
      </c>
      <c r="Q297" t="s">
        <v>54</v>
      </c>
      <c r="R297" t="s">
        <v>207</v>
      </c>
      <c r="S297" t="s">
        <v>208</v>
      </c>
      <c r="T297" t="s">
        <v>335</v>
      </c>
      <c r="U297" t="s">
        <v>336</v>
      </c>
      <c r="V297" t="s">
        <v>319</v>
      </c>
      <c r="W297" t="s">
        <v>320</v>
      </c>
      <c r="X297" t="s">
        <v>61</v>
      </c>
      <c r="Y297" t="s">
        <v>62</v>
      </c>
      <c r="Z297" t="s">
        <v>63</v>
      </c>
      <c r="AA297" t="s">
        <v>64</v>
      </c>
      <c r="AB297" s="1">
        <v>1042106</v>
      </c>
      <c r="AC297" s="1">
        <v>0</v>
      </c>
      <c r="AD297" s="1">
        <v>1042106</v>
      </c>
      <c r="AE297" s="1">
        <v>1042106</v>
      </c>
      <c r="AF297" s="6">
        <v>1042106</v>
      </c>
      <c r="AG297" s="6">
        <v>0</v>
      </c>
      <c r="AH297" s="6">
        <f t="shared" si="4"/>
        <v>0</v>
      </c>
      <c r="AI297" s="27"/>
      <c r="AJ297" t="s">
        <v>65</v>
      </c>
      <c r="AK297" t="s">
        <v>2141</v>
      </c>
      <c r="AL297" t="s">
        <v>1862</v>
      </c>
      <c r="AM297" t="s">
        <v>1862</v>
      </c>
      <c r="AN297" t="s">
        <v>2141</v>
      </c>
      <c r="AO297" t="s">
        <v>48</v>
      </c>
      <c r="AP297" t="s">
        <v>48</v>
      </c>
      <c r="AQ297" t="s">
        <v>48</v>
      </c>
      <c r="AR297" t="s">
        <v>48</v>
      </c>
      <c r="AS297" t="s">
        <v>2147</v>
      </c>
    </row>
    <row r="298" spans="1:45" hidden="1" x14ac:dyDescent="0.25">
      <c r="A298">
        <v>509623</v>
      </c>
      <c r="B298" t="s">
        <v>40</v>
      </c>
      <c r="C298" t="s">
        <v>41</v>
      </c>
      <c r="D298" t="s">
        <v>2148</v>
      </c>
      <c r="E298" t="s">
        <v>43</v>
      </c>
      <c r="F298" t="s">
        <v>44</v>
      </c>
      <c r="G298" t="s">
        <v>44</v>
      </c>
      <c r="H298" t="s">
        <v>2142</v>
      </c>
      <c r="I298" t="s">
        <v>1865</v>
      </c>
      <c r="J298" t="s">
        <v>2149</v>
      </c>
      <c r="K298" t="s">
        <v>48</v>
      </c>
      <c r="L298" t="s">
        <v>142</v>
      </c>
      <c r="M298" t="s">
        <v>2150</v>
      </c>
      <c r="N298" t="s">
        <v>2151</v>
      </c>
      <c r="O298" t="s">
        <v>52</v>
      </c>
      <c r="P298" t="s">
        <v>2152</v>
      </c>
      <c r="Q298" t="s">
        <v>54</v>
      </c>
      <c r="R298" t="s">
        <v>55</v>
      </c>
      <c r="S298" t="s">
        <v>56</v>
      </c>
      <c r="T298" t="s">
        <v>307</v>
      </c>
      <c r="U298" t="s">
        <v>308</v>
      </c>
      <c r="V298" t="s">
        <v>272</v>
      </c>
      <c r="W298" t="s">
        <v>273</v>
      </c>
      <c r="X298" t="s">
        <v>61</v>
      </c>
      <c r="Y298" t="s">
        <v>62</v>
      </c>
      <c r="Z298" t="s">
        <v>63</v>
      </c>
      <c r="AA298" t="s">
        <v>64</v>
      </c>
      <c r="AB298" s="1">
        <v>162000</v>
      </c>
      <c r="AC298" s="1">
        <v>0</v>
      </c>
      <c r="AD298" s="1">
        <v>162000</v>
      </c>
      <c r="AE298" s="1">
        <v>162000</v>
      </c>
      <c r="AF298" s="6">
        <v>162000</v>
      </c>
      <c r="AG298" s="6">
        <v>0</v>
      </c>
      <c r="AH298" s="6">
        <f t="shared" si="4"/>
        <v>0</v>
      </c>
      <c r="AI298" s="27"/>
      <c r="AJ298" t="s">
        <v>65</v>
      </c>
      <c r="AK298" t="s">
        <v>2148</v>
      </c>
      <c r="AL298" t="s">
        <v>1862</v>
      </c>
      <c r="AM298" t="s">
        <v>1862</v>
      </c>
      <c r="AN298" t="s">
        <v>2148</v>
      </c>
      <c r="AO298" t="s">
        <v>48</v>
      </c>
      <c r="AP298" t="s">
        <v>48</v>
      </c>
      <c r="AQ298" t="s">
        <v>48</v>
      </c>
      <c r="AR298" t="s">
        <v>48</v>
      </c>
      <c r="AS298" t="s">
        <v>2153</v>
      </c>
    </row>
    <row r="299" spans="1:45" hidden="1" x14ac:dyDescent="0.25">
      <c r="A299">
        <v>510723</v>
      </c>
      <c r="B299" t="s">
        <v>40</v>
      </c>
      <c r="C299" t="s">
        <v>41</v>
      </c>
      <c r="D299" t="s">
        <v>2154</v>
      </c>
      <c r="E299" t="s">
        <v>43</v>
      </c>
      <c r="F299" t="s">
        <v>44</v>
      </c>
      <c r="G299" t="s">
        <v>44</v>
      </c>
      <c r="H299" t="s">
        <v>2142</v>
      </c>
      <c r="I299" t="s">
        <v>1865</v>
      </c>
      <c r="J299" t="s">
        <v>2155</v>
      </c>
      <c r="K299" t="s">
        <v>48</v>
      </c>
      <c r="L299" t="s">
        <v>142</v>
      </c>
      <c r="M299" t="s">
        <v>2156</v>
      </c>
      <c r="N299" t="s">
        <v>2157</v>
      </c>
      <c r="O299" t="s">
        <v>52</v>
      </c>
      <c r="P299" t="s">
        <v>2158</v>
      </c>
      <c r="Q299" t="s">
        <v>75</v>
      </c>
      <c r="R299" t="s">
        <v>1308</v>
      </c>
      <c r="S299" t="s">
        <v>1309</v>
      </c>
      <c r="T299" t="s">
        <v>57</v>
      </c>
      <c r="U299" t="s">
        <v>58</v>
      </c>
      <c r="V299" t="s">
        <v>330</v>
      </c>
      <c r="W299" t="s">
        <v>331</v>
      </c>
      <c r="X299" t="s">
        <v>61</v>
      </c>
      <c r="Y299" t="s">
        <v>62</v>
      </c>
      <c r="Z299" t="s">
        <v>63</v>
      </c>
      <c r="AA299" t="s">
        <v>64</v>
      </c>
      <c r="AB299" s="1">
        <v>157500</v>
      </c>
      <c r="AC299" s="1">
        <v>0</v>
      </c>
      <c r="AD299" s="1">
        <v>157500</v>
      </c>
      <c r="AE299" s="1">
        <v>157500</v>
      </c>
      <c r="AF299" s="6">
        <v>157500</v>
      </c>
      <c r="AG299" s="6">
        <v>0</v>
      </c>
      <c r="AH299" s="6">
        <f t="shared" si="4"/>
        <v>0</v>
      </c>
      <c r="AI299" s="27"/>
      <c r="AJ299" t="s">
        <v>65</v>
      </c>
      <c r="AK299" t="s">
        <v>2154</v>
      </c>
      <c r="AL299" t="s">
        <v>1862</v>
      </c>
      <c r="AM299" t="s">
        <v>1862</v>
      </c>
      <c r="AN299" t="s">
        <v>2154</v>
      </c>
      <c r="AO299" t="s">
        <v>48</v>
      </c>
      <c r="AP299" t="s">
        <v>48</v>
      </c>
      <c r="AQ299" t="s">
        <v>48</v>
      </c>
      <c r="AR299" t="s">
        <v>48</v>
      </c>
      <c r="AS299" t="s">
        <v>2159</v>
      </c>
    </row>
    <row r="300" spans="1:45" hidden="1" x14ac:dyDescent="0.25">
      <c r="A300">
        <v>510823</v>
      </c>
      <c r="B300" t="s">
        <v>40</v>
      </c>
      <c r="C300" t="s">
        <v>41</v>
      </c>
      <c r="D300" t="s">
        <v>2160</v>
      </c>
      <c r="E300" t="s">
        <v>43</v>
      </c>
      <c r="F300" t="s">
        <v>44</v>
      </c>
      <c r="G300" t="s">
        <v>44</v>
      </c>
      <c r="H300" t="s">
        <v>2142</v>
      </c>
      <c r="I300" t="s">
        <v>1802</v>
      </c>
      <c r="J300" t="s">
        <v>2161</v>
      </c>
      <c r="K300" t="s">
        <v>48</v>
      </c>
      <c r="L300" t="s">
        <v>142</v>
      </c>
      <c r="M300" t="s">
        <v>2022</v>
      </c>
      <c r="N300" t="s">
        <v>2023</v>
      </c>
      <c r="O300" t="s">
        <v>52</v>
      </c>
      <c r="P300" t="s">
        <v>2024</v>
      </c>
      <c r="Q300" t="s">
        <v>54</v>
      </c>
      <c r="R300" t="s">
        <v>207</v>
      </c>
      <c r="S300" t="s">
        <v>208</v>
      </c>
      <c r="T300" t="s">
        <v>57</v>
      </c>
      <c r="U300" t="s">
        <v>58</v>
      </c>
      <c r="V300" t="s">
        <v>330</v>
      </c>
      <c r="W300" t="s">
        <v>331</v>
      </c>
      <c r="X300" t="s">
        <v>61</v>
      </c>
      <c r="Y300" t="s">
        <v>62</v>
      </c>
      <c r="Z300" t="s">
        <v>63</v>
      </c>
      <c r="AA300" t="s">
        <v>64</v>
      </c>
      <c r="AB300" s="1">
        <v>280652</v>
      </c>
      <c r="AC300" s="1">
        <v>0</v>
      </c>
      <c r="AD300" s="1">
        <v>280652</v>
      </c>
      <c r="AE300" s="1">
        <v>280652</v>
      </c>
      <c r="AF300" s="6">
        <v>280652</v>
      </c>
      <c r="AG300" s="6">
        <v>0</v>
      </c>
      <c r="AH300" s="6">
        <f t="shared" si="4"/>
        <v>0</v>
      </c>
      <c r="AI300" s="27"/>
      <c r="AJ300" t="s">
        <v>65</v>
      </c>
      <c r="AK300" t="s">
        <v>2160</v>
      </c>
      <c r="AL300" t="s">
        <v>1862</v>
      </c>
      <c r="AM300" t="s">
        <v>1862</v>
      </c>
      <c r="AN300" t="s">
        <v>2160</v>
      </c>
      <c r="AO300" t="s">
        <v>48</v>
      </c>
      <c r="AP300" t="s">
        <v>48</v>
      </c>
      <c r="AQ300" t="s">
        <v>48</v>
      </c>
      <c r="AR300" t="s">
        <v>48</v>
      </c>
      <c r="AS300" t="s">
        <v>2159</v>
      </c>
    </row>
    <row r="301" spans="1:45" hidden="1" x14ac:dyDescent="0.25">
      <c r="A301">
        <v>510923</v>
      </c>
      <c r="B301" t="s">
        <v>40</v>
      </c>
      <c r="C301" t="s">
        <v>41</v>
      </c>
      <c r="D301" t="s">
        <v>2162</v>
      </c>
      <c r="E301" t="s">
        <v>43</v>
      </c>
      <c r="F301" t="s">
        <v>44</v>
      </c>
      <c r="G301" t="s">
        <v>44</v>
      </c>
      <c r="H301" t="s">
        <v>2142</v>
      </c>
      <c r="I301" t="s">
        <v>1865</v>
      </c>
      <c r="J301" t="s">
        <v>2163</v>
      </c>
      <c r="K301" t="s">
        <v>48</v>
      </c>
      <c r="L301" t="s">
        <v>142</v>
      </c>
      <c r="M301" t="s">
        <v>2125</v>
      </c>
      <c r="N301" t="s">
        <v>2126</v>
      </c>
      <c r="O301" t="s">
        <v>52</v>
      </c>
      <c r="P301" t="s">
        <v>2127</v>
      </c>
      <c r="Q301" t="s">
        <v>54</v>
      </c>
      <c r="R301" t="s">
        <v>55</v>
      </c>
      <c r="S301" t="s">
        <v>56</v>
      </c>
      <c r="T301" t="s">
        <v>57</v>
      </c>
      <c r="U301" t="s">
        <v>58</v>
      </c>
      <c r="V301" t="s">
        <v>330</v>
      </c>
      <c r="W301" t="s">
        <v>331</v>
      </c>
      <c r="X301" t="s">
        <v>61</v>
      </c>
      <c r="Y301" t="s">
        <v>62</v>
      </c>
      <c r="Z301" t="s">
        <v>63</v>
      </c>
      <c r="AA301" t="s">
        <v>64</v>
      </c>
      <c r="AB301" s="1">
        <v>125000</v>
      </c>
      <c r="AC301" s="1">
        <v>0</v>
      </c>
      <c r="AD301" s="1">
        <v>125000</v>
      </c>
      <c r="AE301" s="1">
        <v>125000</v>
      </c>
      <c r="AF301" s="6">
        <v>125000</v>
      </c>
      <c r="AG301" s="6">
        <v>0</v>
      </c>
      <c r="AH301" s="6">
        <f t="shared" si="4"/>
        <v>0</v>
      </c>
      <c r="AI301" s="27"/>
      <c r="AJ301" t="s">
        <v>65</v>
      </c>
      <c r="AK301" t="s">
        <v>2162</v>
      </c>
      <c r="AL301" t="s">
        <v>1862</v>
      </c>
      <c r="AM301" t="s">
        <v>1862</v>
      </c>
      <c r="AN301" t="s">
        <v>2162</v>
      </c>
      <c r="AO301" t="s">
        <v>48</v>
      </c>
      <c r="AP301" t="s">
        <v>48</v>
      </c>
      <c r="AQ301" t="s">
        <v>48</v>
      </c>
      <c r="AR301" t="s">
        <v>48</v>
      </c>
      <c r="AS301" t="s">
        <v>2164</v>
      </c>
    </row>
    <row r="302" spans="1:45" hidden="1" x14ac:dyDescent="0.25">
      <c r="A302">
        <v>511023</v>
      </c>
      <c r="B302" t="s">
        <v>40</v>
      </c>
      <c r="C302" t="s">
        <v>41</v>
      </c>
      <c r="D302" t="s">
        <v>2165</v>
      </c>
      <c r="E302" t="s">
        <v>43</v>
      </c>
      <c r="F302" t="s">
        <v>44</v>
      </c>
      <c r="G302" t="s">
        <v>44</v>
      </c>
      <c r="H302" t="s">
        <v>2142</v>
      </c>
      <c r="I302" t="s">
        <v>1802</v>
      </c>
      <c r="J302" t="s">
        <v>2166</v>
      </c>
      <c r="K302" t="s">
        <v>48</v>
      </c>
      <c r="L302" t="s">
        <v>142</v>
      </c>
      <c r="M302" t="s">
        <v>2022</v>
      </c>
      <c r="N302" t="s">
        <v>2023</v>
      </c>
      <c r="O302" t="s">
        <v>52</v>
      </c>
      <c r="P302" t="s">
        <v>2024</v>
      </c>
      <c r="Q302" t="s">
        <v>54</v>
      </c>
      <c r="R302" t="s">
        <v>207</v>
      </c>
      <c r="S302" t="s">
        <v>208</v>
      </c>
      <c r="T302" t="s">
        <v>57</v>
      </c>
      <c r="U302" t="s">
        <v>58</v>
      </c>
      <c r="V302" t="s">
        <v>330</v>
      </c>
      <c r="W302" t="s">
        <v>331</v>
      </c>
      <c r="X302" t="s">
        <v>61</v>
      </c>
      <c r="Y302" t="s">
        <v>62</v>
      </c>
      <c r="Z302" t="s">
        <v>63</v>
      </c>
      <c r="AA302" t="s">
        <v>64</v>
      </c>
      <c r="AB302" s="1">
        <v>280652</v>
      </c>
      <c r="AC302" s="1">
        <v>0</v>
      </c>
      <c r="AD302" s="1">
        <v>280652</v>
      </c>
      <c r="AE302" s="1">
        <v>280652</v>
      </c>
      <c r="AF302" s="6">
        <v>280652</v>
      </c>
      <c r="AG302" s="6">
        <v>0</v>
      </c>
      <c r="AH302" s="6">
        <f t="shared" si="4"/>
        <v>0</v>
      </c>
      <c r="AI302" s="27"/>
      <c r="AJ302" t="s">
        <v>65</v>
      </c>
      <c r="AK302" t="s">
        <v>2165</v>
      </c>
      <c r="AL302" t="s">
        <v>1862</v>
      </c>
      <c r="AM302" t="s">
        <v>1862</v>
      </c>
      <c r="AN302" t="s">
        <v>2165</v>
      </c>
      <c r="AO302" t="s">
        <v>48</v>
      </c>
      <c r="AP302" t="s">
        <v>48</v>
      </c>
      <c r="AQ302" t="s">
        <v>48</v>
      </c>
      <c r="AR302" t="s">
        <v>48</v>
      </c>
      <c r="AS302" t="s">
        <v>2164</v>
      </c>
    </row>
    <row r="303" spans="1:45" hidden="1" x14ac:dyDescent="0.25">
      <c r="A303">
        <v>511123</v>
      </c>
      <c r="B303" t="s">
        <v>40</v>
      </c>
      <c r="C303" t="s">
        <v>41</v>
      </c>
      <c r="D303" t="s">
        <v>2167</v>
      </c>
      <c r="E303" t="s">
        <v>43</v>
      </c>
      <c r="F303" t="s">
        <v>44</v>
      </c>
      <c r="G303" t="s">
        <v>44</v>
      </c>
      <c r="H303" t="s">
        <v>2142</v>
      </c>
      <c r="I303" t="s">
        <v>1865</v>
      </c>
      <c r="J303" t="s">
        <v>2168</v>
      </c>
      <c r="K303" t="s">
        <v>48</v>
      </c>
      <c r="L303" t="s">
        <v>142</v>
      </c>
      <c r="M303" t="s">
        <v>2169</v>
      </c>
      <c r="N303" t="s">
        <v>2170</v>
      </c>
      <c r="O303" t="s">
        <v>52</v>
      </c>
      <c r="P303" t="s">
        <v>2171</v>
      </c>
      <c r="Q303" t="s">
        <v>54</v>
      </c>
      <c r="R303" t="s">
        <v>207</v>
      </c>
      <c r="S303" t="s">
        <v>208</v>
      </c>
      <c r="T303" t="s">
        <v>325</v>
      </c>
      <c r="U303" t="s">
        <v>326</v>
      </c>
      <c r="V303" t="s">
        <v>319</v>
      </c>
      <c r="W303" t="s">
        <v>320</v>
      </c>
      <c r="X303" t="s">
        <v>61</v>
      </c>
      <c r="Y303" t="s">
        <v>62</v>
      </c>
      <c r="Z303" t="s">
        <v>63</v>
      </c>
      <c r="AA303" t="s">
        <v>64</v>
      </c>
      <c r="AB303" s="1">
        <v>927500</v>
      </c>
      <c r="AC303" s="1">
        <v>0</v>
      </c>
      <c r="AD303" s="1">
        <v>927500</v>
      </c>
      <c r="AE303" s="1">
        <v>927500</v>
      </c>
      <c r="AF303" s="6">
        <v>927500</v>
      </c>
      <c r="AG303" s="6">
        <v>0</v>
      </c>
      <c r="AH303" s="6">
        <f t="shared" si="4"/>
        <v>0</v>
      </c>
      <c r="AI303" s="27"/>
      <c r="AJ303" t="s">
        <v>65</v>
      </c>
      <c r="AK303" t="s">
        <v>2167</v>
      </c>
      <c r="AL303" t="s">
        <v>1862</v>
      </c>
      <c r="AM303" t="s">
        <v>1862</v>
      </c>
      <c r="AN303" t="s">
        <v>2167</v>
      </c>
      <c r="AO303" t="s">
        <v>48</v>
      </c>
      <c r="AP303" t="s">
        <v>48</v>
      </c>
      <c r="AQ303" t="s">
        <v>48</v>
      </c>
      <c r="AR303" t="s">
        <v>48</v>
      </c>
      <c r="AS303" t="s">
        <v>2172</v>
      </c>
    </row>
    <row r="304" spans="1:45" hidden="1" x14ac:dyDescent="0.25">
      <c r="A304">
        <v>511223</v>
      </c>
      <c r="B304" t="s">
        <v>40</v>
      </c>
      <c r="C304" t="s">
        <v>41</v>
      </c>
      <c r="D304" t="s">
        <v>2173</v>
      </c>
      <c r="E304" t="s">
        <v>43</v>
      </c>
      <c r="F304" t="s">
        <v>44</v>
      </c>
      <c r="G304" t="s">
        <v>44</v>
      </c>
      <c r="H304" t="s">
        <v>2142</v>
      </c>
      <c r="I304" t="s">
        <v>1865</v>
      </c>
      <c r="J304" t="s">
        <v>2174</v>
      </c>
      <c r="K304" t="s">
        <v>48</v>
      </c>
      <c r="L304" t="s">
        <v>142</v>
      </c>
      <c r="M304" t="s">
        <v>1898</v>
      </c>
      <c r="N304" t="s">
        <v>1899</v>
      </c>
      <c r="O304" t="s">
        <v>52</v>
      </c>
      <c r="P304" t="s">
        <v>1900</v>
      </c>
      <c r="Q304" t="s">
        <v>54</v>
      </c>
      <c r="R304" t="s">
        <v>207</v>
      </c>
      <c r="S304" t="s">
        <v>208</v>
      </c>
      <c r="T304" t="s">
        <v>335</v>
      </c>
      <c r="U304" t="s">
        <v>336</v>
      </c>
      <c r="V304" t="s">
        <v>319</v>
      </c>
      <c r="W304" t="s">
        <v>320</v>
      </c>
      <c r="X304" t="s">
        <v>61</v>
      </c>
      <c r="Y304" t="s">
        <v>62</v>
      </c>
      <c r="Z304" t="s">
        <v>63</v>
      </c>
      <c r="AA304" t="s">
        <v>64</v>
      </c>
      <c r="AB304" s="1">
        <v>770000</v>
      </c>
      <c r="AC304" s="1">
        <v>0</v>
      </c>
      <c r="AD304" s="1">
        <v>770000</v>
      </c>
      <c r="AE304" s="1">
        <v>770000</v>
      </c>
      <c r="AF304" s="6">
        <v>770000</v>
      </c>
      <c r="AG304" s="6">
        <v>0</v>
      </c>
      <c r="AH304" s="6">
        <f t="shared" si="4"/>
        <v>0</v>
      </c>
      <c r="AI304" s="27"/>
      <c r="AJ304" t="s">
        <v>65</v>
      </c>
      <c r="AK304" t="s">
        <v>2173</v>
      </c>
      <c r="AL304" t="s">
        <v>1862</v>
      </c>
      <c r="AM304" t="s">
        <v>1862</v>
      </c>
      <c r="AN304" t="s">
        <v>2173</v>
      </c>
      <c r="AO304" t="s">
        <v>48</v>
      </c>
      <c r="AP304" t="s">
        <v>48</v>
      </c>
      <c r="AQ304" t="s">
        <v>48</v>
      </c>
      <c r="AR304" t="s">
        <v>48</v>
      </c>
      <c r="AS304" t="s">
        <v>2175</v>
      </c>
    </row>
    <row r="305" spans="1:45" hidden="1" x14ac:dyDescent="0.25">
      <c r="A305">
        <v>512023</v>
      </c>
      <c r="B305" t="s">
        <v>40</v>
      </c>
      <c r="C305" t="s">
        <v>41</v>
      </c>
      <c r="D305" t="s">
        <v>2176</v>
      </c>
      <c r="E305" t="s">
        <v>43</v>
      </c>
      <c r="F305" t="s">
        <v>44</v>
      </c>
      <c r="G305" t="s">
        <v>44</v>
      </c>
      <c r="H305" t="s">
        <v>2142</v>
      </c>
      <c r="I305" t="s">
        <v>1802</v>
      </c>
      <c r="J305" t="s">
        <v>2177</v>
      </c>
      <c r="K305" t="s">
        <v>48</v>
      </c>
      <c r="L305" t="s">
        <v>142</v>
      </c>
      <c r="M305" t="s">
        <v>2178</v>
      </c>
      <c r="N305" t="s">
        <v>2179</v>
      </c>
      <c r="O305" t="s">
        <v>52</v>
      </c>
      <c r="P305" t="s">
        <v>2180</v>
      </c>
      <c r="Q305" t="s">
        <v>54</v>
      </c>
      <c r="R305" t="s">
        <v>55</v>
      </c>
      <c r="S305" t="s">
        <v>56</v>
      </c>
      <c r="T305" t="s">
        <v>165</v>
      </c>
      <c r="U305" t="s">
        <v>166</v>
      </c>
      <c r="V305" t="s">
        <v>167</v>
      </c>
      <c r="W305" t="s">
        <v>168</v>
      </c>
      <c r="X305" t="s">
        <v>61</v>
      </c>
      <c r="Y305" t="s">
        <v>62</v>
      </c>
      <c r="Z305" t="s">
        <v>63</v>
      </c>
      <c r="AA305" t="s">
        <v>64</v>
      </c>
      <c r="AB305" s="1">
        <v>280652</v>
      </c>
      <c r="AC305" s="1">
        <v>0</v>
      </c>
      <c r="AD305" s="1">
        <v>280652</v>
      </c>
      <c r="AE305" s="1">
        <v>280652</v>
      </c>
      <c r="AF305" s="6">
        <v>280652</v>
      </c>
      <c r="AG305" s="6">
        <v>0</v>
      </c>
      <c r="AH305" s="6">
        <f t="shared" si="4"/>
        <v>0</v>
      </c>
      <c r="AI305" s="27"/>
      <c r="AJ305" t="s">
        <v>65</v>
      </c>
      <c r="AK305" t="s">
        <v>2176</v>
      </c>
      <c r="AL305" t="s">
        <v>1862</v>
      </c>
      <c r="AM305" t="s">
        <v>1862</v>
      </c>
      <c r="AN305" t="s">
        <v>2176</v>
      </c>
      <c r="AO305" t="s">
        <v>48</v>
      </c>
      <c r="AP305" t="s">
        <v>48</v>
      </c>
      <c r="AQ305" t="s">
        <v>48</v>
      </c>
      <c r="AR305" t="s">
        <v>48</v>
      </c>
      <c r="AS305" t="s">
        <v>2181</v>
      </c>
    </row>
    <row r="306" spans="1:45" hidden="1" x14ac:dyDescent="0.25">
      <c r="A306">
        <v>512123</v>
      </c>
      <c r="B306" t="s">
        <v>40</v>
      </c>
      <c r="C306" t="s">
        <v>41</v>
      </c>
      <c r="D306" t="s">
        <v>2182</v>
      </c>
      <c r="E306" t="s">
        <v>43</v>
      </c>
      <c r="F306" t="s">
        <v>44</v>
      </c>
      <c r="G306" t="s">
        <v>44</v>
      </c>
      <c r="H306" t="s">
        <v>2142</v>
      </c>
      <c r="I306" t="s">
        <v>1865</v>
      </c>
      <c r="J306" t="s">
        <v>2183</v>
      </c>
      <c r="K306" t="s">
        <v>48</v>
      </c>
      <c r="L306" t="s">
        <v>142</v>
      </c>
      <c r="M306" t="s">
        <v>2184</v>
      </c>
      <c r="N306" t="s">
        <v>2185</v>
      </c>
      <c r="O306" t="s">
        <v>52</v>
      </c>
      <c r="P306" t="s">
        <v>2186</v>
      </c>
      <c r="Q306" t="s">
        <v>54</v>
      </c>
      <c r="R306" t="s">
        <v>55</v>
      </c>
      <c r="S306" t="s">
        <v>56</v>
      </c>
      <c r="T306" t="s">
        <v>165</v>
      </c>
      <c r="U306" t="s">
        <v>166</v>
      </c>
      <c r="V306" t="s">
        <v>167</v>
      </c>
      <c r="W306" t="s">
        <v>168</v>
      </c>
      <c r="X306" t="s">
        <v>61</v>
      </c>
      <c r="Y306" t="s">
        <v>62</v>
      </c>
      <c r="Z306" t="s">
        <v>63</v>
      </c>
      <c r="AA306" t="s">
        <v>64</v>
      </c>
      <c r="AB306" s="1">
        <v>312500</v>
      </c>
      <c r="AC306" s="1">
        <v>0</v>
      </c>
      <c r="AD306" s="1">
        <v>312500</v>
      </c>
      <c r="AE306" s="1">
        <v>312500</v>
      </c>
      <c r="AF306" s="6">
        <v>312500</v>
      </c>
      <c r="AG306" s="6">
        <v>0</v>
      </c>
      <c r="AH306" s="6">
        <f t="shared" si="4"/>
        <v>0</v>
      </c>
      <c r="AI306" s="27"/>
      <c r="AJ306" t="s">
        <v>65</v>
      </c>
      <c r="AK306" t="s">
        <v>2182</v>
      </c>
      <c r="AL306" t="s">
        <v>1862</v>
      </c>
      <c r="AM306" t="s">
        <v>1862</v>
      </c>
      <c r="AN306" t="s">
        <v>2182</v>
      </c>
      <c r="AO306" t="s">
        <v>48</v>
      </c>
      <c r="AP306" t="s">
        <v>48</v>
      </c>
      <c r="AQ306" t="s">
        <v>48</v>
      </c>
      <c r="AR306" t="s">
        <v>48</v>
      </c>
      <c r="AS306" t="s">
        <v>2187</v>
      </c>
    </row>
    <row r="307" spans="1:45" hidden="1" x14ac:dyDescent="0.25">
      <c r="A307">
        <v>512223</v>
      </c>
      <c r="B307" t="s">
        <v>40</v>
      </c>
      <c r="C307" t="s">
        <v>41</v>
      </c>
      <c r="D307" t="s">
        <v>2188</v>
      </c>
      <c r="E307" t="s">
        <v>43</v>
      </c>
      <c r="F307" t="s">
        <v>44</v>
      </c>
      <c r="G307" t="s">
        <v>44</v>
      </c>
      <c r="H307" t="s">
        <v>2142</v>
      </c>
      <c r="I307" t="s">
        <v>1865</v>
      </c>
      <c r="J307" t="s">
        <v>2189</v>
      </c>
      <c r="K307" t="s">
        <v>48</v>
      </c>
      <c r="L307" t="s">
        <v>142</v>
      </c>
      <c r="M307" t="s">
        <v>817</v>
      </c>
      <c r="N307" t="s">
        <v>818</v>
      </c>
      <c r="O307" t="s">
        <v>52</v>
      </c>
      <c r="P307" t="s">
        <v>819</v>
      </c>
      <c r="Q307" t="s">
        <v>54</v>
      </c>
      <c r="R307" t="s">
        <v>207</v>
      </c>
      <c r="S307" t="s">
        <v>208</v>
      </c>
      <c r="T307" t="s">
        <v>165</v>
      </c>
      <c r="U307" t="s">
        <v>166</v>
      </c>
      <c r="V307" t="s">
        <v>167</v>
      </c>
      <c r="W307" t="s">
        <v>168</v>
      </c>
      <c r="X307" t="s">
        <v>61</v>
      </c>
      <c r="Y307" t="s">
        <v>62</v>
      </c>
      <c r="Z307" t="s">
        <v>63</v>
      </c>
      <c r="AA307" t="s">
        <v>64</v>
      </c>
      <c r="AB307" s="1">
        <v>425000</v>
      </c>
      <c r="AC307" s="1">
        <v>0</v>
      </c>
      <c r="AD307" s="1">
        <v>425000</v>
      </c>
      <c r="AE307" s="1">
        <v>425000</v>
      </c>
      <c r="AF307" s="6">
        <v>425000</v>
      </c>
      <c r="AG307" s="6">
        <v>0</v>
      </c>
      <c r="AH307" s="6">
        <f t="shared" si="4"/>
        <v>0</v>
      </c>
      <c r="AI307" s="27"/>
      <c r="AJ307" t="s">
        <v>65</v>
      </c>
      <c r="AK307" t="s">
        <v>2188</v>
      </c>
      <c r="AL307" t="s">
        <v>1862</v>
      </c>
      <c r="AM307" t="s">
        <v>1862</v>
      </c>
      <c r="AN307" t="s">
        <v>2188</v>
      </c>
      <c r="AO307" t="s">
        <v>48</v>
      </c>
      <c r="AP307" t="s">
        <v>48</v>
      </c>
      <c r="AQ307" t="s">
        <v>48</v>
      </c>
      <c r="AR307" t="s">
        <v>48</v>
      </c>
      <c r="AS307" t="s">
        <v>2187</v>
      </c>
    </row>
    <row r="308" spans="1:45" hidden="1" x14ac:dyDescent="0.25">
      <c r="A308">
        <v>512523</v>
      </c>
      <c r="B308" t="s">
        <v>40</v>
      </c>
      <c r="C308" t="s">
        <v>41</v>
      </c>
      <c r="D308" t="s">
        <v>2190</v>
      </c>
      <c r="E308" t="s">
        <v>43</v>
      </c>
      <c r="F308" t="s">
        <v>44</v>
      </c>
      <c r="G308" t="s">
        <v>44</v>
      </c>
      <c r="H308" t="s">
        <v>2142</v>
      </c>
      <c r="I308" t="s">
        <v>1865</v>
      </c>
      <c r="J308" t="s">
        <v>2191</v>
      </c>
      <c r="K308" t="s">
        <v>48</v>
      </c>
      <c r="L308" t="s">
        <v>142</v>
      </c>
      <c r="M308" t="s">
        <v>2192</v>
      </c>
      <c r="N308" t="s">
        <v>2193</v>
      </c>
      <c r="O308" t="s">
        <v>52</v>
      </c>
      <c r="P308" t="s">
        <v>2194</v>
      </c>
      <c r="Q308" t="s">
        <v>54</v>
      </c>
      <c r="R308" t="s">
        <v>207</v>
      </c>
      <c r="S308" t="s">
        <v>208</v>
      </c>
      <c r="T308" t="s">
        <v>165</v>
      </c>
      <c r="U308" t="s">
        <v>166</v>
      </c>
      <c r="V308" t="s">
        <v>167</v>
      </c>
      <c r="W308" t="s">
        <v>168</v>
      </c>
      <c r="X308" t="s">
        <v>61</v>
      </c>
      <c r="Y308" t="s">
        <v>62</v>
      </c>
      <c r="Z308" t="s">
        <v>63</v>
      </c>
      <c r="AA308" t="s">
        <v>64</v>
      </c>
      <c r="AB308" s="1">
        <v>375000</v>
      </c>
      <c r="AC308" s="1">
        <v>0</v>
      </c>
      <c r="AD308" s="1">
        <v>375000</v>
      </c>
      <c r="AE308" s="1">
        <v>375000</v>
      </c>
      <c r="AF308" s="6">
        <v>375000</v>
      </c>
      <c r="AG308" s="6">
        <v>0</v>
      </c>
      <c r="AH308" s="6">
        <f t="shared" si="4"/>
        <v>0</v>
      </c>
      <c r="AI308" s="27"/>
      <c r="AJ308" t="s">
        <v>65</v>
      </c>
      <c r="AK308" t="s">
        <v>2190</v>
      </c>
      <c r="AL308" t="s">
        <v>1862</v>
      </c>
      <c r="AM308" t="s">
        <v>1862</v>
      </c>
      <c r="AN308" t="s">
        <v>2190</v>
      </c>
      <c r="AO308" t="s">
        <v>48</v>
      </c>
      <c r="AP308" t="s">
        <v>48</v>
      </c>
      <c r="AQ308" t="s">
        <v>48</v>
      </c>
      <c r="AR308" t="s">
        <v>48</v>
      </c>
      <c r="AS308" t="s">
        <v>2195</v>
      </c>
    </row>
    <row r="309" spans="1:45" hidden="1" x14ac:dyDescent="0.25">
      <c r="A309">
        <v>512723</v>
      </c>
      <c r="B309" t="s">
        <v>40</v>
      </c>
      <c r="C309" t="s">
        <v>41</v>
      </c>
      <c r="D309" t="s">
        <v>2196</v>
      </c>
      <c r="E309" t="s">
        <v>43</v>
      </c>
      <c r="F309" t="s">
        <v>44</v>
      </c>
      <c r="G309" t="s">
        <v>44</v>
      </c>
      <c r="H309" t="s">
        <v>2142</v>
      </c>
      <c r="I309" t="s">
        <v>1865</v>
      </c>
      <c r="J309" t="s">
        <v>2197</v>
      </c>
      <c r="K309" t="s">
        <v>48</v>
      </c>
      <c r="L309" t="s">
        <v>142</v>
      </c>
      <c r="M309" t="s">
        <v>2198</v>
      </c>
      <c r="N309" t="s">
        <v>2199</v>
      </c>
      <c r="O309" t="s">
        <v>52</v>
      </c>
      <c r="P309" t="s">
        <v>2200</v>
      </c>
      <c r="Q309" t="s">
        <v>54</v>
      </c>
      <c r="R309" t="s">
        <v>55</v>
      </c>
      <c r="S309" t="s">
        <v>56</v>
      </c>
      <c r="T309" t="s">
        <v>165</v>
      </c>
      <c r="U309" t="s">
        <v>166</v>
      </c>
      <c r="V309" t="s">
        <v>167</v>
      </c>
      <c r="W309" t="s">
        <v>168</v>
      </c>
      <c r="X309" t="s">
        <v>61</v>
      </c>
      <c r="Y309" t="s">
        <v>62</v>
      </c>
      <c r="Z309" t="s">
        <v>63</v>
      </c>
      <c r="AA309" t="s">
        <v>64</v>
      </c>
      <c r="AB309" s="1">
        <v>875000</v>
      </c>
      <c r="AC309" s="1">
        <v>0</v>
      </c>
      <c r="AD309" s="1">
        <v>875000</v>
      </c>
      <c r="AE309" s="1">
        <v>875000</v>
      </c>
      <c r="AF309" s="6">
        <v>875000</v>
      </c>
      <c r="AG309" s="6">
        <v>0</v>
      </c>
      <c r="AH309" s="6">
        <f t="shared" si="4"/>
        <v>0</v>
      </c>
      <c r="AI309" s="27"/>
      <c r="AJ309" t="s">
        <v>65</v>
      </c>
      <c r="AK309" t="s">
        <v>2196</v>
      </c>
      <c r="AL309" t="s">
        <v>1862</v>
      </c>
      <c r="AM309" t="s">
        <v>1862</v>
      </c>
      <c r="AN309" t="s">
        <v>2196</v>
      </c>
      <c r="AO309" t="s">
        <v>48</v>
      </c>
      <c r="AP309" t="s">
        <v>48</v>
      </c>
      <c r="AQ309" t="s">
        <v>48</v>
      </c>
      <c r="AR309" t="s">
        <v>48</v>
      </c>
      <c r="AS309" t="s">
        <v>2201</v>
      </c>
    </row>
    <row r="310" spans="1:45" hidden="1" x14ac:dyDescent="0.25">
      <c r="A310">
        <v>512823</v>
      </c>
      <c r="B310" t="s">
        <v>40</v>
      </c>
      <c r="C310" t="s">
        <v>41</v>
      </c>
      <c r="D310" t="s">
        <v>2202</v>
      </c>
      <c r="E310" t="s">
        <v>43</v>
      </c>
      <c r="F310" t="s">
        <v>44</v>
      </c>
      <c r="G310" t="s">
        <v>44</v>
      </c>
      <c r="H310" t="s">
        <v>2142</v>
      </c>
      <c r="I310" t="s">
        <v>1865</v>
      </c>
      <c r="J310" t="s">
        <v>2203</v>
      </c>
      <c r="K310" t="s">
        <v>48</v>
      </c>
      <c r="L310" t="s">
        <v>142</v>
      </c>
      <c r="M310" t="s">
        <v>2204</v>
      </c>
      <c r="N310" t="s">
        <v>2205</v>
      </c>
      <c r="O310" t="s">
        <v>52</v>
      </c>
      <c r="P310" t="s">
        <v>2206</v>
      </c>
      <c r="Q310" t="s">
        <v>54</v>
      </c>
      <c r="R310" t="s">
        <v>55</v>
      </c>
      <c r="S310" t="s">
        <v>56</v>
      </c>
      <c r="T310" t="s">
        <v>165</v>
      </c>
      <c r="U310" t="s">
        <v>166</v>
      </c>
      <c r="V310" t="s">
        <v>167</v>
      </c>
      <c r="W310" t="s">
        <v>168</v>
      </c>
      <c r="X310" t="s">
        <v>61</v>
      </c>
      <c r="Y310" t="s">
        <v>62</v>
      </c>
      <c r="Z310" t="s">
        <v>63</v>
      </c>
      <c r="AA310" t="s">
        <v>64</v>
      </c>
      <c r="AB310" s="1">
        <v>875000</v>
      </c>
      <c r="AC310" s="1">
        <v>0</v>
      </c>
      <c r="AD310" s="1">
        <v>875000</v>
      </c>
      <c r="AE310" s="1">
        <v>875000</v>
      </c>
      <c r="AF310" s="6">
        <v>875000</v>
      </c>
      <c r="AG310" s="6">
        <v>0</v>
      </c>
      <c r="AH310" s="6">
        <f t="shared" si="4"/>
        <v>0</v>
      </c>
      <c r="AI310" s="27"/>
      <c r="AJ310" t="s">
        <v>65</v>
      </c>
      <c r="AK310" t="s">
        <v>2202</v>
      </c>
      <c r="AL310" t="s">
        <v>1862</v>
      </c>
      <c r="AM310" t="s">
        <v>1862</v>
      </c>
      <c r="AN310" t="s">
        <v>2202</v>
      </c>
      <c r="AO310" t="s">
        <v>48</v>
      </c>
      <c r="AP310" t="s">
        <v>48</v>
      </c>
      <c r="AQ310" t="s">
        <v>48</v>
      </c>
      <c r="AR310" t="s">
        <v>48</v>
      </c>
      <c r="AS310" t="s">
        <v>2207</v>
      </c>
    </row>
    <row r="311" spans="1:45" hidden="1" x14ac:dyDescent="0.25">
      <c r="A311">
        <v>513523</v>
      </c>
      <c r="B311" t="s">
        <v>40</v>
      </c>
      <c r="C311" t="s">
        <v>41</v>
      </c>
      <c r="D311" t="s">
        <v>2208</v>
      </c>
      <c r="E311" t="s">
        <v>43</v>
      </c>
      <c r="F311" t="s">
        <v>44</v>
      </c>
      <c r="G311" t="s">
        <v>44</v>
      </c>
      <c r="H311" t="s">
        <v>2209</v>
      </c>
      <c r="I311" t="s">
        <v>84</v>
      </c>
      <c r="J311" t="s">
        <v>2210</v>
      </c>
      <c r="K311" t="s">
        <v>48</v>
      </c>
      <c r="L311" t="s">
        <v>49</v>
      </c>
      <c r="M311" t="s">
        <v>2211</v>
      </c>
      <c r="N311" t="s">
        <v>2212</v>
      </c>
      <c r="O311" t="s">
        <v>52</v>
      </c>
      <c r="P311" t="s">
        <v>2213</v>
      </c>
      <c r="Q311" t="s">
        <v>54</v>
      </c>
      <c r="R311" t="s">
        <v>520</v>
      </c>
      <c r="S311" t="s">
        <v>521</v>
      </c>
      <c r="T311" t="s">
        <v>293</v>
      </c>
      <c r="U311" t="s">
        <v>294</v>
      </c>
      <c r="V311" t="s">
        <v>2214</v>
      </c>
      <c r="W311" t="s">
        <v>2215</v>
      </c>
      <c r="X311" t="s">
        <v>80</v>
      </c>
      <c r="Y311" t="s">
        <v>81</v>
      </c>
      <c r="Z311" t="s">
        <v>63</v>
      </c>
      <c r="AA311" t="s">
        <v>64</v>
      </c>
      <c r="AB311" s="1">
        <v>8000000</v>
      </c>
      <c r="AC311" s="1">
        <v>0</v>
      </c>
      <c r="AD311" s="1">
        <v>8000000</v>
      </c>
      <c r="AE311" s="1">
        <v>8000000</v>
      </c>
      <c r="AF311" s="6">
        <v>8000000</v>
      </c>
      <c r="AG311" s="6">
        <v>0</v>
      </c>
      <c r="AH311" s="6">
        <f t="shared" si="4"/>
        <v>0</v>
      </c>
      <c r="AI311" s="27"/>
      <c r="AJ311" t="s">
        <v>65</v>
      </c>
      <c r="AK311" t="s">
        <v>2208</v>
      </c>
      <c r="AL311" t="s">
        <v>2216</v>
      </c>
      <c r="AM311" t="s">
        <v>1989</v>
      </c>
      <c r="AN311" t="s">
        <v>2208</v>
      </c>
      <c r="AO311" t="s">
        <v>48</v>
      </c>
      <c r="AP311" t="s">
        <v>48</v>
      </c>
      <c r="AQ311" t="s">
        <v>48</v>
      </c>
      <c r="AR311" t="s">
        <v>48</v>
      </c>
      <c r="AS311" t="s">
        <v>2217</v>
      </c>
    </row>
    <row r="312" spans="1:45" hidden="1" x14ac:dyDescent="0.25">
      <c r="A312">
        <v>514023</v>
      </c>
      <c r="B312" t="s">
        <v>40</v>
      </c>
      <c r="C312" t="s">
        <v>41</v>
      </c>
      <c r="D312" t="s">
        <v>2218</v>
      </c>
      <c r="E312" t="s">
        <v>43</v>
      </c>
      <c r="F312" t="s">
        <v>44</v>
      </c>
      <c r="G312" t="s">
        <v>44</v>
      </c>
      <c r="H312" t="s">
        <v>2219</v>
      </c>
      <c r="I312" t="s">
        <v>1865</v>
      </c>
      <c r="J312" t="s">
        <v>2220</v>
      </c>
      <c r="K312" t="s">
        <v>48</v>
      </c>
      <c r="L312" t="s">
        <v>142</v>
      </c>
      <c r="M312" t="s">
        <v>2221</v>
      </c>
      <c r="N312" t="s">
        <v>2222</v>
      </c>
      <c r="O312" t="s">
        <v>52</v>
      </c>
      <c r="P312" t="s">
        <v>2223</v>
      </c>
      <c r="Q312" t="s">
        <v>54</v>
      </c>
      <c r="R312" t="s">
        <v>55</v>
      </c>
      <c r="S312" t="s">
        <v>56</v>
      </c>
      <c r="T312" t="s">
        <v>299</v>
      </c>
      <c r="U312" t="s">
        <v>300</v>
      </c>
      <c r="V312" t="s">
        <v>301</v>
      </c>
      <c r="W312" t="s">
        <v>302</v>
      </c>
      <c r="X312" t="s">
        <v>61</v>
      </c>
      <c r="Y312" t="s">
        <v>62</v>
      </c>
      <c r="Z312" t="s">
        <v>63</v>
      </c>
      <c r="AA312" t="s">
        <v>64</v>
      </c>
      <c r="AB312" s="1">
        <v>885000</v>
      </c>
      <c r="AC312" s="1">
        <v>0</v>
      </c>
      <c r="AD312" s="1">
        <v>885000</v>
      </c>
      <c r="AE312" s="1">
        <v>885000</v>
      </c>
      <c r="AF312" s="6">
        <v>885000</v>
      </c>
      <c r="AG312" s="6">
        <v>0</v>
      </c>
      <c r="AH312" s="6">
        <f t="shared" si="4"/>
        <v>0</v>
      </c>
      <c r="AI312" s="27"/>
      <c r="AJ312" t="s">
        <v>65</v>
      </c>
      <c r="AK312" t="s">
        <v>2218</v>
      </c>
      <c r="AL312" t="s">
        <v>1862</v>
      </c>
      <c r="AM312" t="s">
        <v>1862</v>
      </c>
      <c r="AN312" t="s">
        <v>2218</v>
      </c>
      <c r="AO312" t="s">
        <v>48</v>
      </c>
      <c r="AP312" t="s">
        <v>48</v>
      </c>
      <c r="AQ312" t="s">
        <v>48</v>
      </c>
      <c r="AR312" t="s">
        <v>48</v>
      </c>
      <c r="AS312" t="s">
        <v>2224</v>
      </c>
    </row>
    <row r="313" spans="1:45" hidden="1" x14ac:dyDescent="0.25">
      <c r="A313">
        <v>514223</v>
      </c>
      <c r="B313" t="s">
        <v>40</v>
      </c>
      <c r="C313" t="s">
        <v>41</v>
      </c>
      <c r="D313" t="s">
        <v>2225</v>
      </c>
      <c r="E313" t="s">
        <v>43</v>
      </c>
      <c r="F313" t="s">
        <v>44</v>
      </c>
      <c r="G313" t="s">
        <v>44</v>
      </c>
      <c r="H313" t="s">
        <v>2219</v>
      </c>
      <c r="I313" t="s">
        <v>1865</v>
      </c>
      <c r="J313" t="s">
        <v>2226</v>
      </c>
      <c r="K313" t="s">
        <v>48</v>
      </c>
      <c r="L313" t="s">
        <v>142</v>
      </c>
      <c r="M313" t="s">
        <v>2227</v>
      </c>
      <c r="N313" t="s">
        <v>2228</v>
      </c>
      <c r="O313" t="s">
        <v>52</v>
      </c>
      <c r="P313" t="s">
        <v>2229</v>
      </c>
      <c r="Q313" t="s">
        <v>54</v>
      </c>
      <c r="R313" t="s">
        <v>55</v>
      </c>
      <c r="S313" t="s">
        <v>56</v>
      </c>
      <c r="T313" t="s">
        <v>165</v>
      </c>
      <c r="U313" t="s">
        <v>166</v>
      </c>
      <c r="V313" t="s">
        <v>167</v>
      </c>
      <c r="W313" t="s">
        <v>168</v>
      </c>
      <c r="X313" t="s">
        <v>61</v>
      </c>
      <c r="Y313" t="s">
        <v>62</v>
      </c>
      <c r="Z313" t="s">
        <v>63</v>
      </c>
      <c r="AA313" t="s">
        <v>64</v>
      </c>
      <c r="AB313" s="1">
        <v>375000</v>
      </c>
      <c r="AC313" s="1">
        <v>0</v>
      </c>
      <c r="AD313" s="1">
        <v>375000</v>
      </c>
      <c r="AE313" s="1">
        <v>375000</v>
      </c>
      <c r="AF313" s="6">
        <v>375000</v>
      </c>
      <c r="AG313" s="6">
        <v>0</v>
      </c>
      <c r="AH313" s="6">
        <f t="shared" si="4"/>
        <v>0</v>
      </c>
      <c r="AI313" s="27"/>
      <c r="AJ313" t="s">
        <v>65</v>
      </c>
      <c r="AK313" t="s">
        <v>2225</v>
      </c>
      <c r="AL313" t="s">
        <v>1862</v>
      </c>
      <c r="AM313" t="s">
        <v>1862</v>
      </c>
      <c r="AN313" t="s">
        <v>2225</v>
      </c>
      <c r="AO313" t="s">
        <v>48</v>
      </c>
      <c r="AP313" t="s">
        <v>48</v>
      </c>
      <c r="AQ313" t="s">
        <v>48</v>
      </c>
      <c r="AR313" t="s">
        <v>48</v>
      </c>
      <c r="AS313" t="s">
        <v>2195</v>
      </c>
    </row>
    <row r="314" spans="1:45" hidden="1" x14ac:dyDescent="0.25">
      <c r="A314">
        <v>514723</v>
      </c>
      <c r="B314" t="s">
        <v>40</v>
      </c>
      <c r="C314" t="s">
        <v>41</v>
      </c>
      <c r="D314" t="s">
        <v>2230</v>
      </c>
      <c r="E314" t="s">
        <v>43</v>
      </c>
      <c r="F314" t="s">
        <v>44</v>
      </c>
      <c r="G314" t="s">
        <v>44</v>
      </c>
      <c r="H314" t="s">
        <v>2219</v>
      </c>
      <c r="I314" t="s">
        <v>84</v>
      </c>
      <c r="J314" t="s">
        <v>2231</v>
      </c>
      <c r="K314" t="s">
        <v>48</v>
      </c>
      <c r="L314" t="s">
        <v>49</v>
      </c>
      <c r="M314" t="s">
        <v>2232</v>
      </c>
      <c r="N314" t="s">
        <v>2233</v>
      </c>
      <c r="O314" t="s">
        <v>52</v>
      </c>
      <c r="P314" t="s">
        <v>2234</v>
      </c>
      <c r="Q314" t="s">
        <v>75</v>
      </c>
      <c r="R314" t="s">
        <v>55</v>
      </c>
      <c r="S314" t="s">
        <v>56</v>
      </c>
      <c r="T314" t="s">
        <v>91</v>
      </c>
      <c r="U314" t="s">
        <v>92</v>
      </c>
      <c r="V314" t="s">
        <v>1338</v>
      </c>
      <c r="W314" t="s">
        <v>1339</v>
      </c>
      <c r="X314" t="s">
        <v>80</v>
      </c>
      <c r="Y314" t="s">
        <v>81</v>
      </c>
      <c r="Z314" t="s">
        <v>63</v>
      </c>
      <c r="AA314" t="s">
        <v>64</v>
      </c>
      <c r="AB314" s="1">
        <v>18320144.91</v>
      </c>
      <c r="AC314" s="1">
        <v>0</v>
      </c>
      <c r="AD314" s="1">
        <v>18320144.91</v>
      </c>
      <c r="AE314" s="1">
        <v>18320144.91</v>
      </c>
      <c r="AF314" s="6">
        <v>18320144.91</v>
      </c>
      <c r="AG314" s="6">
        <v>0</v>
      </c>
      <c r="AH314" s="6">
        <f t="shared" si="4"/>
        <v>0</v>
      </c>
      <c r="AI314" s="27"/>
      <c r="AJ314" t="s">
        <v>65</v>
      </c>
      <c r="AK314" t="s">
        <v>2230</v>
      </c>
      <c r="AL314" t="s">
        <v>2235</v>
      </c>
      <c r="AM314" t="s">
        <v>2236</v>
      </c>
      <c r="AN314" t="s">
        <v>2230</v>
      </c>
      <c r="AO314" t="s">
        <v>48</v>
      </c>
      <c r="AP314" t="s">
        <v>48</v>
      </c>
      <c r="AQ314" t="s">
        <v>48</v>
      </c>
      <c r="AR314" t="s">
        <v>48</v>
      </c>
      <c r="AS314" t="s">
        <v>2237</v>
      </c>
    </row>
    <row r="315" spans="1:45" hidden="1" x14ac:dyDescent="0.25">
      <c r="A315">
        <v>514723</v>
      </c>
      <c r="B315" t="s">
        <v>40</v>
      </c>
      <c r="C315" t="s">
        <v>41</v>
      </c>
      <c r="D315" t="s">
        <v>2230</v>
      </c>
      <c r="E315" t="s">
        <v>43</v>
      </c>
      <c r="F315" t="s">
        <v>44</v>
      </c>
      <c r="G315" t="s">
        <v>44</v>
      </c>
      <c r="H315" t="s">
        <v>2219</v>
      </c>
      <c r="I315" t="s">
        <v>84</v>
      </c>
      <c r="J315" t="s">
        <v>2231</v>
      </c>
      <c r="K315" t="s">
        <v>48</v>
      </c>
      <c r="L315" t="s">
        <v>49</v>
      </c>
      <c r="M315" t="s">
        <v>2232</v>
      </c>
      <c r="N315" t="s">
        <v>2233</v>
      </c>
      <c r="O315" t="s">
        <v>52</v>
      </c>
      <c r="P315" t="s">
        <v>2234</v>
      </c>
      <c r="Q315" t="s">
        <v>75</v>
      </c>
      <c r="R315" t="s">
        <v>55</v>
      </c>
      <c r="S315" t="s">
        <v>56</v>
      </c>
      <c r="T315" t="s">
        <v>91</v>
      </c>
      <c r="U315" t="s">
        <v>92</v>
      </c>
      <c r="V315" t="s">
        <v>93</v>
      </c>
      <c r="W315" t="s">
        <v>94</v>
      </c>
      <c r="X315" t="s">
        <v>80</v>
      </c>
      <c r="Y315" t="s">
        <v>81</v>
      </c>
      <c r="Z315" t="s">
        <v>63</v>
      </c>
      <c r="AA315" t="s">
        <v>64</v>
      </c>
      <c r="AB315" s="1">
        <v>33731151.780000001</v>
      </c>
      <c r="AC315" s="1">
        <v>0</v>
      </c>
      <c r="AD315" s="1">
        <v>33731151.780000001</v>
      </c>
      <c r="AE315" s="1">
        <v>33731151.780000001</v>
      </c>
      <c r="AF315" s="6">
        <v>33731151.780000001</v>
      </c>
      <c r="AG315" s="6">
        <v>0</v>
      </c>
      <c r="AH315" s="6">
        <f t="shared" si="4"/>
        <v>0</v>
      </c>
      <c r="AI315" s="27"/>
      <c r="AJ315" t="s">
        <v>65</v>
      </c>
      <c r="AK315" t="s">
        <v>2230</v>
      </c>
      <c r="AL315" t="s">
        <v>2235</v>
      </c>
      <c r="AM315" t="s">
        <v>2236</v>
      </c>
      <c r="AN315" t="s">
        <v>2230</v>
      </c>
      <c r="AO315" t="s">
        <v>48</v>
      </c>
      <c r="AP315" t="s">
        <v>48</v>
      </c>
      <c r="AQ315" t="s">
        <v>48</v>
      </c>
      <c r="AR315" t="s">
        <v>48</v>
      </c>
      <c r="AS315" t="s">
        <v>2237</v>
      </c>
    </row>
    <row r="316" spans="1:45" hidden="1" x14ac:dyDescent="0.25">
      <c r="A316">
        <v>514723</v>
      </c>
      <c r="B316" t="s">
        <v>40</v>
      </c>
      <c r="C316" t="s">
        <v>41</v>
      </c>
      <c r="D316" t="s">
        <v>2230</v>
      </c>
      <c r="E316" t="s">
        <v>43</v>
      </c>
      <c r="F316" t="s">
        <v>44</v>
      </c>
      <c r="G316" t="s">
        <v>44</v>
      </c>
      <c r="H316" t="s">
        <v>2219</v>
      </c>
      <c r="I316" t="s">
        <v>84</v>
      </c>
      <c r="J316" t="s">
        <v>2231</v>
      </c>
      <c r="K316" t="s">
        <v>48</v>
      </c>
      <c r="L316" t="s">
        <v>49</v>
      </c>
      <c r="M316" t="s">
        <v>2232</v>
      </c>
      <c r="N316" t="s">
        <v>2233</v>
      </c>
      <c r="O316" t="s">
        <v>52</v>
      </c>
      <c r="P316" t="s">
        <v>2234</v>
      </c>
      <c r="Q316" t="s">
        <v>75</v>
      </c>
      <c r="R316" t="s">
        <v>55</v>
      </c>
      <c r="S316" t="s">
        <v>56</v>
      </c>
      <c r="T316" t="s">
        <v>91</v>
      </c>
      <c r="U316" t="s">
        <v>92</v>
      </c>
      <c r="V316" t="s">
        <v>148</v>
      </c>
      <c r="W316" t="s">
        <v>149</v>
      </c>
      <c r="X316" t="s">
        <v>80</v>
      </c>
      <c r="Y316" t="s">
        <v>81</v>
      </c>
      <c r="Z316" t="s">
        <v>63</v>
      </c>
      <c r="AA316" t="s">
        <v>64</v>
      </c>
      <c r="AB316" s="1">
        <v>902780.22</v>
      </c>
      <c r="AC316" s="1">
        <v>0</v>
      </c>
      <c r="AD316" s="1">
        <v>902780.22</v>
      </c>
      <c r="AE316" s="1">
        <v>902780.22</v>
      </c>
      <c r="AF316" s="6">
        <v>902780.22</v>
      </c>
      <c r="AG316" s="6">
        <v>0</v>
      </c>
      <c r="AH316" s="6">
        <f t="shared" si="4"/>
        <v>0</v>
      </c>
      <c r="AI316" s="27"/>
      <c r="AJ316" t="s">
        <v>65</v>
      </c>
      <c r="AK316" t="s">
        <v>2230</v>
      </c>
      <c r="AL316" t="s">
        <v>2235</v>
      </c>
      <c r="AM316" t="s">
        <v>2236</v>
      </c>
      <c r="AN316" t="s">
        <v>2230</v>
      </c>
      <c r="AO316" t="s">
        <v>48</v>
      </c>
      <c r="AP316" t="s">
        <v>48</v>
      </c>
      <c r="AQ316" t="s">
        <v>48</v>
      </c>
      <c r="AR316" t="s">
        <v>48</v>
      </c>
      <c r="AS316" t="s">
        <v>2237</v>
      </c>
    </row>
    <row r="317" spans="1:45" hidden="1" x14ac:dyDescent="0.25">
      <c r="A317">
        <v>515223</v>
      </c>
      <c r="B317" t="s">
        <v>40</v>
      </c>
      <c r="C317" t="s">
        <v>41</v>
      </c>
      <c r="D317" t="s">
        <v>2238</v>
      </c>
      <c r="E317" t="s">
        <v>43</v>
      </c>
      <c r="F317" t="s">
        <v>44</v>
      </c>
      <c r="G317" t="s">
        <v>44</v>
      </c>
      <c r="H317" t="s">
        <v>2239</v>
      </c>
      <c r="I317" t="s">
        <v>84</v>
      </c>
      <c r="J317" t="s">
        <v>2240</v>
      </c>
      <c r="K317" t="s">
        <v>48</v>
      </c>
      <c r="L317" t="s">
        <v>49</v>
      </c>
      <c r="M317" t="s">
        <v>2241</v>
      </c>
      <c r="N317" t="s">
        <v>2242</v>
      </c>
      <c r="O317" t="s">
        <v>52</v>
      </c>
      <c r="P317" t="s">
        <v>2243</v>
      </c>
      <c r="Q317" t="s">
        <v>75</v>
      </c>
      <c r="R317" t="s">
        <v>55</v>
      </c>
      <c r="S317" t="s">
        <v>56</v>
      </c>
      <c r="T317" t="s">
        <v>176</v>
      </c>
      <c r="U317" t="s">
        <v>177</v>
      </c>
      <c r="V317" t="s">
        <v>1584</v>
      </c>
      <c r="W317" t="s">
        <v>1585</v>
      </c>
      <c r="X317" t="s">
        <v>61</v>
      </c>
      <c r="Y317" t="s">
        <v>62</v>
      </c>
      <c r="Z317" t="s">
        <v>63</v>
      </c>
      <c r="AA317" t="s">
        <v>64</v>
      </c>
      <c r="AB317" s="1">
        <v>298084200</v>
      </c>
      <c r="AC317" s="1">
        <v>0</v>
      </c>
      <c r="AD317" s="1">
        <v>298084200</v>
      </c>
      <c r="AE317" s="1">
        <v>298084200</v>
      </c>
      <c r="AF317" s="6">
        <v>298084200</v>
      </c>
      <c r="AG317" s="6">
        <v>0</v>
      </c>
      <c r="AH317" s="6">
        <f t="shared" si="4"/>
        <v>0</v>
      </c>
      <c r="AI317" s="27"/>
      <c r="AJ317" t="s">
        <v>65</v>
      </c>
      <c r="AK317" t="s">
        <v>2238</v>
      </c>
      <c r="AL317" t="s">
        <v>2244</v>
      </c>
      <c r="AM317" t="s">
        <v>1451</v>
      </c>
      <c r="AN317" t="s">
        <v>2238</v>
      </c>
      <c r="AO317" t="s">
        <v>48</v>
      </c>
      <c r="AP317" t="s">
        <v>48</v>
      </c>
      <c r="AQ317" t="s">
        <v>48</v>
      </c>
      <c r="AR317" t="s">
        <v>48</v>
      </c>
      <c r="AS317" t="s">
        <v>2245</v>
      </c>
    </row>
    <row r="318" spans="1:45" hidden="1" x14ac:dyDescent="0.25">
      <c r="A318">
        <v>515323</v>
      </c>
      <c r="B318" t="s">
        <v>40</v>
      </c>
      <c r="C318" t="s">
        <v>41</v>
      </c>
      <c r="D318" t="s">
        <v>2246</v>
      </c>
      <c r="E318" t="s">
        <v>43</v>
      </c>
      <c r="F318" t="s">
        <v>44</v>
      </c>
      <c r="G318" t="s">
        <v>44</v>
      </c>
      <c r="H318" t="s">
        <v>2239</v>
      </c>
      <c r="I318" t="s">
        <v>212</v>
      </c>
      <c r="J318" t="s">
        <v>2247</v>
      </c>
      <c r="K318" t="s">
        <v>48</v>
      </c>
      <c r="L318" t="s">
        <v>49</v>
      </c>
      <c r="M318" t="s">
        <v>2248</v>
      </c>
      <c r="N318" t="s">
        <v>2249</v>
      </c>
      <c r="O318" t="s">
        <v>52</v>
      </c>
      <c r="P318" t="s">
        <v>2250</v>
      </c>
      <c r="Q318" t="s">
        <v>75</v>
      </c>
      <c r="R318" t="s">
        <v>55</v>
      </c>
      <c r="S318" t="s">
        <v>56</v>
      </c>
      <c r="T318" t="s">
        <v>76</v>
      </c>
      <c r="U318" t="s">
        <v>77</v>
      </c>
      <c r="V318" t="s">
        <v>417</v>
      </c>
      <c r="W318" t="s">
        <v>418</v>
      </c>
      <c r="X318" t="s">
        <v>80</v>
      </c>
      <c r="Y318" t="s">
        <v>81</v>
      </c>
      <c r="Z318" t="s">
        <v>63</v>
      </c>
      <c r="AA318" t="s">
        <v>64</v>
      </c>
      <c r="AB318" s="1">
        <v>5640000</v>
      </c>
      <c r="AC318" s="1">
        <v>0</v>
      </c>
      <c r="AD318" s="1">
        <v>5640000</v>
      </c>
      <c r="AE318" s="1">
        <v>5640000</v>
      </c>
      <c r="AF318" s="6">
        <v>5640000</v>
      </c>
      <c r="AG318" s="6">
        <v>0</v>
      </c>
      <c r="AH318" s="6">
        <f t="shared" si="4"/>
        <v>0</v>
      </c>
      <c r="AI318" s="27"/>
      <c r="AJ318" t="s">
        <v>65</v>
      </c>
      <c r="AK318" t="s">
        <v>2246</v>
      </c>
      <c r="AL318" t="s">
        <v>2251</v>
      </c>
      <c r="AM318" t="s">
        <v>2252</v>
      </c>
      <c r="AN318" t="s">
        <v>2246</v>
      </c>
      <c r="AO318" t="s">
        <v>48</v>
      </c>
      <c r="AP318" t="s">
        <v>48</v>
      </c>
      <c r="AQ318" t="s">
        <v>48</v>
      </c>
      <c r="AR318" t="s">
        <v>48</v>
      </c>
      <c r="AS318" t="s">
        <v>2253</v>
      </c>
    </row>
    <row r="319" spans="1:45" hidden="1" x14ac:dyDescent="0.25">
      <c r="A319">
        <v>515423</v>
      </c>
      <c r="B319" t="s">
        <v>40</v>
      </c>
      <c r="C319" t="s">
        <v>41</v>
      </c>
      <c r="D319" t="s">
        <v>2254</v>
      </c>
      <c r="E319" t="s">
        <v>43</v>
      </c>
      <c r="F319" t="s">
        <v>44</v>
      </c>
      <c r="G319" t="s">
        <v>44</v>
      </c>
      <c r="H319" t="s">
        <v>2239</v>
      </c>
      <c r="I319" t="s">
        <v>212</v>
      </c>
      <c r="J319" t="s">
        <v>2247</v>
      </c>
      <c r="K319" t="s">
        <v>48</v>
      </c>
      <c r="L319" t="s">
        <v>49</v>
      </c>
      <c r="M319" t="s">
        <v>2248</v>
      </c>
      <c r="N319" t="s">
        <v>2249</v>
      </c>
      <c r="O319" t="s">
        <v>52</v>
      </c>
      <c r="P319" t="s">
        <v>2250</v>
      </c>
      <c r="Q319" t="s">
        <v>75</v>
      </c>
      <c r="R319" t="s">
        <v>55</v>
      </c>
      <c r="S319" t="s">
        <v>56</v>
      </c>
      <c r="T319" t="s">
        <v>76</v>
      </c>
      <c r="U319" t="s">
        <v>77</v>
      </c>
      <c r="V319" t="s">
        <v>417</v>
      </c>
      <c r="W319" t="s">
        <v>418</v>
      </c>
      <c r="X319" t="s">
        <v>80</v>
      </c>
      <c r="Y319" t="s">
        <v>81</v>
      </c>
      <c r="Z319" t="s">
        <v>63</v>
      </c>
      <c r="AA319" t="s">
        <v>64</v>
      </c>
      <c r="AB319" s="1">
        <v>470000</v>
      </c>
      <c r="AC319" s="1">
        <v>0</v>
      </c>
      <c r="AD319" s="1">
        <v>470000</v>
      </c>
      <c r="AE319" s="1">
        <v>470000</v>
      </c>
      <c r="AF319" s="6">
        <v>470000</v>
      </c>
      <c r="AG319" s="6">
        <v>0</v>
      </c>
      <c r="AH319" s="6">
        <f t="shared" si="4"/>
        <v>0</v>
      </c>
      <c r="AI319" s="27"/>
      <c r="AJ319" t="s">
        <v>65</v>
      </c>
      <c r="AK319" t="s">
        <v>2254</v>
      </c>
      <c r="AL319" t="s">
        <v>2251</v>
      </c>
      <c r="AM319" t="s">
        <v>2252</v>
      </c>
      <c r="AN319" t="s">
        <v>2254</v>
      </c>
      <c r="AO319" t="s">
        <v>48</v>
      </c>
      <c r="AP319" t="s">
        <v>48</v>
      </c>
      <c r="AQ319" t="s">
        <v>48</v>
      </c>
      <c r="AR319" t="s">
        <v>48</v>
      </c>
      <c r="AS319" t="s">
        <v>2253</v>
      </c>
    </row>
    <row r="320" spans="1:45" hidden="1" x14ac:dyDescent="0.25">
      <c r="A320">
        <v>515523</v>
      </c>
      <c r="B320" t="s">
        <v>40</v>
      </c>
      <c r="C320" t="s">
        <v>41</v>
      </c>
      <c r="D320" t="s">
        <v>2255</v>
      </c>
      <c r="E320" t="s">
        <v>43</v>
      </c>
      <c r="F320" t="s">
        <v>44</v>
      </c>
      <c r="G320" t="s">
        <v>44</v>
      </c>
      <c r="H320" t="s">
        <v>2239</v>
      </c>
      <c r="I320" t="s">
        <v>212</v>
      </c>
      <c r="J320" t="s">
        <v>2247</v>
      </c>
      <c r="K320" t="s">
        <v>48</v>
      </c>
      <c r="L320" t="s">
        <v>49</v>
      </c>
      <c r="M320" t="s">
        <v>2248</v>
      </c>
      <c r="N320" t="s">
        <v>2249</v>
      </c>
      <c r="O320" t="s">
        <v>52</v>
      </c>
      <c r="P320" t="s">
        <v>2250</v>
      </c>
      <c r="Q320" t="s">
        <v>75</v>
      </c>
      <c r="R320" t="s">
        <v>55</v>
      </c>
      <c r="S320" t="s">
        <v>56</v>
      </c>
      <c r="T320" t="s">
        <v>76</v>
      </c>
      <c r="U320" t="s">
        <v>77</v>
      </c>
      <c r="V320" t="s">
        <v>417</v>
      </c>
      <c r="W320" t="s">
        <v>418</v>
      </c>
      <c r="X320" t="s">
        <v>80</v>
      </c>
      <c r="Y320" t="s">
        <v>81</v>
      </c>
      <c r="Z320" t="s">
        <v>63</v>
      </c>
      <c r="AA320" t="s">
        <v>64</v>
      </c>
      <c r="AB320" s="1">
        <v>3525000</v>
      </c>
      <c r="AC320" s="1">
        <v>0</v>
      </c>
      <c r="AD320" s="1">
        <v>3525000</v>
      </c>
      <c r="AE320" s="1">
        <v>3525000</v>
      </c>
      <c r="AF320" s="6">
        <v>3525000</v>
      </c>
      <c r="AG320" s="6">
        <v>0</v>
      </c>
      <c r="AH320" s="6">
        <f t="shared" si="4"/>
        <v>0</v>
      </c>
      <c r="AI320" s="27"/>
      <c r="AJ320" t="s">
        <v>65</v>
      </c>
      <c r="AK320" t="s">
        <v>2255</v>
      </c>
      <c r="AL320" t="s">
        <v>2251</v>
      </c>
      <c r="AM320" t="s">
        <v>2252</v>
      </c>
      <c r="AN320" t="s">
        <v>2255</v>
      </c>
      <c r="AO320" t="s">
        <v>48</v>
      </c>
      <c r="AP320" t="s">
        <v>48</v>
      </c>
      <c r="AQ320" t="s">
        <v>48</v>
      </c>
      <c r="AR320" t="s">
        <v>48</v>
      </c>
      <c r="AS320" t="s">
        <v>2253</v>
      </c>
    </row>
    <row r="321" spans="1:45" hidden="1" x14ac:dyDescent="0.25">
      <c r="A321">
        <v>515623</v>
      </c>
      <c r="B321" t="s">
        <v>40</v>
      </c>
      <c r="C321" t="s">
        <v>41</v>
      </c>
      <c r="D321" t="s">
        <v>2256</v>
      </c>
      <c r="E321" t="s">
        <v>43</v>
      </c>
      <c r="F321" t="s">
        <v>44</v>
      </c>
      <c r="G321" t="s">
        <v>44</v>
      </c>
      <c r="H321" t="s">
        <v>2239</v>
      </c>
      <c r="I321" t="s">
        <v>212</v>
      </c>
      <c r="J321" t="s">
        <v>2247</v>
      </c>
      <c r="K321" t="s">
        <v>48</v>
      </c>
      <c r="L321" t="s">
        <v>49</v>
      </c>
      <c r="M321" t="s">
        <v>2257</v>
      </c>
      <c r="N321" t="s">
        <v>2258</v>
      </c>
      <c r="O321" t="s">
        <v>52</v>
      </c>
      <c r="P321" t="s">
        <v>2259</v>
      </c>
      <c r="Q321" t="s">
        <v>75</v>
      </c>
      <c r="R321" t="s">
        <v>131</v>
      </c>
      <c r="S321" t="s">
        <v>132</v>
      </c>
      <c r="T321" t="s">
        <v>76</v>
      </c>
      <c r="U321" t="s">
        <v>77</v>
      </c>
      <c r="V321" t="s">
        <v>417</v>
      </c>
      <c r="W321" t="s">
        <v>418</v>
      </c>
      <c r="X321" t="s">
        <v>80</v>
      </c>
      <c r="Y321" t="s">
        <v>81</v>
      </c>
      <c r="Z321" t="s">
        <v>63</v>
      </c>
      <c r="AA321" t="s">
        <v>64</v>
      </c>
      <c r="AB321" s="1">
        <v>3525000</v>
      </c>
      <c r="AC321" s="1">
        <v>0</v>
      </c>
      <c r="AD321" s="1">
        <v>3525000</v>
      </c>
      <c r="AE321" s="1">
        <v>3525000</v>
      </c>
      <c r="AF321" s="6">
        <v>3525000</v>
      </c>
      <c r="AG321" s="6">
        <v>0</v>
      </c>
      <c r="AH321" s="6">
        <f t="shared" si="4"/>
        <v>0</v>
      </c>
      <c r="AI321" s="27"/>
      <c r="AJ321" t="s">
        <v>65</v>
      </c>
      <c r="AK321" t="s">
        <v>2256</v>
      </c>
      <c r="AL321" t="s">
        <v>2251</v>
      </c>
      <c r="AM321" t="s">
        <v>2252</v>
      </c>
      <c r="AN321" t="s">
        <v>2256</v>
      </c>
      <c r="AO321" t="s">
        <v>48</v>
      </c>
      <c r="AP321" t="s">
        <v>48</v>
      </c>
      <c r="AQ321" t="s">
        <v>48</v>
      </c>
      <c r="AR321" t="s">
        <v>48</v>
      </c>
      <c r="AS321" t="s">
        <v>2253</v>
      </c>
    </row>
    <row r="322" spans="1:45" hidden="1" x14ac:dyDescent="0.25">
      <c r="A322">
        <v>515723</v>
      </c>
      <c r="B322" t="s">
        <v>40</v>
      </c>
      <c r="C322" t="s">
        <v>41</v>
      </c>
      <c r="D322" t="s">
        <v>2260</v>
      </c>
      <c r="E322" t="s">
        <v>43</v>
      </c>
      <c r="F322" t="s">
        <v>44</v>
      </c>
      <c r="G322" t="s">
        <v>44</v>
      </c>
      <c r="H322" t="s">
        <v>2239</v>
      </c>
      <c r="I322" t="s">
        <v>212</v>
      </c>
      <c r="J322" t="s">
        <v>2247</v>
      </c>
      <c r="K322" t="s">
        <v>48</v>
      </c>
      <c r="L322" t="s">
        <v>142</v>
      </c>
      <c r="M322" t="s">
        <v>2261</v>
      </c>
      <c r="N322" t="s">
        <v>2262</v>
      </c>
      <c r="O322" t="s">
        <v>52</v>
      </c>
      <c r="P322" t="s">
        <v>2263</v>
      </c>
      <c r="Q322" t="s">
        <v>54</v>
      </c>
      <c r="R322" t="s">
        <v>739</v>
      </c>
      <c r="S322" t="s">
        <v>740</v>
      </c>
      <c r="T322" t="s">
        <v>76</v>
      </c>
      <c r="U322" t="s">
        <v>77</v>
      </c>
      <c r="V322" t="s">
        <v>417</v>
      </c>
      <c r="W322" t="s">
        <v>418</v>
      </c>
      <c r="X322" t="s">
        <v>80</v>
      </c>
      <c r="Y322" t="s">
        <v>81</v>
      </c>
      <c r="Z322" t="s">
        <v>63</v>
      </c>
      <c r="AA322" t="s">
        <v>64</v>
      </c>
      <c r="AB322" s="1">
        <v>5962500</v>
      </c>
      <c r="AC322" s="1">
        <v>0</v>
      </c>
      <c r="AD322" s="1">
        <v>5962500</v>
      </c>
      <c r="AE322" s="1">
        <v>5962500</v>
      </c>
      <c r="AF322" s="6">
        <v>5962500</v>
      </c>
      <c r="AG322" s="6">
        <v>0</v>
      </c>
      <c r="AH322" s="6">
        <f t="shared" si="4"/>
        <v>0</v>
      </c>
      <c r="AI322" s="27"/>
      <c r="AJ322" t="s">
        <v>65</v>
      </c>
      <c r="AK322" t="s">
        <v>2260</v>
      </c>
      <c r="AL322" t="s">
        <v>2251</v>
      </c>
      <c r="AM322" t="s">
        <v>2252</v>
      </c>
      <c r="AN322" t="s">
        <v>2260</v>
      </c>
      <c r="AO322" t="s">
        <v>48</v>
      </c>
      <c r="AP322" t="s">
        <v>48</v>
      </c>
      <c r="AQ322" t="s">
        <v>48</v>
      </c>
      <c r="AR322" t="s">
        <v>48</v>
      </c>
      <c r="AS322" t="s">
        <v>2253</v>
      </c>
    </row>
    <row r="323" spans="1:45" hidden="1" x14ac:dyDescent="0.25">
      <c r="A323">
        <v>515823</v>
      </c>
      <c r="B323" t="s">
        <v>40</v>
      </c>
      <c r="C323" t="s">
        <v>41</v>
      </c>
      <c r="D323" t="s">
        <v>2264</v>
      </c>
      <c r="E323" t="s">
        <v>43</v>
      </c>
      <c r="F323" t="s">
        <v>44</v>
      </c>
      <c r="G323" t="s">
        <v>44</v>
      </c>
      <c r="H323" t="s">
        <v>2239</v>
      </c>
      <c r="I323" t="s">
        <v>212</v>
      </c>
      <c r="J323" t="s">
        <v>2247</v>
      </c>
      <c r="K323" t="s">
        <v>48</v>
      </c>
      <c r="L323" t="s">
        <v>142</v>
      </c>
      <c r="M323" t="s">
        <v>2265</v>
      </c>
      <c r="N323" t="s">
        <v>2266</v>
      </c>
      <c r="O323" t="s">
        <v>52</v>
      </c>
      <c r="P323" t="s">
        <v>2267</v>
      </c>
      <c r="Q323" t="s">
        <v>54</v>
      </c>
      <c r="R323" t="s">
        <v>739</v>
      </c>
      <c r="S323" t="s">
        <v>740</v>
      </c>
      <c r="T323" t="s">
        <v>76</v>
      </c>
      <c r="U323" t="s">
        <v>77</v>
      </c>
      <c r="V323" t="s">
        <v>417</v>
      </c>
      <c r="W323" t="s">
        <v>418</v>
      </c>
      <c r="X323" t="s">
        <v>80</v>
      </c>
      <c r="Y323" t="s">
        <v>81</v>
      </c>
      <c r="Z323" t="s">
        <v>63</v>
      </c>
      <c r="AA323" t="s">
        <v>64</v>
      </c>
      <c r="AB323" s="1">
        <v>5962500</v>
      </c>
      <c r="AC323" s="1">
        <v>0</v>
      </c>
      <c r="AD323" s="1">
        <v>5962500</v>
      </c>
      <c r="AE323" s="1">
        <v>5962500</v>
      </c>
      <c r="AF323" s="6">
        <v>5962500</v>
      </c>
      <c r="AG323" s="6">
        <v>0</v>
      </c>
      <c r="AH323" s="6">
        <f t="shared" ref="AH323:AH365" si="5">+AE323-AF323-AG323</f>
        <v>0</v>
      </c>
      <c r="AI323" s="27"/>
      <c r="AJ323" t="s">
        <v>65</v>
      </c>
      <c r="AK323" t="s">
        <v>2264</v>
      </c>
      <c r="AL323" t="s">
        <v>2251</v>
      </c>
      <c r="AM323" t="s">
        <v>2252</v>
      </c>
      <c r="AN323" t="s">
        <v>2264</v>
      </c>
      <c r="AO323" t="s">
        <v>48</v>
      </c>
      <c r="AP323" t="s">
        <v>48</v>
      </c>
      <c r="AQ323" t="s">
        <v>48</v>
      </c>
      <c r="AR323" t="s">
        <v>48</v>
      </c>
      <c r="AS323" t="s">
        <v>2253</v>
      </c>
    </row>
    <row r="324" spans="1:45" hidden="1" x14ac:dyDescent="0.25">
      <c r="A324">
        <v>515923</v>
      </c>
      <c r="B324" t="s">
        <v>40</v>
      </c>
      <c r="C324" t="s">
        <v>41</v>
      </c>
      <c r="D324" t="s">
        <v>2268</v>
      </c>
      <c r="E324" t="s">
        <v>43</v>
      </c>
      <c r="F324" t="s">
        <v>44</v>
      </c>
      <c r="G324" t="s">
        <v>44</v>
      </c>
      <c r="H324" t="s">
        <v>2239</v>
      </c>
      <c r="I324" t="s">
        <v>232</v>
      </c>
      <c r="J324" t="s">
        <v>2269</v>
      </c>
      <c r="K324" t="s">
        <v>48</v>
      </c>
      <c r="L324" t="s">
        <v>142</v>
      </c>
      <c r="M324" t="s">
        <v>2270</v>
      </c>
      <c r="N324" t="s">
        <v>2271</v>
      </c>
      <c r="O324" t="s">
        <v>52</v>
      </c>
      <c r="P324" t="s">
        <v>2272</v>
      </c>
      <c r="Q324" t="s">
        <v>54</v>
      </c>
      <c r="R324" t="s">
        <v>207</v>
      </c>
      <c r="S324" t="s">
        <v>208</v>
      </c>
      <c r="T324" t="s">
        <v>349</v>
      </c>
      <c r="U324" t="s">
        <v>350</v>
      </c>
      <c r="V324" t="s">
        <v>283</v>
      </c>
      <c r="W324" t="s">
        <v>284</v>
      </c>
      <c r="X324" t="s">
        <v>80</v>
      </c>
      <c r="Y324" t="s">
        <v>81</v>
      </c>
      <c r="Z324" t="s">
        <v>63</v>
      </c>
      <c r="AA324" t="s">
        <v>64</v>
      </c>
      <c r="AB324" s="1">
        <v>10000000</v>
      </c>
      <c r="AC324" s="1">
        <v>0</v>
      </c>
      <c r="AD324" s="1">
        <v>10000000</v>
      </c>
      <c r="AE324" s="1">
        <v>10000000</v>
      </c>
      <c r="AF324" s="6">
        <v>10000000</v>
      </c>
      <c r="AG324" s="6">
        <v>0</v>
      </c>
      <c r="AH324" s="6">
        <f t="shared" si="5"/>
        <v>0</v>
      </c>
      <c r="AI324" s="27"/>
      <c r="AJ324" t="s">
        <v>65</v>
      </c>
      <c r="AK324" t="s">
        <v>2268</v>
      </c>
      <c r="AL324" t="s">
        <v>2273</v>
      </c>
      <c r="AM324" t="s">
        <v>2274</v>
      </c>
      <c r="AN324" t="s">
        <v>2268</v>
      </c>
      <c r="AO324" t="s">
        <v>48</v>
      </c>
      <c r="AP324" t="s">
        <v>48</v>
      </c>
      <c r="AQ324" t="s">
        <v>48</v>
      </c>
      <c r="AR324" t="s">
        <v>48</v>
      </c>
      <c r="AS324" t="s">
        <v>2275</v>
      </c>
    </row>
    <row r="325" spans="1:45" hidden="1" x14ac:dyDescent="0.25">
      <c r="A325">
        <v>516023</v>
      </c>
      <c r="B325" t="s">
        <v>40</v>
      </c>
      <c r="C325" t="s">
        <v>41</v>
      </c>
      <c r="D325" t="s">
        <v>2276</v>
      </c>
      <c r="E325" t="s">
        <v>43</v>
      </c>
      <c r="F325" t="s">
        <v>44</v>
      </c>
      <c r="G325" t="s">
        <v>44</v>
      </c>
      <c r="H325" t="s">
        <v>2277</v>
      </c>
      <c r="I325" t="s">
        <v>1865</v>
      </c>
      <c r="J325" t="s">
        <v>2278</v>
      </c>
      <c r="K325" t="s">
        <v>48</v>
      </c>
      <c r="L325" t="s">
        <v>142</v>
      </c>
      <c r="M325" t="s">
        <v>2125</v>
      </c>
      <c r="N325" t="s">
        <v>2126</v>
      </c>
      <c r="O325" t="s">
        <v>52</v>
      </c>
      <c r="P325" t="s">
        <v>2127</v>
      </c>
      <c r="Q325" t="s">
        <v>54</v>
      </c>
      <c r="R325" t="s">
        <v>55</v>
      </c>
      <c r="S325" t="s">
        <v>56</v>
      </c>
      <c r="T325" t="s">
        <v>57</v>
      </c>
      <c r="U325" t="s">
        <v>58</v>
      </c>
      <c r="V325" t="s">
        <v>330</v>
      </c>
      <c r="W325" t="s">
        <v>331</v>
      </c>
      <c r="X325" t="s">
        <v>61</v>
      </c>
      <c r="Y325" t="s">
        <v>62</v>
      </c>
      <c r="Z325" t="s">
        <v>63</v>
      </c>
      <c r="AA325" t="s">
        <v>64</v>
      </c>
      <c r="AB325" s="1">
        <v>125000</v>
      </c>
      <c r="AC325" s="1">
        <v>0</v>
      </c>
      <c r="AD325" s="1">
        <v>125000</v>
      </c>
      <c r="AE325" s="1">
        <v>125000</v>
      </c>
      <c r="AF325" s="6">
        <v>125000</v>
      </c>
      <c r="AG325" s="6">
        <v>0</v>
      </c>
      <c r="AH325" s="6">
        <f t="shared" si="5"/>
        <v>0</v>
      </c>
      <c r="AI325" s="27"/>
      <c r="AJ325" t="s">
        <v>65</v>
      </c>
      <c r="AK325" t="s">
        <v>2276</v>
      </c>
      <c r="AL325" t="s">
        <v>1862</v>
      </c>
      <c r="AM325" t="s">
        <v>1862</v>
      </c>
      <c r="AN325" t="s">
        <v>2276</v>
      </c>
      <c r="AO325" t="s">
        <v>48</v>
      </c>
      <c r="AP325" t="s">
        <v>48</v>
      </c>
      <c r="AQ325" t="s">
        <v>48</v>
      </c>
      <c r="AR325" t="s">
        <v>48</v>
      </c>
      <c r="AS325" t="s">
        <v>2279</v>
      </c>
    </row>
    <row r="326" spans="1:45" hidden="1" x14ac:dyDescent="0.25">
      <c r="A326">
        <v>516523</v>
      </c>
      <c r="B326" t="s">
        <v>40</v>
      </c>
      <c r="C326" t="s">
        <v>41</v>
      </c>
      <c r="D326" t="s">
        <v>2280</v>
      </c>
      <c r="E326" t="s">
        <v>43</v>
      </c>
      <c r="F326" t="s">
        <v>44</v>
      </c>
      <c r="G326" t="s">
        <v>44</v>
      </c>
      <c r="H326" t="s">
        <v>2277</v>
      </c>
      <c r="I326" t="s">
        <v>1723</v>
      </c>
      <c r="J326" t="s">
        <v>2281</v>
      </c>
      <c r="K326" t="s">
        <v>48</v>
      </c>
      <c r="L326" t="s">
        <v>49</v>
      </c>
      <c r="M326" t="s">
        <v>2282</v>
      </c>
      <c r="N326" t="s">
        <v>2283</v>
      </c>
      <c r="O326" t="s">
        <v>52</v>
      </c>
      <c r="P326" t="s">
        <v>2284</v>
      </c>
      <c r="Q326" t="s">
        <v>75</v>
      </c>
      <c r="R326" t="s">
        <v>131</v>
      </c>
      <c r="S326" t="s">
        <v>132</v>
      </c>
      <c r="T326" t="s">
        <v>176</v>
      </c>
      <c r="U326" t="s">
        <v>177</v>
      </c>
      <c r="V326" t="s">
        <v>1584</v>
      </c>
      <c r="W326" t="s">
        <v>1585</v>
      </c>
      <c r="X326" t="s">
        <v>61</v>
      </c>
      <c r="Y326" t="s">
        <v>62</v>
      </c>
      <c r="Z326" t="s">
        <v>63</v>
      </c>
      <c r="AA326" t="s">
        <v>64</v>
      </c>
      <c r="AB326" s="1">
        <v>231778600</v>
      </c>
      <c r="AC326" s="1">
        <v>0</v>
      </c>
      <c r="AD326" s="1">
        <v>231778600</v>
      </c>
      <c r="AE326" s="1">
        <v>231778600</v>
      </c>
      <c r="AF326" s="6">
        <v>231778600</v>
      </c>
      <c r="AG326" s="6">
        <v>0</v>
      </c>
      <c r="AH326" s="6">
        <f t="shared" si="5"/>
        <v>0</v>
      </c>
      <c r="AI326" s="27"/>
      <c r="AJ326" t="s">
        <v>65</v>
      </c>
      <c r="AK326" t="s">
        <v>2280</v>
      </c>
      <c r="AL326" t="s">
        <v>1711</v>
      </c>
      <c r="AM326" t="s">
        <v>2285</v>
      </c>
      <c r="AN326" t="s">
        <v>2280</v>
      </c>
      <c r="AO326" t="s">
        <v>48</v>
      </c>
      <c r="AP326" t="s">
        <v>48</v>
      </c>
      <c r="AQ326" t="s">
        <v>48</v>
      </c>
      <c r="AR326" t="s">
        <v>48</v>
      </c>
      <c r="AS326" t="s">
        <v>2286</v>
      </c>
    </row>
    <row r="327" spans="1:45" s="8" customFormat="1" hidden="1" x14ac:dyDescent="0.25">
      <c r="A327" s="8">
        <v>516623</v>
      </c>
      <c r="B327" s="8" t="s">
        <v>40</v>
      </c>
      <c r="C327" t="s">
        <v>41</v>
      </c>
      <c r="D327" s="8" t="s">
        <v>2287</v>
      </c>
      <c r="E327" t="s">
        <v>43</v>
      </c>
      <c r="F327" t="s">
        <v>44</v>
      </c>
      <c r="G327" t="s">
        <v>44</v>
      </c>
      <c r="H327" t="s">
        <v>2277</v>
      </c>
      <c r="I327" s="8" t="s">
        <v>84</v>
      </c>
      <c r="J327" s="8" t="s">
        <v>2288</v>
      </c>
      <c r="K327" t="s">
        <v>48</v>
      </c>
      <c r="L327" t="s">
        <v>49</v>
      </c>
      <c r="M327" s="8" t="s">
        <v>2289</v>
      </c>
      <c r="N327" s="8" t="s">
        <v>2290</v>
      </c>
      <c r="O327" t="s">
        <v>52</v>
      </c>
      <c r="P327" t="s">
        <v>2291</v>
      </c>
      <c r="Q327" t="s">
        <v>75</v>
      </c>
      <c r="R327" t="s">
        <v>185</v>
      </c>
      <c r="S327" t="s">
        <v>186</v>
      </c>
      <c r="T327" s="8" t="s">
        <v>191</v>
      </c>
      <c r="U327" s="8" t="s">
        <v>192</v>
      </c>
      <c r="V327" s="8" t="s">
        <v>195</v>
      </c>
      <c r="W327" s="8" t="s">
        <v>196</v>
      </c>
      <c r="X327" s="8" t="s">
        <v>80</v>
      </c>
      <c r="Y327" t="s">
        <v>81</v>
      </c>
      <c r="Z327" t="s">
        <v>63</v>
      </c>
      <c r="AA327" t="s">
        <v>64</v>
      </c>
      <c r="AB327" s="4">
        <v>463261</v>
      </c>
      <c r="AC327" s="4">
        <v>0</v>
      </c>
      <c r="AD327" s="4">
        <v>463261</v>
      </c>
      <c r="AE327" s="4">
        <v>463261</v>
      </c>
      <c r="AF327" s="5">
        <v>0</v>
      </c>
      <c r="AG327" s="5">
        <v>463261</v>
      </c>
      <c r="AH327" s="5">
        <f t="shared" si="5"/>
        <v>0</v>
      </c>
      <c r="AI327" s="7" t="s">
        <v>2600</v>
      </c>
      <c r="AJ327" s="8" t="s">
        <v>65</v>
      </c>
      <c r="AK327" s="8" t="s">
        <v>2287</v>
      </c>
      <c r="AL327" s="8" t="s">
        <v>328</v>
      </c>
      <c r="AM327" s="8" t="s">
        <v>2292</v>
      </c>
      <c r="AN327" s="8" t="s">
        <v>2287</v>
      </c>
      <c r="AO327" s="8" t="s">
        <v>48</v>
      </c>
      <c r="AP327" s="8" t="s">
        <v>48</v>
      </c>
      <c r="AQ327" s="8" t="s">
        <v>48</v>
      </c>
      <c r="AR327" s="8" t="s">
        <v>48</v>
      </c>
      <c r="AS327" s="8" t="s">
        <v>2293</v>
      </c>
    </row>
    <row r="328" spans="1:45" hidden="1" x14ac:dyDescent="0.25">
      <c r="A328">
        <v>517523</v>
      </c>
      <c r="B328" t="s">
        <v>40</v>
      </c>
      <c r="C328" t="s">
        <v>41</v>
      </c>
      <c r="D328" t="s">
        <v>2294</v>
      </c>
      <c r="E328" t="s">
        <v>43</v>
      </c>
      <c r="F328" t="s">
        <v>44</v>
      </c>
      <c r="G328" t="s">
        <v>44</v>
      </c>
      <c r="H328" t="s">
        <v>2277</v>
      </c>
      <c r="I328" t="s">
        <v>84</v>
      </c>
      <c r="J328" t="s">
        <v>2288</v>
      </c>
      <c r="K328" t="s">
        <v>48</v>
      </c>
      <c r="L328" t="s">
        <v>49</v>
      </c>
      <c r="M328" t="s">
        <v>2289</v>
      </c>
      <c r="N328" t="s">
        <v>2290</v>
      </c>
      <c r="O328" t="s">
        <v>52</v>
      </c>
      <c r="P328" t="s">
        <v>2291</v>
      </c>
      <c r="Q328" t="s">
        <v>75</v>
      </c>
      <c r="R328" t="s">
        <v>185</v>
      </c>
      <c r="S328" t="s">
        <v>186</v>
      </c>
      <c r="T328" t="s">
        <v>165</v>
      </c>
      <c r="U328" t="s">
        <v>166</v>
      </c>
      <c r="V328" t="s">
        <v>167</v>
      </c>
      <c r="W328" t="s">
        <v>168</v>
      </c>
      <c r="X328" t="s">
        <v>61</v>
      </c>
      <c r="Y328" t="s">
        <v>62</v>
      </c>
      <c r="Z328" t="s">
        <v>63</v>
      </c>
      <c r="AA328" t="s">
        <v>64</v>
      </c>
      <c r="AB328" s="1">
        <v>727053</v>
      </c>
      <c r="AC328" s="1">
        <v>0</v>
      </c>
      <c r="AD328" s="1">
        <v>727053</v>
      </c>
      <c r="AE328" s="1">
        <v>727053</v>
      </c>
      <c r="AF328" s="6">
        <v>727053</v>
      </c>
      <c r="AG328" s="6">
        <v>0</v>
      </c>
      <c r="AH328" s="6">
        <f t="shared" si="5"/>
        <v>0</v>
      </c>
      <c r="AI328" s="27"/>
      <c r="AJ328" t="s">
        <v>65</v>
      </c>
      <c r="AK328" t="s">
        <v>2294</v>
      </c>
      <c r="AL328" t="s">
        <v>1483</v>
      </c>
      <c r="AM328" t="s">
        <v>2295</v>
      </c>
      <c r="AN328" t="s">
        <v>2294</v>
      </c>
      <c r="AO328" t="s">
        <v>48</v>
      </c>
      <c r="AP328" t="s">
        <v>48</v>
      </c>
      <c r="AQ328" t="s">
        <v>48</v>
      </c>
      <c r="AR328" t="s">
        <v>48</v>
      </c>
      <c r="AS328" t="s">
        <v>2293</v>
      </c>
    </row>
    <row r="329" spans="1:45" hidden="1" x14ac:dyDescent="0.25">
      <c r="A329">
        <v>518123</v>
      </c>
      <c r="B329" t="s">
        <v>40</v>
      </c>
      <c r="C329" t="s">
        <v>41</v>
      </c>
      <c r="D329" t="s">
        <v>2296</v>
      </c>
      <c r="E329" t="s">
        <v>43</v>
      </c>
      <c r="F329" t="s">
        <v>44</v>
      </c>
      <c r="G329" t="s">
        <v>44</v>
      </c>
      <c r="H329" t="s">
        <v>2277</v>
      </c>
      <c r="I329" t="s">
        <v>1802</v>
      </c>
      <c r="J329" t="s">
        <v>2297</v>
      </c>
      <c r="K329" t="s">
        <v>48</v>
      </c>
      <c r="L329" t="s">
        <v>142</v>
      </c>
      <c r="M329" t="s">
        <v>2298</v>
      </c>
      <c r="N329" t="s">
        <v>2299</v>
      </c>
      <c r="O329" t="s">
        <v>52</v>
      </c>
      <c r="P329" t="s">
        <v>2300</v>
      </c>
      <c r="Q329" t="s">
        <v>54</v>
      </c>
      <c r="R329" t="s">
        <v>1308</v>
      </c>
      <c r="S329" t="s">
        <v>1309</v>
      </c>
      <c r="T329" t="s">
        <v>307</v>
      </c>
      <c r="U329" t="s">
        <v>308</v>
      </c>
      <c r="V329" t="s">
        <v>272</v>
      </c>
      <c r="W329" t="s">
        <v>273</v>
      </c>
      <c r="X329" t="s">
        <v>61</v>
      </c>
      <c r="Y329" t="s">
        <v>62</v>
      </c>
      <c r="Z329" t="s">
        <v>63</v>
      </c>
      <c r="AA329" t="s">
        <v>64</v>
      </c>
      <c r="AB329" s="1">
        <v>2382428</v>
      </c>
      <c r="AC329" s="1">
        <v>0</v>
      </c>
      <c r="AD329" s="1">
        <v>2382428</v>
      </c>
      <c r="AE329" s="1">
        <v>2382428</v>
      </c>
      <c r="AF329" s="6">
        <v>2382428</v>
      </c>
      <c r="AG329" s="6">
        <v>0</v>
      </c>
      <c r="AH329" s="6">
        <f t="shared" si="5"/>
        <v>0</v>
      </c>
      <c r="AI329" s="27"/>
      <c r="AJ329" t="s">
        <v>65</v>
      </c>
      <c r="AK329" t="s">
        <v>2296</v>
      </c>
      <c r="AL329" t="s">
        <v>1862</v>
      </c>
      <c r="AM329" t="s">
        <v>1862</v>
      </c>
      <c r="AN329" t="s">
        <v>2296</v>
      </c>
      <c r="AO329" t="s">
        <v>48</v>
      </c>
      <c r="AP329" t="s">
        <v>48</v>
      </c>
      <c r="AQ329" t="s">
        <v>48</v>
      </c>
      <c r="AR329" t="s">
        <v>48</v>
      </c>
      <c r="AS329" t="s">
        <v>2301</v>
      </c>
    </row>
    <row r="330" spans="1:45" hidden="1" x14ac:dyDescent="0.25">
      <c r="A330">
        <v>518323</v>
      </c>
      <c r="B330" t="s">
        <v>40</v>
      </c>
      <c r="C330" t="s">
        <v>41</v>
      </c>
      <c r="D330" t="s">
        <v>2302</v>
      </c>
      <c r="E330" t="s">
        <v>43</v>
      </c>
      <c r="F330" t="s">
        <v>44</v>
      </c>
      <c r="G330" t="s">
        <v>44</v>
      </c>
      <c r="H330" t="s">
        <v>2303</v>
      </c>
      <c r="I330" t="s">
        <v>1802</v>
      </c>
      <c r="J330" t="s">
        <v>2304</v>
      </c>
      <c r="K330" t="s">
        <v>48</v>
      </c>
      <c r="L330" t="s">
        <v>142</v>
      </c>
      <c r="M330" t="s">
        <v>2022</v>
      </c>
      <c r="N330" t="s">
        <v>2023</v>
      </c>
      <c r="O330" t="s">
        <v>52</v>
      </c>
      <c r="P330" t="s">
        <v>2024</v>
      </c>
      <c r="Q330" t="s">
        <v>54</v>
      </c>
      <c r="R330" t="s">
        <v>207</v>
      </c>
      <c r="S330" t="s">
        <v>208</v>
      </c>
      <c r="T330" t="s">
        <v>57</v>
      </c>
      <c r="U330" t="s">
        <v>58</v>
      </c>
      <c r="V330" t="s">
        <v>330</v>
      </c>
      <c r="W330" t="s">
        <v>331</v>
      </c>
      <c r="X330" t="s">
        <v>61</v>
      </c>
      <c r="Y330" t="s">
        <v>62</v>
      </c>
      <c r="Z330" t="s">
        <v>63</v>
      </c>
      <c r="AA330" t="s">
        <v>64</v>
      </c>
      <c r="AB330" s="1">
        <v>280652</v>
      </c>
      <c r="AC330" s="1">
        <v>0</v>
      </c>
      <c r="AD330" s="1">
        <v>280652</v>
      </c>
      <c r="AE330" s="1">
        <v>280652</v>
      </c>
      <c r="AF330" s="6">
        <v>280652</v>
      </c>
      <c r="AG330" s="6">
        <v>0</v>
      </c>
      <c r="AH330" s="6">
        <f t="shared" si="5"/>
        <v>0</v>
      </c>
      <c r="AI330" s="27"/>
      <c r="AJ330" t="s">
        <v>65</v>
      </c>
      <c r="AK330" t="s">
        <v>2302</v>
      </c>
      <c r="AL330" t="s">
        <v>1862</v>
      </c>
      <c r="AM330" t="s">
        <v>1862</v>
      </c>
      <c r="AN330" t="s">
        <v>2302</v>
      </c>
      <c r="AO330" t="s">
        <v>48</v>
      </c>
      <c r="AP330" t="s">
        <v>48</v>
      </c>
      <c r="AQ330" t="s">
        <v>48</v>
      </c>
      <c r="AR330" t="s">
        <v>48</v>
      </c>
      <c r="AS330" t="s">
        <v>2305</v>
      </c>
    </row>
    <row r="331" spans="1:45" hidden="1" x14ac:dyDescent="0.25">
      <c r="A331">
        <v>519123</v>
      </c>
      <c r="B331" t="s">
        <v>40</v>
      </c>
      <c r="C331" t="s">
        <v>41</v>
      </c>
      <c r="D331" t="s">
        <v>2306</v>
      </c>
      <c r="E331" t="s">
        <v>43</v>
      </c>
      <c r="F331" t="s">
        <v>44</v>
      </c>
      <c r="G331" t="s">
        <v>44</v>
      </c>
      <c r="H331" t="s">
        <v>2303</v>
      </c>
      <c r="I331" t="s">
        <v>212</v>
      </c>
      <c r="J331" t="s">
        <v>2307</v>
      </c>
      <c r="K331" t="s">
        <v>48</v>
      </c>
      <c r="L331" t="s">
        <v>142</v>
      </c>
      <c r="M331" t="s">
        <v>2308</v>
      </c>
      <c r="N331" t="s">
        <v>2309</v>
      </c>
      <c r="O331" t="s">
        <v>52</v>
      </c>
      <c r="P331" t="s">
        <v>2310</v>
      </c>
      <c r="Q331" t="s">
        <v>54</v>
      </c>
      <c r="R331" t="s">
        <v>520</v>
      </c>
      <c r="S331" t="s">
        <v>521</v>
      </c>
      <c r="T331" t="s">
        <v>91</v>
      </c>
      <c r="U331" t="s">
        <v>92</v>
      </c>
      <c r="V331" t="s">
        <v>122</v>
      </c>
      <c r="W331" t="s">
        <v>123</v>
      </c>
      <c r="X331" t="s">
        <v>80</v>
      </c>
      <c r="Y331" t="s">
        <v>81</v>
      </c>
      <c r="Z331" t="s">
        <v>63</v>
      </c>
      <c r="AA331" t="s">
        <v>64</v>
      </c>
      <c r="AB331" s="1">
        <v>27144</v>
      </c>
      <c r="AC331" s="1">
        <v>0</v>
      </c>
      <c r="AD331" s="1">
        <v>27144</v>
      </c>
      <c r="AE331" s="1">
        <v>27144</v>
      </c>
      <c r="AF331" s="6">
        <v>27144</v>
      </c>
      <c r="AG331" s="6">
        <v>0</v>
      </c>
      <c r="AH331" s="6">
        <f t="shared" si="5"/>
        <v>0</v>
      </c>
      <c r="AI331" s="27"/>
      <c r="AJ331" t="s">
        <v>65</v>
      </c>
      <c r="AK331" t="s">
        <v>2306</v>
      </c>
      <c r="AL331" t="s">
        <v>2311</v>
      </c>
      <c r="AM331" t="s">
        <v>227</v>
      </c>
      <c r="AN331" t="s">
        <v>2306</v>
      </c>
      <c r="AO331" t="s">
        <v>48</v>
      </c>
      <c r="AP331" t="s">
        <v>48</v>
      </c>
      <c r="AQ331" t="s">
        <v>48</v>
      </c>
      <c r="AR331" t="s">
        <v>48</v>
      </c>
      <c r="AS331" t="s">
        <v>2312</v>
      </c>
    </row>
    <row r="332" spans="1:45" hidden="1" x14ac:dyDescent="0.25">
      <c r="A332">
        <v>519823</v>
      </c>
      <c r="B332" t="s">
        <v>40</v>
      </c>
      <c r="C332" t="s">
        <v>41</v>
      </c>
      <c r="D332" t="s">
        <v>2313</v>
      </c>
      <c r="E332" t="s">
        <v>43</v>
      </c>
      <c r="F332" t="s">
        <v>44</v>
      </c>
      <c r="G332" t="s">
        <v>44</v>
      </c>
      <c r="H332" t="s">
        <v>2303</v>
      </c>
      <c r="I332" t="s">
        <v>212</v>
      </c>
      <c r="J332" t="s">
        <v>2307</v>
      </c>
      <c r="K332" t="s">
        <v>48</v>
      </c>
      <c r="L332" t="s">
        <v>142</v>
      </c>
      <c r="M332" t="s">
        <v>2314</v>
      </c>
      <c r="N332" t="s">
        <v>2315</v>
      </c>
      <c r="O332" t="s">
        <v>52</v>
      </c>
      <c r="P332" t="s">
        <v>2316</v>
      </c>
      <c r="Q332" t="s">
        <v>54</v>
      </c>
      <c r="R332" t="s">
        <v>207</v>
      </c>
      <c r="S332" t="s">
        <v>208</v>
      </c>
      <c r="T332" t="s">
        <v>91</v>
      </c>
      <c r="U332" t="s">
        <v>92</v>
      </c>
      <c r="V332" t="s">
        <v>122</v>
      </c>
      <c r="W332" t="s">
        <v>123</v>
      </c>
      <c r="X332" t="s">
        <v>80</v>
      </c>
      <c r="Y332" t="s">
        <v>81</v>
      </c>
      <c r="Z332" t="s">
        <v>63</v>
      </c>
      <c r="AA332" t="s">
        <v>64</v>
      </c>
      <c r="AB332" s="1">
        <v>63335</v>
      </c>
      <c r="AC332" s="1">
        <v>0</v>
      </c>
      <c r="AD332" s="1">
        <v>63335</v>
      </c>
      <c r="AE332" s="1">
        <v>63335</v>
      </c>
      <c r="AF332" s="6">
        <v>63335</v>
      </c>
      <c r="AG332" s="6">
        <v>0</v>
      </c>
      <c r="AH332" s="6">
        <f t="shared" si="5"/>
        <v>0</v>
      </c>
      <c r="AI332" s="27"/>
      <c r="AJ332" t="s">
        <v>65</v>
      </c>
      <c r="AK332" t="s">
        <v>2313</v>
      </c>
      <c r="AL332" t="s">
        <v>2311</v>
      </c>
      <c r="AM332" t="s">
        <v>227</v>
      </c>
      <c r="AN332" t="s">
        <v>2313</v>
      </c>
      <c r="AO332" t="s">
        <v>48</v>
      </c>
      <c r="AP332" t="s">
        <v>48</v>
      </c>
      <c r="AQ332" t="s">
        <v>48</v>
      </c>
      <c r="AR332" t="s">
        <v>48</v>
      </c>
      <c r="AS332" t="s">
        <v>2312</v>
      </c>
    </row>
    <row r="333" spans="1:45" hidden="1" x14ac:dyDescent="0.25">
      <c r="A333">
        <v>520023</v>
      </c>
      <c r="B333" t="s">
        <v>40</v>
      </c>
      <c r="C333" t="s">
        <v>41</v>
      </c>
      <c r="D333" t="s">
        <v>2317</v>
      </c>
      <c r="E333" t="s">
        <v>43</v>
      </c>
      <c r="F333" t="s">
        <v>44</v>
      </c>
      <c r="G333" t="s">
        <v>44</v>
      </c>
      <c r="H333" t="s">
        <v>2303</v>
      </c>
      <c r="I333" t="s">
        <v>212</v>
      </c>
      <c r="J333" t="s">
        <v>2307</v>
      </c>
      <c r="K333" t="s">
        <v>48</v>
      </c>
      <c r="L333" t="s">
        <v>142</v>
      </c>
      <c r="M333" t="s">
        <v>2318</v>
      </c>
      <c r="N333" t="s">
        <v>2319</v>
      </c>
      <c r="O333" t="s">
        <v>52</v>
      </c>
      <c r="P333" t="s">
        <v>2320</v>
      </c>
      <c r="Q333" t="s">
        <v>54</v>
      </c>
      <c r="R333" t="s">
        <v>739</v>
      </c>
      <c r="S333" t="s">
        <v>740</v>
      </c>
      <c r="T333" t="s">
        <v>91</v>
      </c>
      <c r="U333" t="s">
        <v>92</v>
      </c>
      <c r="V333" t="s">
        <v>122</v>
      </c>
      <c r="W333" t="s">
        <v>123</v>
      </c>
      <c r="X333" t="s">
        <v>80</v>
      </c>
      <c r="Y333" t="s">
        <v>81</v>
      </c>
      <c r="Z333" t="s">
        <v>63</v>
      </c>
      <c r="AA333" t="s">
        <v>64</v>
      </c>
      <c r="AB333" s="1">
        <v>135718</v>
      </c>
      <c r="AC333" s="1">
        <v>0</v>
      </c>
      <c r="AD333" s="1">
        <v>135718</v>
      </c>
      <c r="AE333" s="1">
        <v>135718</v>
      </c>
      <c r="AF333" s="6">
        <v>135718</v>
      </c>
      <c r="AG333" s="6">
        <v>0</v>
      </c>
      <c r="AH333" s="6">
        <f t="shared" si="5"/>
        <v>0</v>
      </c>
      <c r="AI333" s="27"/>
      <c r="AJ333" t="s">
        <v>65</v>
      </c>
      <c r="AK333" t="s">
        <v>2317</v>
      </c>
      <c r="AL333" t="s">
        <v>2311</v>
      </c>
      <c r="AM333" t="s">
        <v>227</v>
      </c>
      <c r="AN333" t="s">
        <v>2317</v>
      </c>
      <c r="AO333" t="s">
        <v>48</v>
      </c>
      <c r="AP333" t="s">
        <v>48</v>
      </c>
      <c r="AQ333" t="s">
        <v>48</v>
      </c>
      <c r="AR333" t="s">
        <v>48</v>
      </c>
      <c r="AS333" t="s">
        <v>2321</v>
      </c>
    </row>
    <row r="334" spans="1:45" hidden="1" x14ac:dyDescent="0.25">
      <c r="A334">
        <v>520423</v>
      </c>
      <c r="B334" t="s">
        <v>40</v>
      </c>
      <c r="C334" t="s">
        <v>41</v>
      </c>
      <c r="D334" t="s">
        <v>2322</v>
      </c>
      <c r="E334" t="s">
        <v>43</v>
      </c>
      <c r="F334" t="s">
        <v>44</v>
      </c>
      <c r="G334" t="s">
        <v>44</v>
      </c>
      <c r="H334" t="s">
        <v>2303</v>
      </c>
      <c r="I334" t="s">
        <v>84</v>
      </c>
      <c r="J334" t="s">
        <v>2323</v>
      </c>
      <c r="K334" t="s">
        <v>48</v>
      </c>
      <c r="L334" t="s">
        <v>49</v>
      </c>
      <c r="M334" t="s">
        <v>2324</v>
      </c>
      <c r="N334" t="s">
        <v>2325</v>
      </c>
      <c r="O334" t="s">
        <v>52</v>
      </c>
      <c r="P334" t="s">
        <v>2326</v>
      </c>
      <c r="Q334" t="s">
        <v>54</v>
      </c>
      <c r="R334" t="s">
        <v>108</v>
      </c>
      <c r="S334" t="s">
        <v>109</v>
      </c>
      <c r="T334" t="s">
        <v>293</v>
      </c>
      <c r="U334" t="s">
        <v>294</v>
      </c>
      <c r="V334" t="s">
        <v>2327</v>
      </c>
      <c r="W334" t="s">
        <v>2328</v>
      </c>
      <c r="X334" t="s">
        <v>80</v>
      </c>
      <c r="Y334" t="s">
        <v>81</v>
      </c>
      <c r="Z334" t="s">
        <v>63</v>
      </c>
      <c r="AA334" t="s">
        <v>64</v>
      </c>
      <c r="AB334" s="1">
        <v>87860000</v>
      </c>
      <c r="AC334" s="1">
        <v>0</v>
      </c>
      <c r="AD334" s="1">
        <v>87860000</v>
      </c>
      <c r="AE334" s="1">
        <v>87860000</v>
      </c>
      <c r="AF334" s="6">
        <v>87860000</v>
      </c>
      <c r="AG334" s="6">
        <v>0</v>
      </c>
      <c r="AH334" s="6">
        <f t="shared" si="5"/>
        <v>0</v>
      </c>
      <c r="AI334" s="27"/>
      <c r="AJ334" t="s">
        <v>65</v>
      </c>
      <c r="AK334" t="s">
        <v>2322</v>
      </c>
      <c r="AL334" t="s">
        <v>2216</v>
      </c>
      <c r="AM334" t="s">
        <v>1989</v>
      </c>
      <c r="AN334" t="s">
        <v>2322</v>
      </c>
      <c r="AO334" t="s">
        <v>48</v>
      </c>
      <c r="AP334" t="s">
        <v>48</v>
      </c>
      <c r="AQ334" t="s">
        <v>48</v>
      </c>
      <c r="AR334" t="s">
        <v>48</v>
      </c>
      <c r="AS334" t="s">
        <v>2329</v>
      </c>
    </row>
    <row r="335" spans="1:45" hidden="1" x14ac:dyDescent="0.25">
      <c r="A335">
        <v>520523</v>
      </c>
      <c r="B335" t="s">
        <v>40</v>
      </c>
      <c r="C335" t="s">
        <v>41</v>
      </c>
      <c r="D335" t="s">
        <v>2330</v>
      </c>
      <c r="E335" t="s">
        <v>43</v>
      </c>
      <c r="F335" t="s">
        <v>44</v>
      </c>
      <c r="G335" t="s">
        <v>44</v>
      </c>
      <c r="H335" t="s">
        <v>2331</v>
      </c>
      <c r="I335" t="s">
        <v>1723</v>
      </c>
      <c r="J335" t="s">
        <v>2332</v>
      </c>
      <c r="K335" t="s">
        <v>48</v>
      </c>
      <c r="L335" t="s">
        <v>49</v>
      </c>
      <c r="M335" t="s">
        <v>2333</v>
      </c>
      <c r="N335" t="s">
        <v>2334</v>
      </c>
      <c r="O335" t="s">
        <v>52</v>
      </c>
      <c r="P335" t="s">
        <v>2335</v>
      </c>
      <c r="Q335" t="s">
        <v>54</v>
      </c>
      <c r="R335" t="s">
        <v>55</v>
      </c>
      <c r="S335" t="s">
        <v>56</v>
      </c>
      <c r="T335" t="s">
        <v>176</v>
      </c>
      <c r="U335" t="s">
        <v>177</v>
      </c>
      <c r="V335" t="s">
        <v>1584</v>
      </c>
      <c r="W335" t="s">
        <v>1585</v>
      </c>
      <c r="X335" t="s">
        <v>61</v>
      </c>
      <c r="Y335" t="s">
        <v>62</v>
      </c>
      <c r="Z335" t="s">
        <v>63</v>
      </c>
      <c r="AA335" t="s">
        <v>64</v>
      </c>
      <c r="AB335" s="1">
        <v>232602080</v>
      </c>
      <c r="AC335" s="1">
        <v>0</v>
      </c>
      <c r="AD335" s="1">
        <v>232602080</v>
      </c>
      <c r="AE335" s="1">
        <v>232602080</v>
      </c>
      <c r="AF335" s="6">
        <v>232602080</v>
      </c>
      <c r="AG335" s="6">
        <v>0</v>
      </c>
      <c r="AH335" s="6">
        <f t="shared" si="5"/>
        <v>0</v>
      </c>
      <c r="AI335" s="27"/>
      <c r="AJ335" t="s">
        <v>65</v>
      </c>
      <c r="AK335" t="s">
        <v>2330</v>
      </c>
      <c r="AL335" t="s">
        <v>1620</v>
      </c>
      <c r="AM335" t="s">
        <v>1957</v>
      </c>
      <c r="AN335" t="s">
        <v>2330</v>
      </c>
      <c r="AO335" t="s">
        <v>48</v>
      </c>
      <c r="AP335" t="s">
        <v>48</v>
      </c>
      <c r="AQ335" t="s">
        <v>48</v>
      </c>
      <c r="AR335" t="s">
        <v>48</v>
      </c>
      <c r="AS335" t="s">
        <v>2336</v>
      </c>
    </row>
    <row r="336" spans="1:45" hidden="1" x14ac:dyDescent="0.25">
      <c r="A336">
        <v>520623</v>
      </c>
      <c r="B336" t="s">
        <v>40</v>
      </c>
      <c r="C336" t="s">
        <v>41</v>
      </c>
      <c r="D336" t="s">
        <v>2337</v>
      </c>
      <c r="E336" t="s">
        <v>43</v>
      </c>
      <c r="F336" t="s">
        <v>44</v>
      </c>
      <c r="G336" t="s">
        <v>44</v>
      </c>
      <c r="H336" t="s">
        <v>2331</v>
      </c>
      <c r="I336" t="s">
        <v>212</v>
      </c>
      <c r="J336" t="s">
        <v>2338</v>
      </c>
      <c r="K336" t="s">
        <v>48</v>
      </c>
      <c r="L336" t="s">
        <v>142</v>
      </c>
      <c r="M336" t="s">
        <v>2339</v>
      </c>
      <c r="N336" t="s">
        <v>2340</v>
      </c>
      <c r="O336" t="s">
        <v>52</v>
      </c>
      <c r="P336" t="s">
        <v>2341</v>
      </c>
      <c r="Q336" t="s">
        <v>54</v>
      </c>
      <c r="R336" t="s">
        <v>207</v>
      </c>
      <c r="S336" t="s">
        <v>208</v>
      </c>
      <c r="T336" t="s">
        <v>76</v>
      </c>
      <c r="U336" t="s">
        <v>77</v>
      </c>
      <c r="V336" t="s">
        <v>417</v>
      </c>
      <c r="W336" t="s">
        <v>418</v>
      </c>
      <c r="X336" t="s">
        <v>80</v>
      </c>
      <c r="Y336" t="s">
        <v>81</v>
      </c>
      <c r="Z336" t="s">
        <v>63</v>
      </c>
      <c r="AA336" t="s">
        <v>64</v>
      </c>
      <c r="AB336" s="1">
        <v>5640000</v>
      </c>
      <c r="AC336" s="1">
        <v>0</v>
      </c>
      <c r="AD336" s="1">
        <v>5640000</v>
      </c>
      <c r="AE336" s="1">
        <v>5640000</v>
      </c>
      <c r="AF336" s="6">
        <v>5640000</v>
      </c>
      <c r="AG336" s="6">
        <v>0</v>
      </c>
      <c r="AH336" s="6">
        <f t="shared" si="5"/>
        <v>0</v>
      </c>
      <c r="AI336" s="27"/>
      <c r="AJ336" t="s">
        <v>65</v>
      </c>
      <c r="AK336" t="s">
        <v>2337</v>
      </c>
      <c r="AL336" t="s">
        <v>2251</v>
      </c>
      <c r="AM336" t="s">
        <v>2252</v>
      </c>
      <c r="AN336" t="s">
        <v>2337</v>
      </c>
      <c r="AO336" t="s">
        <v>48</v>
      </c>
      <c r="AP336" t="s">
        <v>48</v>
      </c>
      <c r="AQ336" t="s">
        <v>48</v>
      </c>
      <c r="AR336" t="s">
        <v>48</v>
      </c>
      <c r="AS336" t="s">
        <v>2253</v>
      </c>
    </row>
    <row r="337" spans="1:45" hidden="1" x14ac:dyDescent="0.25">
      <c r="A337">
        <v>520723</v>
      </c>
      <c r="B337" t="s">
        <v>40</v>
      </c>
      <c r="C337" t="s">
        <v>41</v>
      </c>
      <c r="D337" t="s">
        <v>2342</v>
      </c>
      <c r="E337" t="s">
        <v>43</v>
      </c>
      <c r="F337" t="s">
        <v>44</v>
      </c>
      <c r="G337" t="s">
        <v>44</v>
      </c>
      <c r="H337" t="s">
        <v>2331</v>
      </c>
      <c r="I337" t="s">
        <v>212</v>
      </c>
      <c r="J337" t="s">
        <v>2338</v>
      </c>
      <c r="K337" t="s">
        <v>48</v>
      </c>
      <c r="L337" t="s">
        <v>49</v>
      </c>
      <c r="M337" t="s">
        <v>2343</v>
      </c>
      <c r="N337" t="s">
        <v>2344</v>
      </c>
      <c r="O337" t="s">
        <v>52</v>
      </c>
      <c r="P337" t="s">
        <v>2345</v>
      </c>
      <c r="Q337" t="s">
        <v>54</v>
      </c>
      <c r="R337" t="s">
        <v>55</v>
      </c>
      <c r="S337" t="s">
        <v>56</v>
      </c>
      <c r="T337" t="s">
        <v>76</v>
      </c>
      <c r="U337" t="s">
        <v>77</v>
      </c>
      <c r="V337" t="s">
        <v>417</v>
      </c>
      <c r="W337" t="s">
        <v>418</v>
      </c>
      <c r="X337" t="s">
        <v>80</v>
      </c>
      <c r="Y337" t="s">
        <v>81</v>
      </c>
      <c r="Z337" t="s">
        <v>63</v>
      </c>
      <c r="AA337" t="s">
        <v>64</v>
      </c>
      <c r="AB337" s="1">
        <v>6625000</v>
      </c>
      <c r="AC337" s="1">
        <v>0</v>
      </c>
      <c r="AD337" s="1">
        <v>6625000</v>
      </c>
      <c r="AE337" s="1">
        <v>6625000</v>
      </c>
      <c r="AF337" s="6">
        <v>6625000</v>
      </c>
      <c r="AG337" s="6">
        <v>0</v>
      </c>
      <c r="AH337" s="6">
        <f t="shared" si="5"/>
        <v>0</v>
      </c>
      <c r="AI337" s="27"/>
      <c r="AJ337" t="s">
        <v>65</v>
      </c>
      <c r="AK337" t="s">
        <v>2342</v>
      </c>
      <c r="AL337" t="s">
        <v>2251</v>
      </c>
      <c r="AM337" t="s">
        <v>2252</v>
      </c>
      <c r="AN337" t="s">
        <v>2342</v>
      </c>
      <c r="AO337" t="s">
        <v>48</v>
      </c>
      <c r="AP337" t="s">
        <v>48</v>
      </c>
      <c r="AQ337" t="s">
        <v>48</v>
      </c>
      <c r="AR337" t="s">
        <v>48</v>
      </c>
      <c r="AS337" t="s">
        <v>2253</v>
      </c>
    </row>
    <row r="338" spans="1:45" s="8" customFormat="1" hidden="1" x14ac:dyDescent="0.25">
      <c r="A338" s="8">
        <v>521023</v>
      </c>
      <c r="B338" s="8" t="s">
        <v>40</v>
      </c>
      <c r="C338" t="s">
        <v>41</v>
      </c>
      <c r="D338" s="8" t="s">
        <v>2346</v>
      </c>
      <c r="E338" t="s">
        <v>43</v>
      </c>
      <c r="F338" t="s">
        <v>44</v>
      </c>
      <c r="G338" t="s">
        <v>44</v>
      </c>
      <c r="H338" t="s">
        <v>2347</v>
      </c>
      <c r="I338" s="8" t="s">
        <v>84</v>
      </c>
      <c r="J338" s="8" t="s">
        <v>2348</v>
      </c>
      <c r="K338" t="s">
        <v>48</v>
      </c>
      <c r="L338" t="s">
        <v>49</v>
      </c>
      <c r="M338" s="8" t="s">
        <v>2349</v>
      </c>
      <c r="N338" s="8" t="s">
        <v>2350</v>
      </c>
      <c r="O338" t="s">
        <v>52</v>
      </c>
      <c r="P338" t="s">
        <v>2351</v>
      </c>
      <c r="Q338" t="s">
        <v>75</v>
      </c>
      <c r="R338" t="s">
        <v>131</v>
      </c>
      <c r="S338" t="s">
        <v>132</v>
      </c>
      <c r="T338" s="8" t="s">
        <v>91</v>
      </c>
      <c r="U338" s="8" t="s">
        <v>92</v>
      </c>
      <c r="V338" s="8" t="s">
        <v>122</v>
      </c>
      <c r="W338" s="8" t="s">
        <v>123</v>
      </c>
      <c r="X338" s="8" t="s">
        <v>80</v>
      </c>
      <c r="Y338" t="s">
        <v>81</v>
      </c>
      <c r="Z338" t="s">
        <v>63</v>
      </c>
      <c r="AA338" t="s">
        <v>64</v>
      </c>
      <c r="AB338" s="4">
        <v>6763163</v>
      </c>
      <c r="AC338" s="4">
        <v>0</v>
      </c>
      <c r="AD338" s="4">
        <v>6763163</v>
      </c>
      <c r="AE338" s="4">
        <v>6763163</v>
      </c>
      <c r="AF338" s="5">
        <v>0</v>
      </c>
      <c r="AG338" s="5">
        <v>6763163</v>
      </c>
      <c r="AH338" s="5">
        <f t="shared" si="5"/>
        <v>0</v>
      </c>
      <c r="AI338" s="7" t="s">
        <v>2602</v>
      </c>
      <c r="AJ338" s="8" t="s">
        <v>65</v>
      </c>
      <c r="AK338" s="8" t="s">
        <v>2346</v>
      </c>
      <c r="AL338" s="8" t="s">
        <v>2352</v>
      </c>
      <c r="AM338" s="8" t="s">
        <v>1645</v>
      </c>
      <c r="AN338" s="8" t="s">
        <v>2346</v>
      </c>
      <c r="AO338" s="8" t="s">
        <v>48</v>
      </c>
      <c r="AP338" s="8" t="s">
        <v>48</v>
      </c>
      <c r="AQ338" s="8" t="s">
        <v>48</v>
      </c>
      <c r="AR338" s="8" t="s">
        <v>48</v>
      </c>
      <c r="AS338" s="8" t="s">
        <v>2353</v>
      </c>
    </row>
    <row r="339" spans="1:45" hidden="1" x14ac:dyDescent="0.25">
      <c r="A339">
        <v>521223</v>
      </c>
      <c r="B339" t="s">
        <v>40</v>
      </c>
      <c r="C339" t="s">
        <v>41</v>
      </c>
      <c r="D339" t="s">
        <v>2354</v>
      </c>
      <c r="E339" t="s">
        <v>43</v>
      </c>
      <c r="F339" t="s">
        <v>44</v>
      </c>
      <c r="G339" t="s">
        <v>44</v>
      </c>
      <c r="H339" t="s">
        <v>2347</v>
      </c>
      <c r="I339" t="s">
        <v>1802</v>
      </c>
      <c r="J339" t="s">
        <v>2297</v>
      </c>
      <c r="K339" t="s">
        <v>48</v>
      </c>
      <c r="L339" t="s">
        <v>142</v>
      </c>
      <c r="M339" t="s">
        <v>2355</v>
      </c>
      <c r="N339" t="s">
        <v>2356</v>
      </c>
      <c r="O339" t="s">
        <v>52</v>
      </c>
      <c r="P339" t="s">
        <v>2357</v>
      </c>
      <c r="Q339" t="s">
        <v>54</v>
      </c>
      <c r="R339" t="s">
        <v>108</v>
      </c>
      <c r="S339" t="s">
        <v>109</v>
      </c>
      <c r="T339" t="s">
        <v>165</v>
      </c>
      <c r="U339" t="s">
        <v>166</v>
      </c>
      <c r="V339" t="s">
        <v>167</v>
      </c>
      <c r="W339" t="s">
        <v>168</v>
      </c>
      <c r="X339" t="s">
        <v>61</v>
      </c>
      <c r="Y339" t="s">
        <v>62</v>
      </c>
      <c r="Z339" t="s">
        <v>63</v>
      </c>
      <c r="AA339" t="s">
        <v>64</v>
      </c>
      <c r="AB339" s="1">
        <v>171278</v>
      </c>
      <c r="AC339" s="1">
        <v>0</v>
      </c>
      <c r="AD339" s="1">
        <v>171278</v>
      </c>
      <c r="AE339" s="1">
        <v>171278</v>
      </c>
      <c r="AF339" s="6">
        <v>171278</v>
      </c>
      <c r="AG339" s="6">
        <v>0</v>
      </c>
      <c r="AH339" s="6">
        <f t="shared" si="5"/>
        <v>0</v>
      </c>
      <c r="AI339" s="27"/>
      <c r="AJ339" t="s">
        <v>65</v>
      </c>
      <c r="AK339" t="s">
        <v>2354</v>
      </c>
      <c r="AL339" t="s">
        <v>1862</v>
      </c>
      <c r="AM339" t="s">
        <v>1862</v>
      </c>
      <c r="AN339" t="s">
        <v>2354</v>
      </c>
      <c r="AO339" t="s">
        <v>48</v>
      </c>
      <c r="AP339" t="s">
        <v>48</v>
      </c>
      <c r="AQ339" t="s">
        <v>48</v>
      </c>
      <c r="AR339" t="s">
        <v>48</v>
      </c>
      <c r="AS339" t="s">
        <v>2358</v>
      </c>
    </row>
    <row r="340" spans="1:45" hidden="1" x14ac:dyDescent="0.25">
      <c r="A340">
        <v>523023</v>
      </c>
      <c r="B340" t="s">
        <v>40</v>
      </c>
      <c r="C340" t="s">
        <v>41</v>
      </c>
      <c r="D340" t="s">
        <v>2359</v>
      </c>
      <c r="E340" t="s">
        <v>43</v>
      </c>
      <c r="F340" t="s">
        <v>44</v>
      </c>
      <c r="G340" t="s">
        <v>44</v>
      </c>
      <c r="H340" t="s">
        <v>2360</v>
      </c>
      <c r="I340" t="s">
        <v>84</v>
      </c>
      <c r="J340" t="s">
        <v>2361</v>
      </c>
      <c r="K340" t="s">
        <v>48</v>
      </c>
      <c r="L340" t="s">
        <v>49</v>
      </c>
      <c r="M340" t="s">
        <v>105</v>
      </c>
      <c r="N340" t="s">
        <v>106</v>
      </c>
      <c r="O340" t="s">
        <v>52</v>
      </c>
      <c r="P340" t="s">
        <v>107</v>
      </c>
      <c r="Q340" t="s">
        <v>75</v>
      </c>
      <c r="R340" t="s">
        <v>108</v>
      </c>
      <c r="S340" t="s">
        <v>109</v>
      </c>
      <c r="T340" t="s">
        <v>110</v>
      </c>
      <c r="U340" t="s">
        <v>111</v>
      </c>
      <c r="V340" t="s">
        <v>112</v>
      </c>
      <c r="W340" t="s">
        <v>113</v>
      </c>
      <c r="X340" t="s">
        <v>61</v>
      </c>
      <c r="Y340" t="s">
        <v>62</v>
      </c>
      <c r="Z340" t="s">
        <v>63</v>
      </c>
      <c r="AA340" t="s">
        <v>64</v>
      </c>
      <c r="AB340" s="1">
        <v>2616577.4700000002</v>
      </c>
      <c r="AC340" s="1">
        <v>0</v>
      </c>
      <c r="AD340" s="1">
        <v>2616577.4700000002</v>
      </c>
      <c r="AE340" s="1">
        <v>2616577.4700000002</v>
      </c>
      <c r="AF340" s="6">
        <v>2616577.4700000286</v>
      </c>
      <c r="AG340" s="6">
        <v>0</v>
      </c>
      <c r="AH340" s="6">
        <f t="shared" si="5"/>
        <v>-2.8405338525772095E-8</v>
      </c>
      <c r="AI340" s="7" t="s">
        <v>2590</v>
      </c>
      <c r="AJ340" t="s">
        <v>65</v>
      </c>
      <c r="AK340" t="s">
        <v>2359</v>
      </c>
      <c r="AL340" t="s">
        <v>103</v>
      </c>
      <c r="AM340" t="s">
        <v>103</v>
      </c>
      <c r="AN340" t="s">
        <v>2359</v>
      </c>
      <c r="AO340" t="s">
        <v>48</v>
      </c>
      <c r="AP340" t="s">
        <v>48</v>
      </c>
      <c r="AQ340" t="s">
        <v>48</v>
      </c>
      <c r="AR340" t="s">
        <v>48</v>
      </c>
      <c r="AS340" t="s">
        <v>2362</v>
      </c>
    </row>
    <row r="341" spans="1:45" hidden="1" x14ac:dyDescent="0.25">
      <c r="A341">
        <v>523623</v>
      </c>
      <c r="B341" t="s">
        <v>40</v>
      </c>
      <c r="C341" t="s">
        <v>41</v>
      </c>
      <c r="D341" t="s">
        <v>2363</v>
      </c>
      <c r="E341" t="s">
        <v>43</v>
      </c>
      <c r="F341" t="s">
        <v>44</v>
      </c>
      <c r="G341" t="s">
        <v>44</v>
      </c>
      <c r="H341" t="s">
        <v>2364</v>
      </c>
      <c r="I341" t="s">
        <v>84</v>
      </c>
      <c r="J341" t="s">
        <v>2365</v>
      </c>
      <c r="K341" t="s">
        <v>48</v>
      </c>
      <c r="L341" t="s">
        <v>49</v>
      </c>
      <c r="M341" t="s">
        <v>2366</v>
      </c>
      <c r="N341" t="s">
        <v>2367</v>
      </c>
      <c r="O341" t="s">
        <v>52</v>
      </c>
      <c r="P341" t="s">
        <v>2368</v>
      </c>
      <c r="Q341" t="s">
        <v>75</v>
      </c>
      <c r="R341" t="s">
        <v>131</v>
      </c>
      <c r="S341" t="s">
        <v>132</v>
      </c>
      <c r="T341" t="s">
        <v>110</v>
      </c>
      <c r="U341" t="s">
        <v>111</v>
      </c>
      <c r="V341" t="s">
        <v>112</v>
      </c>
      <c r="W341" t="s">
        <v>113</v>
      </c>
      <c r="X341" t="s">
        <v>61</v>
      </c>
      <c r="Y341" t="s">
        <v>62</v>
      </c>
      <c r="Z341" t="s">
        <v>63</v>
      </c>
      <c r="AA341" t="s">
        <v>64</v>
      </c>
      <c r="AB341" s="1">
        <v>316477575.86000001</v>
      </c>
      <c r="AC341" s="1">
        <v>0</v>
      </c>
      <c r="AD341" s="1">
        <v>316477575.86000001</v>
      </c>
      <c r="AE341" s="1">
        <v>316477575.86000001</v>
      </c>
      <c r="AF341" s="6">
        <v>316477575.86000001</v>
      </c>
      <c r="AG341" s="6">
        <v>0</v>
      </c>
      <c r="AH341" s="6">
        <f t="shared" si="5"/>
        <v>0</v>
      </c>
      <c r="AI341" s="27"/>
      <c r="AJ341" t="s">
        <v>65</v>
      </c>
      <c r="AK341" t="s">
        <v>2363</v>
      </c>
      <c r="AL341" t="s">
        <v>2369</v>
      </c>
      <c r="AM341" t="s">
        <v>2370</v>
      </c>
      <c r="AN341" t="s">
        <v>2363</v>
      </c>
      <c r="AO341" t="s">
        <v>48</v>
      </c>
      <c r="AP341" t="s">
        <v>48</v>
      </c>
      <c r="AQ341" t="s">
        <v>48</v>
      </c>
      <c r="AR341" t="s">
        <v>48</v>
      </c>
      <c r="AS341" t="s">
        <v>2371</v>
      </c>
    </row>
    <row r="342" spans="1:45" hidden="1" x14ac:dyDescent="0.25">
      <c r="A342">
        <v>523723</v>
      </c>
      <c r="B342" t="s">
        <v>40</v>
      </c>
      <c r="C342" t="s">
        <v>41</v>
      </c>
      <c r="D342" t="s">
        <v>2372</v>
      </c>
      <c r="E342" t="s">
        <v>43</v>
      </c>
      <c r="F342" t="s">
        <v>44</v>
      </c>
      <c r="G342" t="s">
        <v>44</v>
      </c>
      <c r="H342" t="s">
        <v>2364</v>
      </c>
      <c r="I342" t="s">
        <v>84</v>
      </c>
      <c r="J342" t="s">
        <v>2365</v>
      </c>
      <c r="K342" t="s">
        <v>48</v>
      </c>
      <c r="L342" t="s">
        <v>49</v>
      </c>
      <c r="M342" t="s">
        <v>2366</v>
      </c>
      <c r="N342" t="s">
        <v>2367</v>
      </c>
      <c r="O342" t="s">
        <v>52</v>
      </c>
      <c r="P342" t="s">
        <v>2368</v>
      </c>
      <c r="Q342" t="s">
        <v>75</v>
      </c>
      <c r="R342" t="s">
        <v>131</v>
      </c>
      <c r="S342" t="s">
        <v>132</v>
      </c>
      <c r="T342" t="s">
        <v>165</v>
      </c>
      <c r="U342" t="s">
        <v>166</v>
      </c>
      <c r="V342" t="s">
        <v>167</v>
      </c>
      <c r="W342" t="s">
        <v>168</v>
      </c>
      <c r="X342" t="s">
        <v>61</v>
      </c>
      <c r="Y342" t="s">
        <v>62</v>
      </c>
      <c r="Z342" t="s">
        <v>63</v>
      </c>
      <c r="AA342" t="s">
        <v>64</v>
      </c>
      <c r="AB342" s="1">
        <v>155877014.96000001</v>
      </c>
      <c r="AC342" s="1">
        <v>0</v>
      </c>
      <c r="AD342" s="1">
        <v>155877014.96000001</v>
      </c>
      <c r="AE342" s="1">
        <v>155877014.96000001</v>
      </c>
      <c r="AF342" s="6">
        <v>155877014.96000001</v>
      </c>
      <c r="AG342" s="6">
        <v>0</v>
      </c>
      <c r="AH342" s="6">
        <f t="shared" si="5"/>
        <v>0</v>
      </c>
      <c r="AI342" s="27"/>
      <c r="AJ342" t="s">
        <v>65</v>
      </c>
      <c r="AK342" t="s">
        <v>2372</v>
      </c>
      <c r="AL342" t="s">
        <v>2373</v>
      </c>
      <c r="AM342" t="s">
        <v>2374</v>
      </c>
      <c r="AN342" t="s">
        <v>2372</v>
      </c>
      <c r="AO342" t="s">
        <v>48</v>
      </c>
      <c r="AP342" t="s">
        <v>48</v>
      </c>
      <c r="AQ342" t="s">
        <v>48</v>
      </c>
      <c r="AR342" t="s">
        <v>48</v>
      </c>
      <c r="AS342" t="s">
        <v>2371</v>
      </c>
    </row>
    <row r="343" spans="1:45" hidden="1" x14ac:dyDescent="0.25">
      <c r="A343">
        <v>524223</v>
      </c>
      <c r="B343" t="s">
        <v>40</v>
      </c>
      <c r="C343" t="s">
        <v>41</v>
      </c>
      <c r="D343" t="s">
        <v>2375</v>
      </c>
      <c r="E343" t="s">
        <v>43</v>
      </c>
      <c r="F343" t="s">
        <v>44</v>
      </c>
      <c r="G343" t="s">
        <v>44</v>
      </c>
      <c r="H343" t="s">
        <v>2364</v>
      </c>
      <c r="I343" t="s">
        <v>212</v>
      </c>
      <c r="J343" t="s">
        <v>2376</v>
      </c>
      <c r="K343" t="s">
        <v>48</v>
      </c>
      <c r="L343" t="s">
        <v>49</v>
      </c>
      <c r="M343" t="s">
        <v>2377</v>
      </c>
      <c r="N343" t="s">
        <v>2378</v>
      </c>
      <c r="O343" t="s">
        <v>52</v>
      </c>
      <c r="P343" t="s">
        <v>2379</v>
      </c>
      <c r="Q343" t="s">
        <v>75</v>
      </c>
      <c r="R343" t="s">
        <v>207</v>
      </c>
      <c r="S343" t="s">
        <v>208</v>
      </c>
      <c r="T343" t="s">
        <v>76</v>
      </c>
      <c r="U343" t="s">
        <v>77</v>
      </c>
      <c r="V343" t="s">
        <v>417</v>
      </c>
      <c r="W343" t="s">
        <v>418</v>
      </c>
      <c r="X343" t="s">
        <v>80</v>
      </c>
      <c r="Y343" t="s">
        <v>81</v>
      </c>
      <c r="Z343" t="s">
        <v>63</v>
      </c>
      <c r="AA343" t="s">
        <v>64</v>
      </c>
      <c r="AB343" s="1">
        <v>4490800</v>
      </c>
      <c r="AC343" s="1">
        <v>0</v>
      </c>
      <c r="AD343" s="1">
        <v>4490800</v>
      </c>
      <c r="AE343" s="1">
        <v>4490800</v>
      </c>
      <c r="AF343" s="6">
        <v>4490800</v>
      </c>
      <c r="AG343" s="6">
        <v>0</v>
      </c>
      <c r="AH343" s="6">
        <f t="shared" si="5"/>
        <v>0</v>
      </c>
      <c r="AI343" s="27"/>
      <c r="AJ343" t="s">
        <v>65</v>
      </c>
      <c r="AK343" t="s">
        <v>2375</v>
      </c>
      <c r="AL343" t="s">
        <v>2251</v>
      </c>
      <c r="AM343" t="s">
        <v>2252</v>
      </c>
      <c r="AN343" t="s">
        <v>2375</v>
      </c>
      <c r="AO343" t="s">
        <v>48</v>
      </c>
      <c r="AP343" t="s">
        <v>48</v>
      </c>
      <c r="AQ343" t="s">
        <v>48</v>
      </c>
      <c r="AR343" t="s">
        <v>48</v>
      </c>
      <c r="AS343" t="s">
        <v>2380</v>
      </c>
    </row>
    <row r="344" spans="1:45" hidden="1" x14ac:dyDescent="0.25">
      <c r="A344">
        <v>524323</v>
      </c>
      <c r="B344" t="s">
        <v>40</v>
      </c>
      <c r="C344" t="s">
        <v>41</v>
      </c>
      <c r="D344" t="s">
        <v>2381</v>
      </c>
      <c r="E344" t="s">
        <v>43</v>
      </c>
      <c r="F344" t="s">
        <v>44</v>
      </c>
      <c r="G344" t="s">
        <v>44</v>
      </c>
      <c r="H344" t="s">
        <v>2364</v>
      </c>
      <c r="I344" t="s">
        <v>212</v>
      </c>
      <c r="J344" t="s">
        <v>2376</v>
      </c>
      <c r="K344" t="s">
        <v>48</v>
      </c>
      <c r="L344" t="s">
        <v>49</v>
      </c>
      <c r="M344" t="s">
        <v>2382</v>
      </c>
      <c r="N344" t="s">
        <v>2383</v>
      </c>
      <c r="O344" t="s">
        <v>52</v>
      </c>
      <c r="P344" t="s">
        <v>2384</v>
      </c>
      <c r="Q344" t="s">
        <v>75</v>
      </c>
      <c r="R344" t="s">
        <v>55</v>
      </c>
      <c r="S344" t="s">
        <v>56</v>
      </c>
      <c r="T344" t="s">
        <v>76</v>
      </c>
      <c r="U344" t="s">
        <v>77</v>
      </c>
      <c r="V344" t="s">
        <v>417</v>
      </c>
      <c r="W344" t="s">
        <v>418</v>
      </c>
      <c r="X344" t="s">
        <v>80</v>
      </c>
      <c r="Y344" t="s">
        <v>81</v>
      </c>
      <c r="Z344" t="s">
        <v>63</v>
      </c>
      <c r="AA344" t="s">
        <v>64</v>
      </c>
      <c r="AB344" s="1">
        <v>7950000</v>
      </c>
      <c r="AC344" s="1">
        <v>0</v>
      </c>
      <c r="AD344" s="1">
        <v>7950000</v>
      </c>
      <c r="AE344" s="1">
        <v>7950000</v>
      </c>
      <c r="AF344" s="6">
        <v>7950000</v>
      </c>
      <c r="AG344" s="6">
        <v>0</v>
      </c>
      <c r="AH344" s="6">
        <f t="shared" si="5"/>
        <v>0</v>
      </c>
      <c r="AI344" s="27"/>
      <c r="AJ344" t="s">
        <v>65</v>
      </c>
      <c r="AK344" t="s">
        <v>2381</v>
      </c>
      <c r="AL344" t="s">
        <v>2251</v>
      </c>
      <c r="AM344" t="s">
        <v>2252</v>
      </c>
      <c r="AN344" t="s">
        <v>2381</v>
      </c>
      <c r="AO344" t="s">
        <v>48</v>
      </c>
      <c r="AP344" t="s">
        <v>48</v>
      </c>
      <c r="AQ344" t="s">
        <v>48</v>
      </c>
      <c r="AR344" t="s">
        <v>48</v>
      </c>
      <c r="AS344" t="s">
        <v>2380</v>
      </c>
    </row>
    <row r="345" spans="1:45" hidden="1" x14ac:dyDescent="0.25">
      <c r="A345">
        <v>527123</v>
      </c>
      <c r="B345" t="s">
        <v>40</v>
      </c>
      <c r="C345" t="s">
        <v>41</v>
      </c>
      <c r="D345" t="s">
        <v>2385</v>
      </c>
      <c r="E345" t="s">
        <v>43</v>
      </c>
      <c r="F345" t="s">
        <v>44</v>
      </c>
      <c r="G345" t="s">
        <v>44</v>
      </c>
      <c r="H345" t="s">
        <v>2386</v>
      </c>
      <c r="I345" t="s">
        <v>212</v>
      </c>
      <c r="J345" t="s">
        <v>2387</v>
      </c>
      <c r="K345" t="s">
        <v>48</v>
      </c>
      <c r="L345" t="s">
        <v>142</v>
      </c>
      <c r="M345" t="s">
        <v>2388</v>
      </c>
      <c r="N345" t="s">
        <v>2389</v>
      </c>
      <c r="O345" t="s">
        <v>52</v>
      </c>
      <c r="P345" t="s">
        <v>2390</v>
      </c>
      <c r="Q345" t="s">
        <v>54</v>
      </c>
      <c r="R345" t="s">
        <v>739</v>
      </c>
      <c r="S345" t="s">
        <v>740</v>
      </c>
      <c r="T345" t="s">
        <v>91</v>
      </c>
      <c r="U345" t="s">
        <v>92</v>
      </c>
      <c r="V345" t="s">
        <v>122</v>
      </c>
      <c r="W345" t="s">
        <v>123</v>
      </c>
      <c r="X345" t="s">
        <v>80</v>
      </c>
      <c r="Y345" t="s">
        <v>81</v>
      </c>
      <c r="Z345" t="s">
        <v>63</v>
      </c>
      <c r="AA345" t="s">
        <v>64</v>
      </c>
      <c r="AB345" s="1">
        <v>135718</v>
      </c>
      <c r="AC345" s="1">
        <v>0</v>
      </c>
      <c r="AD345" s="1">
        <v>135718</v>
      </c>
      <c r="AE345" s="1">
        <v>135718</v>
      </c>
      <c r="AF345" s="6">
        <v>135718</v>
      </c>
      <c r="AG345" s="6">
        <v>0</v>
      </c>
      <c r="AH345" s="6">
        <f t="shared" si="5"/>
        <v>0</v>
      </c>
      <c r="AI345" s="27"/>
      <c r="AJ345" t="s">
        <v>65</v>
      </c>
      <c r="AK345" t="s">
        <v>2385</v>
      </c>
      <c r="AL345" t="s">
        <v>2311</v>
      </c>
      <c r="AM345" t="s">
        <v>227</v>
      </c>
      <c r="AN345" t="s">
        <v>2385</v>
      </c>
      <c r="AO345" t="s">
        <v>48</v>
      </c>
      <c r="AP345" t="s">
        <v>48</v>
      </c>
      <c r="AQ345" t="s">
        <v>48</v>
      </c>
      <c r="AR345" t="s">
        <v>48</v>
      </c>
      <c r="AS345" t="s">
        <v>2391</v>
      </c>
    </row>
    <row r="346" spans="1:45" hidden="1" x14ac:dyDescent="0.25">
      <c r="A346">
        <v>527223</v>
      </c>
      <c r="B346" t="s">
        <v>40</v>
      </c>
      <c r="C346" t="s">
        <v>41</v>
      </c>
      <c r="D346" t="s">
        <v>2392</v>
      </c>
      <c r="E346" t="s">
        <v>43</v>
      </c>
      <c r="F346" t="s">
        <v>44</v>
      </c>
      <c r="G346" t="s">
        <v>44</v>
      </c>
      <c r="H346" t="s">
        <v>2386</v>
      </c>
      <c r="I346" t="s">
        <v>212</v>
      </c>
      <c r="J346" t="s">
        <v>2387</v>
      </c>
      <c r="K346" t="s">
        <v>48</v>
      </c>
      <c r="L346" t="s">
        <v>142</v>
      </c>
      <c r="M346" t="s">
        <v>2393</v>
      </c>
      <c r="N346" t="s">
        <v>2394</v>
      </c>
      <c r="O346" t="s">
        <v>52</v>
      </c>
      <c r="P346" t="s">
        <v>2395</v>
      </c>
      <c r="Q346" t="s">
        <v>54</v>
      </c>
      <c r="R346" t="s">
        <v>207</v>
      </c>
      <c r="S346" t="s">
        <v>208</v>
      </c>
      <c r="T346" t="s">
        <v>91</v>
      </c>
      <c r="U346" t="s">
        <v>92</v>
      </c>
      <c r="V346" t="s">
        <v>122</v>
      </c>
      <c r="W346" t="s">
        <v>123</v>
      </c>
      <c r="X346" t="s">
        <v>80</v>
      </c>
      <c r="Y346" t="s">
        <v>81</v>
      </c>
      <c r="Z346" t="s">
        <v>63</v>
      </c>
      <c r="AA346" t="s">
        <v>64</v>
      </c>
      <c r="AB346" s="1">
        <v>108574</v>
      </c>
      <c r="AC346" s="1">
        <v>0</v>
      </c>
      <c r="AD346" s="1">
        <v>108574</v>
      </c>
      <c r="AE346" s="1">
        <v>108574</v>
      </c>
      <c r="AF346" s="6">
        <v>108574</v>
      </c>
      <c r="AG346" s="6">
        <v>0</v>
      </c>
      <c r="AH346" s="6">
        <f t="shared" si="5"/>
        <v>0</v>
      </c>
      <c r="AI346" s="27"/>
      <c r="AJ346" t="s">
        <v>65</v>
      </c>
      <c r="AK346" t="s">
        <v>2392</v>
      </c>
      <c r="AL346" t="s">
        <v>2311</v>
      </c>
      <c r="AM346" t="s">
        <v>227</v>
      </c>
      <c r="AN346" t="s">
        <v>2392</v>
      </c>
      <c r="AO346" t="s">
        <v>48</v>
      </c>
      <c r="AP346" t="s">
        <v>48</v>
      </c>
      <c r="AQ346" t="s">
        <v>48</v>
      </c>
      <c r="AR346" t="s">
        <v>48</v>
      </c>
      <c r="AS346" t="s">
        <v>2391</v>
      </c>
    </row>
    <row r="347" spans="1:45" hidden="1" x14ac:dyDescent="0.25">
      <c r="A347">
        <v>527323</v>
      </c>
      <c r="B347" t="s">
        <v>40</v>
      </c>
      <c r="C347" t="s">
        <v>41</v>
      </c>
      <c r="D347" t="s">
        <v>2396</v>
      </c>
      <c r="E347" t="s">
        <v>43</v>
      </c>
      <c r="F347" t="s">
        <v>44</v>
      </c>
      <c r="G347" t="s">
        <v>44</v>
      </c>
      <c r="H347" t="s">
        <v>2386</v>
      </c>
      <c r="I347" t="s">
        <v>212</v>
      </c>
      <c r="J347" t="s">
        <v>2387</v>
      </c>
      <c r="K347" t="s">
        <v>48</v>
      </c>
      <c r="L347" t="s">
        <v>142</v>
      </c>
      <c r="M347" t="s">
        <v>2397</v>
      </c>
      <c r="N347" t="s">
        <v>2398</v>
      </c>
      <c r="O347" t="s">
        <v>52</v>
      </c>
      <c r="P347" t="s">
        <v>2399</v>
      </c>
      <c r="Q347" t="s">
        <v>54</v>
      </c>
      <c r="R347" t="s">
        <v>739</v>
      </c>
      <c r="S347" t="s">
        <v>740</v>
      </c>
      <c r="T347" t="s">
        <v>91</v>
      </c>
      <c r="U347" t="s">
        <v>92</v>
      </c>
      <c r="V347" t="s">
        <v>122</v>
      </c>
      <c r="W347" t="s">
        <v>123</v>
      </c>
      <c r="X347" t="s">
        <v>80</v>
      </c>
      <c r="Y347" t="s">
        <v>81</v>
      </c>
      <c r="Z347" t="s">
        <v>63</v>
      </c>
      <c r="AA347" t="s">
        <v>64</v>
      </c>
      <c r="AB347" s="1">
        <v>95003</v>
      </c>
      <c r="AC347" s="1">
        <v>0</v>
      </c>
      <c r="AD347" s="1">
        <v>95003</v>
      </c>
      <c r="AE347" s="1">
        <v>95003</v>
      </c>
      <c r="AF347" s="6">
        <v>95003</v>
      </c>
      <c r="AG347" s="6">
        <v>0</v>
      </c>
      <c r="AH347" s="6">
        <f t="shared" si="5"/>
        <v>0</v>
      </c>
      <c r="AI347" s="27"/>
      <c r="AJ347" t="s">
        <v>65</v>
      </c>
      <c r="AK347" t="s">
        <v>2396</v>
      </c>
      <c r="AL347" t="s">
        <v>2311</v>
      </c>
      <c r="AM347" t="s">
        <v>227</v>
      </c>
      <c r="AN347" t="s">
        <v>2396</v>
      </c>
      <c r="AO347" t="s">
        <v>48</v>
      </c>
      <c r="AP347" t="s">
        <v>48</v>
      </c>
      <c r="AQ347" t="s">
        <v>48</v>
      </c>
      <c r="AR347" t="s">
        <v>48</v>
      </c>
      <c r="AS347" t="s">
        <v>2391</v>
      </c>
    </row>
    <row r="348" spans="1:45" hidden="1" x14ac:dyDescent="0.25">
      <c r="A348">
        <v>527423</v>
      </c>
      <c r="B348" t="s">
        <v>40</v>
      </c>
      <c r="C348" t="s">
        <v>41</v>
      </c>
      <c r="D348" t="s">
        <v>2400</v>
      </c>
      <c r="E348" t="s">
        <v>43</v>
      </c>
      <c r="F348" t="s">
        <v>44</v>
      </c>
      <c r="G348" t="s">
        <v>44</v>
      </c>
      <c r="H348" t="s">
        <v>2386</v>
      </c>
      <c r="I348" t="s">
        <v>212</v>
      </c>
      <c r="J348" t="s">
        <v>2387</v>
      </c>
      <c r="K348" t="s">
        <v>48</v>
      </c>
      <c r="L348" t="s">
        <v>142</v>
      </c>
      <c r="M348" t="s">
        <v>2401</v>
      </c>
      <c r="N348" t="s">
        <v>2402</v>
      </c>
      <c r="O348" t="s">
        <v>52</v>
      </c>
      <c r="P348" t="s">
        <v>2403</v>
      </c>
      <c r="Q348" t="s">
        <v>54</v>
      </c>
      <c r="R348" t="s">
        <v>739</v>
      </c>
      <c r="S348" t="s">
        <v>740</v>
      </c>
      <c r="T348" t="s">
        <v>91</v>
      </c>
      <c r="U348" t="s">
        <v>92</v>
      </c>
      <c r="V348" t="s">
        <v>122</v>
      </c>
      <c r="W348" t="s">
        <v>123</v>
      </c>
      <c r="X348" t="s">
        <v>80</v>
      </c>
      <c r="Y348" t="s">
        <v>81</v>
      </c>
      <c r="Z348" t="s">
        <v>63</v>
      </c>
      <c r="AA348" t="s">
        <v>64</v>
      </c>
      <c r="AB348" s="1">
        <v>90479</v>
      </c>
      <c r="AC348" s="1">
        <v>0</v>
      </c>
      <c r="AD348" s="1">
        <v>90479</v>
      </c>
      <c r="AE348" s="1">
        <v>90479</v>
      </c>
      <c r="AF348" s="6">
        <v>90479</v>
      </c>
      <c r="AG348" s="6">
        <v>0</v>
      </c>
      <c r="AH348" s="6">
        <f t="shared" si="5"/>
        <v>0</v>
      </c>
      <c r="AI348" s="27"/>
      <c r="AJ348" t="s">
        <v>65</v>
      </c>
      <c r="AK348" t="s">
        <v>2400</v>
      </c>
      <c r="AL348" t="s">
        <v>2311</v>
      </c>
      <c r="AM348" t="s">
        <v>227</v>
      </c>
      <c r="AN348" t="s">
        <v>2400</v>
      </c>
      <c r="AO348" t="s">
        <v>48</v>
      </c>
      <c r="AP348" t="s">
        <v>48</v>
      </c>
      <c r="AQ348" t="s">
        <v>48</v>
      </c>
      <c r="AR348" t="s">
        <v>48</v>
      </c>
      <c r="AS348" t="s">
        <v>2391</v>
      </c>
    </row>
    <row r="349" spans="1:45" hidden="1" x14ac:dyDescent="0.25">
      <c r="A349">
        <v>527523</v>
      </c>
      <c r="B349" t="s">
        <v>40</v>
      </c>
      <c r="C349" t="s">
        <v>41</v>
      </c>
      <c r="D349" t="s">
        <v>2404</v>
      </c>
      <c r="E349" t="s">
        <v>43</v>
      </c>
      <c r="F349" t="s">
        <v>44</v>
      </c>
      <c r="G349" t="s">
        <v>44</v>
      </c>
      <c r="H349" t="s">
        <v>2386</v>
      </c>
      <c r="I349" t="s">
        <v>212</v>
      </c>
      <c r="J349" t="s">
        <v>2387</v>
      </c>
      <c r="K349" t="s">
        <v>48</v>
      </c>
      <c r="L349" t="s">
        <v>142</v>
      </c>
      <c r="M349" t="s">
        <v>2405</v>
      </c>
      <c r="N349" t="s">
        <v>2406</v>
      </c>
      <c r="O349" t="s">
        <v>52</v>
      </c>
      <c r="P349" t="s">
        <v>2407</v>
      </c>
      <c r="Q349" t="s">
        <v>54</v>
      </c>
      <c r="R349" t="s">
        <v>55</v>
      </c>
      <c r="S349" t="s">
        <v>56</v>
      </c>
      <c r="T349" t="s">
        <v>91</v>
      </c>
      <c r="U349" t="s">
        <v>92</v>
      </c>
      <c r="V349" t="s">
        <v>122</v>
      </c>
      <c r="W349" t="s">
        <v>123</v>
      </c>
      <c r="X349" t="s">
        <v>80</v>
      </c>
      <c r="Y349" t="s">
        <v>81</v>
      </c>
      <c r="Z349" t="s">
        <v>63</v>
      </c>
      <c r="AA349" t="s">
        <v>64</v>
      </c>
      <c r="AB349" s="1">
        <v>63335</v>
      </c>
      <c r="AC349" s="1">
        <v>0</v>
      </c>
      <c r="AD349" s="1">
        <v>63335</v>
      </c>
      <c r="AE349" s="1">
        <v>63335</v>
      </c>
      <c r="AF349" s="6">
        <v>63335</v>
      </c>
      <c r="AG349" s="6">
        <v>0</v>
      </c>
      <c r="AH349" s="6">
        <f t="shared" si="5"/>
        <v>0</v>
      </c>
      <c r="AI349" s="27"/>
      <c r="AJ349" t="s">
        <v>65</v>
      </c>
      <c r="AK349" t="s">
        <v>2404</v>
      </c>
      <c r="AL349" t="s">
        <v>2311</v>
      </c>
      <c r="AM349" t="s">
        <v>227</v>
      </c>
      <c r="AN349" t="s">
        <v>2404</v>
      </c>
      <c r="AO349" t="s">
        <v>48</v>
      </c>
      <c r="AP349" t="s">
        <v>48</v>
      </c>
      <c r="AQ349" t="s">
        <v>48</v>
      </c>
      <c r="AR349" t="s">
        <v>48</v>
      </c>
      <c r="AS349" t="s">
        <v>2391</v>
      </c>
    </row>
    <row r="350" spans="1:45" hidden="1" x14ac:dyDescent="0.25">
      <c r="A350">
        <v>527623</v>
      </c>
      <c r="B350" t="s">
        <v>40</v>
      </c>
      <c r="C350" t="s">
        <v>41</v>
      </c>
      <c r="D350" t="s">
        <v>2408</v>
      </c>
      <c r="E350" t="s">
        <v>43</v>
      </c>
      <c r="F350" t="s">
        <v>44</v>
      </c>
      <c r="G350" t="s">
        <v>44</v>
      </c>
      <c r="H350" t="s">
        <v>2386</v>
      </c>
      <c r="I350" t="s">
        <v>212</v>
      </c>
      <c r="J350" t="s">
        <v>2387</v>
      </c>
      <c r="K350" t="s">
        <v>48</v>
      </c>
      <c r="L350" t="s">
        <v>142</v>
      </c>
      <c r="M350" t="s">
        <v>2409</v>
      </c>
      <c r="N350" t="s">
        <v>2410</v>
      </c>
      <c r="O350" t="s">
        <v>52</v>
      </c>
      <c r="P350" t="s">
        <v>2411</v>
      </c>
      <c r="Q350" t="s">
        <v>54</v>
      </c>
      <c r="R350" t="s">
        <v>207</v>
      </c>
      <c r="S350" t="s">
        <v>208</v>
      </c>
      <c r="T350" t="s">
        <v>91</v>
      </c>
      <c r="U350" t="s">
        <v>92</v>
      </c>
      <c r="V350" t="s">
        <v>122</v>
      </c>
      <c r="W350" t="s">
        <v>123</v>
      </c>
      <c r="X350" t="s">
        <v>80</v>
      </c>
      <c r="Y350" t="s">
        <v>81</v>
      </c>
      <c r="Z350" t="s">
        <v>63</v>
      </c>
      <c r="AA350" t="s">
        <v>64</v>
      </c>
      <c r="AB350" s="1">
        <v>104050</v>
      </c>
      <c r="AC350" s="1">
        <v>0</v>
      </c>
      <c r="AD350" s="1">
        <v>104050</v>
      </c>
      <c r="AE350" s="1">
        <v>104050</v>
      </c>
      <c r="AF350" s="6">
        <v>104050</v>
      </c>
      <c r="AG350" s="6">
        <v>0</v>
      </c>
      <c r="AH350" s="6">
        <f t="shared" si="5"/>
        <v>0</v>
      </c>
      <c r="AI350" s="27"/>
      <c r="AJ350" t="s">
        <v>65</v>
      </c>
      <c r="AK350" t="s">
        <v>2408</v>
      </c>
      <c r="AL350" t="s">
        <v>2311</v>
      </c>
      <c r="AM350" t="s">
        <v>227</v>
      </c>
      <c r="AN350" t="s">
        <v>2408</v>
      </c>
      <c r="AO350" t="s">
        <v>48</v>
      </c>
      <c r="AP350" t="s">
        <v>48</v>
      </c>
      <c r="AQ350" t="s">
        <v>48</v>
      </c>
      <c r="AR350" t="s">
        <v>48</v>
      </c>
      <c r="AS350" t="s">
        <v>2391</v>
      </c>
    </row>
    <row r="351" spans="1:45" hidden="1" x14ac:dyDescent="0.25">
      <c r="A351">
        <v>527723</v>
      </c>
      <c r="B351" t="s">
        <v>40</v>
      </c>
      <c r="C351" t="s">
        <v>41</v>
      </c>
      <c r="D351" t="s">
        <v>2412</v>
      </c>
      <c r="E351" t="s">
        <v>43</v>
      </c>
      <c r="F351" t="s">
        <v>44</v>
      </c>
      <c r="G351" t="s">
        <v>44</v>
      </c>
      <c r="H351" t="s">
        <v>2386</v>
      </c>
      <c r="I351" t="s">
        <v>212</v>
      </c>
      <c r="J351" t="s">
        <v>2387</v>
      </c>
      <c r="K351" t="s">
        <v>48</v>
      </c>
      <c r="L351" t="s">
        <v>142</v>
      </c>
      <c r="M351" t="s">
        <v>2413</v>
      </c>
      <c r="N351" t="s">
        <v>2414</v>
      </c>
      <c r="O351" t="s">
        <v>52</v>
      </c>
      <c r="P351" t="s">
        <v>2415</v>
      </c>
      <c r="Q351" t="s">
        <v>54</v>
      </c>
      <c r="R351" t="s">
        <v>207</v>
      </c>
      <c r="S351" t="s">
        <v>208</v>
      </c>
      <c r="T351" t="s">
        <v>91</v>
      </c>
      <c r="U351" t="s">
        <v>92</v>
      </c>
      <c r="V351" t="s">
        <v>122</v>
      </c>
      <c r="W351" t="s">
        <v>123</v>
      </c>
      <c r="X351" t="s">
        <v>80</v>
      </c>
      <c r="Y351" t="s">
        <v>81</v>
      </c>
      <c r="Z351" t="s">
        <v>63</v>
      </c>
      <c r="AA351" t="s">
        <v>64</v>
      </c>
      <c r="AB351" s="1">
        <v>95003</v>
      </c>
      <c r="AC351" s="1">
        <v>0</v>
      </c>
      <c r="AD351" s="1">
        <v>95003</v>
      </c>
      <c r="AE351" s="1">
        <v>95003</v>
      </c>
      <c r="AF351" s="6">
        <v>95003</v>
      </c>
      <c r="AG351" s="6">
        <v>0</v>
      </c>
      <c r="AH351" s="6">
        <f t="shared" si="5"/>
        <v>0</v>
      </c>
      <c r="AI351" s="27"/>
      <c r="AJ351" t="s">
        <v>65</v>
      </c>
      <c r="AK351" t="s">
        <v>2412</v>
      </c>
      <c r="AL351" t="s">
        <v>2311</v>
      </c>
      <c r="AM351" t="s">
        <v>227</v>
      </c>
      <c r="AN351" t="s">
        <v>2412</v>
      </c>
      <c r="AO351" t="s">
        <v>48</v>
      </c>
      <c r="AP351" t="s">
        <v>48</v>
      </c>
      <c r="AQ351" t="s">
        <v>48</v>
      </c>
      <c r="AR351" t="s">
        <v>48</v>
      </c>
      <c r="AS351" t="s">
        <v>2391</v>
      </c>
    </row>
    <row r="352" spans="1:45" hidden="1" x14ac:dyDescent="0.25">
      <c r="A352">
        <v>527823</v>
      </c>
      <c r="B352" t="s">
        <v>40</v>
      </c>
      <c r="C352" t="s">
        <v>41</v>
      </c>
      <c r="D352" t="s">
        <v>2416</v>
      </c>
      <c r="E352" t="s">
        <v>43</v>
      </c>
      <c r="F352" t="s">
        <v>44</v>
      </c>
      <c r="G352" t="s">
        <v>44</v>
      </c>
      <c r="H352" t="s">
        <v>2386</v>
      </c>
      <c r="I352" t="s">
        <v>212</v>
      </c>
      <c r="J352" t="s">
        <v>2387</v>
      </c>
      <c r="K352" t="s">
        <v>48</v>
      </c>
      <c r="L352" t="s">
        <v>142</v>
      </c>
      <c r="M352" t="s">
        <v>2308</v>
      </c>
      <c r="N352" t="s">
        <v>2309</v>
      </c>
      <c r="O352" t="s">
        <v>52</v>
      </c>
      <c r="P352" t="s">
        <v>2310</v>
      </c>
      <c r="Q352" t="s">
        <v>54</v>
      </c>
      <c r="R352" t="s">
        <v>520</v>
      </c>
      <c r="S352" t="s">
        <v>521</v>
      </c>
      <c r="T352" t="s">
        <v>91</v>
      </c>
      <c r="U352" t="s">
        <v>92</v>
      </c>
      <c r="V352" t="s">
        <v>122</v>
      </c>
      <c r="W352" t="s">
        <v>123</v>
      </c>
      <c r="X352" t="s">
        <v>80</v>
      </c>
      <c r="Y352" t="s">
        <v>81</v>
      </c>
      <c r="Z352" t="s">
        <v>63</v>
      </c>
      <c r="AA352" t="s">
        <v>64</v>
      </c>
      <c r="AB352" s="1">
        <v>135718</v>
      </c>
      <c r="AC352" s="1">
        <v>0</v>
      </c>
      <c r="AD352" s="1">
        <v>135718</v>
      </c>
      <c r="AE352" s="1">
        <v>135718</v>
      </c>
      <c r="AF352" s="6">
        <v>135718</v>
      </c>
      <c r="AG352" s="6">
        <v>0</v>
      </c>
      <c r="AH352" s="6">
        <f t="shared" si="5"/>
        <v>0</v>
      </c>
      <c r="AI352" s="27"/>
      <c r="AJ352" t="s">
        <v>65</v>
      </c>
      <c r="AK352" t="s">
        <v>2416</v>
      </c>
      <c r="AL352" t="s">
        <v>2311</v>
      </c>
      <c r="AM352" t="s">
        <v>227</v>
      </c>
      <c r="AN352" t="s">
        <v>2416</v>
      </c>
      <c r="AO352" t="s">
        <v>48</v>
      </c>
      <c r="AP352" t="s">
        <v>48</v>
      </c>
      <c r="AQ352" t="s">
        <v>48</v>
      </c>
      <c r="AR352" t="s">
        <v>48</v>
      </c>
      <c r="AS352" t="s">
        <v>2391</v>
      </c>
    </row>
    <row r="353" spans="1:45" hidden="1" x14ac:dyDescent="0.25">
      <c r="A353">
        <v>527923</v>
      </c>
      <c r="B353" t="s">
        <v>40</v>
      </c>
      <c r="C353" t="s">
        <v>41</v>
      </c>
      <c r="D353" t="s">
        <v>2417</v>
      </c>
      <c r="E353" t="s">
        <v>43</v>
      </c>
      <c r="F353" t="s">
        <v>44</v>
      </c>
      <c r="G353" t="s">
        <v>44</v>
      </c>
      <c r="H353" t="s">
        <v>2386</v>
      </c>
      <c r="I353" t="s">
        <v>212</v>
      </c>
      <c r="J353" t="s">
        <v>2387</v>
      </c>
      <c r="K353" t="s">
        <v>48</v>
      </c>
      <c r="L353" t="s">
        <v>142</v>
      </c>
      <c r="M353" t="s">
        <v>2418</v>
      </c>
      <c r="N353" t="s">
        <v>2419</v>
      </c>
      <c r="O353" t="s">
        <v>52</v>
      </c>
      <c r="P353" t="s">
        <v>2420</v>
      </c>
      <c r="Q353" t="s">
        <v>54</v>
      </c>
      <c r="R353" t="s">
        <v>739</v>
      </c>
      <c r="S353" t="s">
        <v>740</v>
      </c>
      <c r="T353" t="s">
        <v>91</v>
      </c>
      <c r="U353" t="s">
        <v>92</v>
      </c>
      <c r="V353" t="s">
        <v>122</v>
      </c>
      <c r="W353" t="s">
        <v>123</v>
      </c>
      <c r="X353" t="s">
        <v>80</v>
      </c>
      <c r="Y353" t="s">
        <v>81</v>
      </c>
      <c r="Z353" t="s">
        <v>63</v>
      </c>
      <c r="AA353" t="s">
        <v>64</v>
      </c>
      <c r="AB353" s="1">
        <v>108574</v>
      </c>
      <c r="AC353" s="1">
        <v>0</v>
      </c>
      <c r="AD353" s="1">
        <v>108574</v>
      </c>
      <c r="AE353" s="1">
        <v>108574</v>
      </c>
      <c r="AF353" s="6">
        <v>108574</v>
      </c>
      <c r="AG353" s="6">
        <v>0</v>
      </c>
      <c r="AH353" s="6">
        <f t="shared" si="5"/>
        <v>0</v>
      </c>
      <c r="AI353" s="27"/>
      <c r="AJ353" t="s">
        <v>65</v>
      </c>
      <c r="AK353" t="s">
        <v>2417</v>
      </c>
      <c r="AL353" t="s">
        <v>2311</v>
      </c>
      <c r="AM353" t="s">
        <v>227</v>
      </c>
      <c r="AN353" t="s">
        <v>2417</v>
      </c>
      <c r="AO353" t="s">
        <v>48</v>
      </c>
      <c r="AP353" t="s">
        <v>48</v>
      </c>
      <c r="AQ353" t="s">
        <v>48</v>
      </c>
      <c r="AR353" t="s">
        <v>48</v>
      </c>
      <c r="AS353" t="s">
        <v>2391</v>
      </c>
    </row>
    <row r="354" spans="1:45" hidden="1" x14ac:dyDescent="0.25">
      <c r="A354">
        <v>528023</v>
      </c>
      <c r="B354" t="s">
        <v>40</v>
      </c>
      <c r="C354" t="s">
        <v>41</v>
      </c>
      <c r="D354" t="s">
        <v>2421</v>
      </c>
      <c r="E354" t="s">
        <v>43</v>
      </c>
      <c r="F354" t="s">
        <v>44</v>
      </c>
      <c r="G354" t="s">
        <v>44</v>
      </c>
      <c r="H354" t="s">
        <v>2386</v>
      </c>
      <c r="I354" t="s">
        <v>212</v>
      </c>
      <c r="J354" t="s">
        <v>2387</v>
      </c>
      <c r="K354" t="s">
        <v>48</v>
      </c>
      <c r="L354" t="s">
        <v>142</v>
      </c>
      <c r="M354" t="s">
        <v>2422</v>
      </c>
      <c r="N354" t="s">
        <v>2423</v>
      </c>
      <c r="O354" t="s">
        <v>52</v>
      </c>
      <c r="P354" t="s">
        <v>2424</v>
      </c>
      <c r="Q354" t="s">
        <v>54</v>
      </c>
      <c r="R354" t="s">
        <v>207</v>
      </c>
      <c r="S354" t="s">
        <v>208</v>
      </c>
      <c r="T354" t="s">
        <v>91</v>
      </c>
      <c r="U354" t="s">
        <v>92</v>
      </c>
      <c r="V354" t="s">
        <v>122</v>
      </c>
      <c r="W354" t="s">
        <v>123</v>
      </c>
      <c r="X354" t="s">
        <v>80</v>
      </c>
      <c r="Y354" t="s">
        <v>81</v>
      </c>
      <c r="Z354" t="s">
        <v>63</v>
      </c>
      <c r="AA354" t="s">
        <v>64</v>
      </c>
      <c r="AB354" s="1">
        <v>95003</v>
      </c>
      <c r="AC354" s="1">
        <v>0</v>
      </c>
      <c r="AD354" s="1">
        <v>95003</v>
      </c>
      <c r="AE354" s="1">
        <v>95003</v>
      </c>
      <c r="AF354" s="6">
        <v>95003</v>
      </c>
      <c r="AG354" s="6">
        <v>0</v>
      </c>
      <c r="AH354" s="6">
        <f t="shared" si="5"/>
        <v>0</v>
      </c>
      <c r="AI354" s="27"/>
      <c r="AJ354" t="s">
        <v>65</v>
      </c>
      <c r="AK354" t="s">
        <v>2421</v>
      </c>
      <c r="AL354" t="s">
        <v>2311</v>
      </c>
      <c r="AM354" t="s">
        <v>227</v>
      </c>
      <c r="AN354" t="s">
        <v>2421</v>
      </c>
      <c r="AO354" t="s">
        <v>48</v>
      </c>
      <c r="AP354" t="s">
        <v>48</v>
      </c>
      <c r="AQ354" t="s">
        <v>48</v>
      </c>
      <c r="AR354" t="s">
        <v>48</v>
      </c>
      <c r="AS354" t="s">
        <v>2391</v>
      </c>
    </row>
    <row r="355" spans="1:45" hidden="1" x14ac:dyDescent="0.25">
      <c r="A355">
        <v>528223</v>
      </c>
      <c r="B355" t="s">
        <v>40</v>
      </c>
      <c r="C355" t="s">
        <v>41</v>
      </c>
      <c r="D355" t="s">
        <v>2425</v>
      </c>
      <c r="E355" t="s">
        <v>43</v>
      </c>
      <c r="F355" t="s">
        <v>44</v>
      </c>
      <c r="G355" t="s">
        <v>44</v>
      </c>
      <c r="H355" t="s">
        <v>2386</v>
      </c>
      <c r="I355" t="s">
        <v>212</v>
      </c>
      <c r="J355" t="s">
        <v>2387</v>
      </c>
      <c r="K355" t="s">
        <v>48</v>
      </c>
      <c r="L355" t="s">
        <v>142</v>
      </c>
      <c r="M355" t="s">
        <v>2426</v>
      </c>
      <c r="N355" t="s">
        <v>2427</v>
      </c>
      <c r="O355" t="s">
        <v>52</v>
      </c>
      <c r="P355" t="s">
        <v>2428</v>
      </c>
      <c r="Q355" t="s">
        <v>54</v>
      </c>
      <c r="R355" t="s">
        <v>207</v>
      </c>
      <c r="S355" t="s">
        <v>208</v>
      </c>
      <c r="T355" t="s">
        <v>91</v>
      </c>
      <c r="U355" t="s">
        <v>92</v>
      </c>
      <c r="V355" t="s">
        <v>122</v>
      </c>
      <c r="W355" t="s">
        <v>123</v>
      </c>
      <c r="X355" t="s">
        <v>80</v>
      </c>
      <c r="Y355" t="s">
        <v>81</v>
      </c>
      <c r="Z355" t="s">
        <v>63</v>
      </c>
      <c r="AA355" t="s">
        <v>64</v>
      </c>
      <c r="AB355" s="1">
        <v>95003</v>
      </c>
      <c r="AC355" s="1">
        <v>0</v>
      </c>
      <c r="AD355" s="1">
        <v>95003</v>
      </c>
      <c r="AE355" s="1">
        <v>95003</v>
      </c>
      <c r="AF355" s="6">
        <v>95003</v>
      </c>
      <c r="AG355" s="6">
        <v>0</v>
      </c>
      <c r="AH355" s="6">
        <f t="shared" si="5"/>
        <v>0</v>
      </c>
      <c r="AI355" s="27"/>
      <c r="AJ355" t="s">
        <v>65</v>
      </c>
      <c r="AK355" t="s">
        <v>2425</v>
      </c>
      <c r="AL355" t="s">
        <v>2311</v>
      </c>
      <c r="AM355" t="s">
        <v>227</v>
      </c>
      <c r="AN355" t="s">
        <v>2425</v>
      </c>
      <c r="AO355" t="s">
        <v>48</v>
      </c>
      <c r="AP355" t="s">
        <v>48</v>
      </c>
      <c r="AQ355" t="s">
        <v>48</v>
      </c>
      <c r="AR355" t="s">
        <v>48</v>
      </c>
      <c r="AS355" t="s">
        <v>2391</v>
      </c>
    </row>
    <row r="356" spans="1:45" hidden="1" x14ac:dyDescent="0.25">
      <c r="A356">
        <v>528323</v>
      </c>
      <c r="B356" t="s">
        <v>40</v>
      </c>
      <c r="C356" t="s">
        <v>41</v>
      </c>
      <c r="D356" t="s">
        <v>2429</v>
      </c>
      <c r="E356" t="s">
        <v>43</v>
      </c>
      <c r="F356" t="s">
        <v>44</v>
      </c>
      <c r="G356" t="s">
        <v>44</v>
      </c>
      <c r="H356" t="s">
        <v>2386</v>
      </c>
      <c r="I356" t="s">
        <v>212</v>
      </c>
      <c r="J356" t="s">
        <v>2387</v>
      </c>
      <c r="K356" t="s">
        <v>48</v>
      </c>
      <c r="L356" t="s">
        <v>142</v>
      </c>
      <c r="M356" t="s">
        <v>2430</v>
      </c>
      <c r="N356" t="s">
        <v>2431</v>
      </c>
      <c r="O356" t="s">
        <v>52</v>
      </c>
      <c r="P356" t="s">
        <v>2432</v>
      </c>
      <c r="Q356" t="s">
        <v>54</v>
      </c>
      <c r="R356" t="s">
        <v>131</v>
      </c>
      <c r="S356" t="s">
        <v>132</v>
      </c>
      <c r="T356" t="s">
        <v>91</v>
      </c>
      <c r="U356" t="s">
        <v>92</v>
      </c>
      <c r="V356" t="s">
        <v>122</v>
      </c>
      <c r="W356" t="s">
        <v>123</v>
      </c>
      <c r="X356" t="s">
        <v>80</v>
      </c>
      <c r="Y356" t="s">
        <v>81</v>
      </c>
      <c r="Z356" t="s">
        <v>63</v>
      </c>
      <c r="AA356" t="s">
        <v>64</v>
      </c>
      <c r="AB356" s="1">
        <v>63335</v>
      </c>
      <c r="AC356" s="1">
        <v>0</v>
      </c>
      <c r="AD356" s="1">
        <v>63335</v>
      </c>
      <c r="AE356" s="1">
        <v>63335</v>
      </c>
      <c r="AF356" s="6">
        <v>63335</v>
      </c>
      <c r="AG356" s="6">
        <v>0</v>
      </c>
      <c r="AH356" s="6">
        <f t="shared" si="5"/>
        <v>0</v>
      </c>
      <c r="AI356" s="27"/>
      <c r="AJ356" t="s">
        <v>65</v>
      </c>
      <c r="AK356" t="s">
        <v>2429</v>
      </c>
      <c r="AL356" t="s">
        <v>2311</v>
      </c>
      <c r="AM356" t="s">
        <v>227</v>
      </c>
      <c r="AN356" t="s">
        <v>2429</v>
      </c>
      <c r="AO356" t="s">
        <v>48</v>
      </c>
      <c r="AP356" t="s">
        <v>48</v>
      </c>
      <c r="AQ356" t="s">
        <v>48</v>
      </c>
      <c r="AR356" t="s">
        <v>48</v>
      </c>
      <c r="AS356" t="s">
        <v>2391</v>
      </c>
    </row>
    <row r="357" spans="1:45" hidden="1" x14ac:dyDescent="0.25">
      <c r="A357">
        <v>528423</v>
      </c>
      <c r="B357" t="s">
        <v>40</v>
      </c>
      <c r="C357" t="s">
        <v>41</v>
      </c>
      <c r="D357" t="s">
        <v>2433</v>
      </c>
      <c r="E357" t="s">
        <v>43</v>
      </c>
      <c r="F357" t="s">
        <v>44</v>
      </c>
      <c r="G357" t="s">
        <v>44</v>
      </c>
      <c r="H357" t="s">
        <v>2386</v>
      </c>
      <c r="I357" t="s">
        <v>212</v>
      </c>
      <c r="J357" t="s">
        <v>2387</v>
      </c>
      <c r="K357" t="s">
        <v>48</v>
      </c>
      <c r="L357" t="s">
        <v>142</v>
      </c>
      <c r="M357" t="s">
        <v>2434</v>
      </c>
      <c r="N357" t="s">
        <v>2435</v>
      </c>
      <c r="O357" t="s">
        <v>52</v>
      </c>
      <c r="P357" t="s">
        <v>2436</v>
      </c>
      <c r="Q357" t="s">
        <v>54</v>
      </c>
      <c r="R357" t="s">
        <v>739</v>
      </c>
      <c r="S357" t="s">
        <v>740</v>
      </c>
      <c r="T357" t="s">
        <v>91</v>
      </c>
      <c r="U357" t="s">
        <v>92</v>
      </c>
      <c r="V357" t="s">
        <v>122</v>
      </c>
      <c r="W357" t="s">
        <v>123</v>
      </c>
      <c r="X357" t="s">
        <v>80</v>
      </c>
      <c r="Y357" t="s">
        <v>81</v>
      </c>
      <c r="Z357" t="s">
        <v>63</v>
      </c>
      <c r="AA357" t="s">
        <v>64</v>
      </c>
      <c r="AB357" s="1">
        <v>95003</v>
      </c>
      <c r="AC357" s="1">
        <v>0</v>
      </c>
      <c r="AD357" s="1">
        <v>95003</v>
      </c>
      <c r="AE357" s="1">
        <v>95003</v>
      </c>
      <c r="AF357" s="6">
        <v>95003</v>
      </c>
      <c r="AG357" s="6">
        <v>0</v>
      </c>
      <c r="AH357" s="6">
        <f t="shared" si="5"/>
        <v>0</v>
      </c>
      <c r="AI357" s="27"/>
      <c r="AJ357" t="s">
        <v>65</v>
      </c>
      <c r="AK357" t="s">
        <v>2433</v>
      </c>
      <c r="AL357" t="s">
        <v>2311</v>
      </c>
      <c r="AM357" t="s">
        <v>227</v>
      </c>
      <c r="AN357" t="s">
        <v>2433</v>
      </c>
      <c r="AO357" t="s">
        <v>48</v>
      </c>
      <c r="AP357" t="s">
        <v>48</v>
      </c>
      <c r="AQ357" t="s">
        <v>48</v>
      </c>
      <c r="AR357" t="s">
        <v>48</v>
      </c>
      <c r="AS357" t="s">
        <v>2391</v>
      </c>
    </row>
    <row r="358" spans="1:45" hidden="1" x14ac:dyDescent="0.25">
      <c r="A358">
        <v>528523</v>
      </c>
      <c r="B358" t="s">
        <v>40</v>
      </c>
      <c r="C358" t="s">
        <v>41</v>
      </c>
      <c r="D358" t="s">
        <v>2437</v>
      </c>
      <c r="E358" t="s">
        <v>43</v>
      </c>
      <c r="F358" t="s">
        <v>44</v>
      </c>
      <c r="G358" t="s">
        <v>44</v>
      </c>
      <c r="H358" t="s">
        <v>2386</v>
      </c>
      <c r="I358" t="s">
        <v>212</v>
      </c>
      <c r="J358" t="s">
        <v>2387</v>
      </c>
      <c r="K358" t="s">
        <v>48</v>
      </c>
      <c r="L358" t="s">
        <v>142</v>
      </c>
      <c r="M358" t="s">
        <v>2438</v>
      </c>
      <c r="N358" t="s">
        <v>2439</v>
      </c>
      <c r="O358" t="s">
        <v>52</v>
      </c>
      <c r="P358" t="s">
        <v>2440</v>
      </c>
      <c r="Q358" t="s">
        <v>54</v>
      </c>
      <c r="R358" t="s">
        <v>131</v>
      </c>
      <c r="S358" t="s">
        <v>132</v>
      </c>
      <c r="T358" t="s">
        <v>91</v>
      </c>
      <c r="U358" t="s">
        <v>92</v>
      </c>
      <c r="V358" t="s">
        <v>122</v>
      </c>
      <c r="W358" t="s">
        <v>123</v>
      </c>
      <c r="X358" t="s">
        <v>80</v>
      </c>
      <c r="Y358" t="s">
        <v>81</v>
      </c>
      <c r="Z358" t="s">
        <v>63</v>
      </c>
      <c r="AA358" t="s">
        <v>64</v>
      </c>
      <c r="AB358" s="1">
        <v>135718</v>
      </c>
      <c r="AC358" s="1">
        <v>0</v>
      </c>
      <c r="AD358" s="1">
        <v>135718</v>
      </c>
      <c r="AE358" s="1">
        <v>135718</v>
      </c>
      <c r="AF358" s="6">
        <v>135718</v>
      </c>
      <c r="AG358" s="6">
        <v>0</v>
      </c>
      <c r="AH358" s="6">
        <f t="shared" si="5"/>
        <v>0</v>
      </c>
      <c r="AI358" s="27"/>
      <c r="AJ358" t="s">
        <v>65</v>
      </c>
      <c r="AK358" t="s">
        <v>2437</v>
      </c>
      <c r="AL358" t="s">
        <v>2311</v>
      </c>
      <c r="AM358" t="s">
        <v>227</v>
      </c>
      <c r="AN358" t="s">
        <v>2437</v>
      </c>
      <c r="AO358" t="s">
        <v>48</v>
      </c>
      <c r="AP358" t="s">
        <v>48</v>
      </c>
      <c r="AQ358" t="s">
        <v>48</v>
      </c>
      <c r="AR358" t="s">
        <v>48</v>
      </c>
      <c r="AS358" t="s">
        <v>2391</v>
      </c>
    </row>
    <row r="359" spans="1:45" hidden="1" x14ac:dyDescent="0.25">
      <c r="A359">
        <v>528623</v>
      </c>
      <c r="B359" t="s">
        <v>40</v>
      </c>
      <c r="C359" t="s">
        <v>41</v>
      </c>
      <c r="D359" t="s">
        <v>2441</v>
      </c>
      <c r="E359" t="s">
        <v>43</v>
      </c>
      <c r="F359" t="s">
        <v>44</v>
      </c>
      <c r="G359" t="s">
        <v>44</v>
      </c>
      <c r="H359" t="s">
        <v>2386</v>
      </c>
      <c r="I359" t="s">
        <v>212</v>
      </c>
      <c r="J359" t="s">
        <v>2387</v>
      </c>
      <c r="K359" t="s">
        <v>48</v>
      </c>
      <c r="L359" t="s">
        <v>142</v>
      </c>
      <c r="M359" t="s">
        <v>2314</v>
      </c>
      <c r="N359" t="s">
        <v>2315</v>
      </c>
      <c r="O359" t="s">
        <v>52</v>
      </c>
      <c r="P359" t="s">
        <v>2316</v>
      </c>
      <c r="Q359" t="s">
        <v>54</v>
      </c>
      <c r="R359" t="s">
        <v>207</v>
      </c>
      <c r="S359" t="s">
        <v>208</v>
      </c>
      <c r="T359" t="s">
        <v>91</v>
      </c>
      <c r="U359" t="s">
        <v>92</v>
      </c>
      <c r="V359" t="s">
        <v>122</v>
      </c>
      <c r="W359" t="s">
        <v>123</v>
      </c>
      <c r="X359" t="s">
        <v>80</v>
      </c>
      <c r="Y359" t="s">
        <v>81</v>
      </c>
      <c r="Z359" t="s">
        <v>63</v>
      </c>
      <c r="AA359" t="s">
        <v>64</v>
      </c>
      <c r="AB359" s="1">
        <v>104050</v>
      </c>
      <c r="AC359" s="1">
        <v>0</v>
      </c>
      <c r="AD359" s="1">
        <v>104050</v>
      </c>
      <c r="AE359" s="1">
        <v>104050</v>
      </c>
      <c r="AF359" s="6">
        <v>104050</v>
      </c>
      <c r="AG359" s="6">
        <v>0</v>
      </c>
      <c r="AH359" s="6">
        <f t="shared" si="5"/>
        <v>0</v>
      </c>
      <c r="AI359" s="27"/>
      <c r="AJ359" t="s">
        <v>65</v>
      </c>
      <c r="AK359" t="s">
        <v>2441</v>
      </c>
      <c r="AL359" t="s">
        <v>2311</v>
      </c>
      <c r="AM359" t="s">
        <v>227</v>
      </c>
      <c r="AN359" t="s">
        <v>2441</v>
      </c>
      <c r="AO359" t="s">
        <v>48</v>
      </c>
      <c r="AP359" t="s">
        <v>48</v>
      </c>
      <c r="AQ359" t="s">
        <v>48</v>
      </c>
      <c r="AR359" t="s">
        <v>48</v>
      </c>
      <c r="AS359" t="s">
        <v>2391</v>
      </c>
    </row>
    <row r="360" spans="1:45" hidden="1" x14ac:dyDescent="0.25">
      <c r="A360">
        <v>528723</v>
      </c>
      <c r="B360" t="s">
        <v>40</v>
      </c>
      <c r="C360" t="s">
        <v>41</v>
      </c>
      <c r="D360" t="s">
        <v>2442</v>
      </c>
      <c r="E360" t="s">
        <v>43</v>
      </c>
      <c r="F360" t="s">
        <v>44</v>
      </c>
      <c r="G360" t="s">
        <v>44</v>
      </c>
      <c r="H360" t="s">
        <v>2386</v>
      </c>
      <c r="I360" t="s">
        <v>212</v>
      </c>
      <c r="J360" t="s">
        <v>2387</v>
      </c>
      <c r="K360" t="s">
        <v>48</v>
      </c>
      <c r="L360" t="s">
        <v>142</v>
      </c>
      <c r="M360" t="s">
        <v>2443</v>
      </c>
      <c r="N360" t="s">
        <v>2444</v>
      </c>
      <c r="O360" t="s">
        <v>52</v>
      </c>
      <c r="P360" t="s">
        <v>2445</v>
      </c>
      <c r="Q360" t="s">
        <v>54</v>
      </c>
      <c r="R360" t="s">
        <v>739</v>
      </c>
      <c r="S360" t="s">
        <v>740</v>
      </c>
      <c r="T360" t="s">
        <v>91</v>
      </c>
      <c r="U360" t="s">
        <v>92</v>
      </c>
      <c r="V360" t="s">
        <v>122</v>
      </c>
      <c r="W360" t="s">
        <v>123</v>
      </c>
      <c r="X360" t="s">
        <v>80</v>
      </c>
      <c r="Y360" t="s">
        <v>81</v>
      </c>
      <c r="Z360" t="s">
        <v>63</v>
      </c>
      <c r="AA360" t="s">
        <v>64</v>
      </c>
      <c r="AB360" s="1">
        <v>63336</v>
      </c>
      <c r="AC360" s="1">
        <v>0</v>
      </c>
      <c r="AD360" s="1">
        <v>63336</v>
      </c>
      <c r="AE360" s="1">
        <v>63336</v>
      </c>
      <c r="AF360" s="6">
        <v>63336</v>
      </c>
      <c r="AG360" s="6">
        <v>0</v>
      </c>
      <c r="AH360" s="6">
        <f t="shared" si="5"/>
        <v>0</v>
      </c>
      <c r="AI360" s="27"/>
      <c r="AJ360" t="s">
        <v>65</v>
      </c>
      <c r="AK360" t="s">
        <v>2442</v>
      </c>
      <c r="AL360" t="s">
        <v>2311</v>
      </c>
      <c r="AM360" t="s">
        <v>227</v>
      </c>
      <c r="AN360" t="s">
        <v>2442</v>
      </c>
      <c r="AO360" t="s">
        <v>48</v>
      </c>
      <c r="AP360" t="s">
        <v>48</v>
      </c>
      <c r="AQ360" t="s">
        <v>48</v>
      </c>
      <c r="AR360" t="s">
        <v>48</v>
      </c>
      <c r="AS360" t="s">
        <v>2391</v>
      </c>
    </row>
    <row r="361" spans="1:45" hidden="1" x14ac:dyDescent="0.25">
      <c r="A361">
        <v>528823</v>
      </c>
      <c r="B361" t="s">
        <v>40</v>
      </c>
      <c r="C361" t="s">
        <v>41</v>
      </c>
      <c r="D361" t="s">
        <v>2446</v>
      </c>
      <c r="E361" t="s">
        <v>43</v>
      </c>
      <c r="F361" t="s">
        <v>44</v>
      </c>
      <c r="G361" t="s">
        <v>44</v>
      </c>
      <c r="H361" t="s">
        <v>2386</v>
      </c>
      <c r="I361" t="s">
        <v>212</v>
      </c>
      <c r="J361" t="s">
        <v>2387</v>
      </c>
      <c r="K361" t="s">
        <v>48</v>
      </c>
      <c r="L361" t="s">
        <v>142</v>
      </c>
      <c r="M361" t="s">
        <v>2318</v>
      </c>
      <c r="N361" t="s">
        <v>2319</v>
      </c>
      <c r="O361" t="s">
        <v>52</v>
      </c>
      <c r="P361" t="s">
        <v>2320</v>
      </c>
      <c r="Q361" t="s">
        <v>54</v>
      </c>
      <c r="R361" t="s">
        <v>739</v>
      </c>
      <c r="S361" t="s">
        <v>740</v>
      </c>
      <c r="T361" t="s">
        <v>91</v>
      </c>
      <c r="U361" t="s">
        <v>92</v>
      </c>
      <c r="V361" t="s">
        <v>122</v>
      </c>
      <c r="W361" t="s">
        <v>123</v>
      </c>
      <c r="X361" t="s">
        <v>80</v>
      </c>
      <c r="Y361" t="s">
        <v>81</v>
      </c>
      <c r="Z361" t="s">
        <v>63</v>
      </c>
      <c r="AA361" t="s">
        <v>64</v>
      </c>
      <c r="AB361" s="1">
        <v>108574</v>
      </c>
      <c r="AC361" s="1">
        <v>0</v>
      </c>
      <c r="AD361" s="1">
        <v>108574</v>
      </c>
      <c r="AE361" s="1">
        <v>108574</v>
      </c>
      <c r="AF361" s="6">
        <v>108574</v>
      </c>
      <c r="AG361" s="6">
        <v>0</v>
      </c>
      <c r="AH361" s="6">
        <f t="shared" si="5"/>
        <v>0</v>
      </c>
      <c r="AI361" s="27"/>
      <c r="AJ361" t="s">
        <v>65</v>
      </c>
      <c r="AK361" t="s">
        <v>2446</v>
      </c>
      <c r="AL361" t="s">
        <v>2311</v>
      </c>
      <c r="AM361" t="s">
        <v>227</v>
      </c>
      <c r="AN361" t="s">
        <v>2446</v>
      </c>
      <c r="AO361" t="s">
        <v>48</v>
      </c>
      <c r="AP361" t="s">
        <v>48</v>
      </c>
      <c r="AQ361" t="s">
        <v>48</v>
      </c>
      <c r="AR361" t="s">
        <v>48</v>
      </c>
      <c r="AS361" t="s">
        <v>2391</v>
      </c>
    </row>
    <row r="362" spans="1:45" hidden="1" x14ac:dyDescent="0.25">
      <c r="A362">
        <v>528923</v>
      </c>
      <c r="B362" t="s">
        <v>40</v>
      </c>
      <c r="C362" t="s">
        <v>41</v>
      </c>
      <c r="D362" t="s">
        <v>2447</v>
      </c>
      <c r="E362" t="s">
        <v>43</v>
      </c>
      <c r="F362" t="s">
        <v>44</v>
      </c>
      <c r="G362" t="s">
        <v>44</v>
      </c>
      <c r="H362" t="s">
        <v>2386</v>
      </c>
      <c r="I362" t="s">
        <v>212</v>
      </c>
      <c r="J362" t="s">
        <v>2387</v>
      </c>
      <c r="K362" t="s">
        <v>48</v>
      </c>
      <c r="L362" t="s">
        <v>142</v>
      </c>
      <c r="M362" t="s">
        <v>2448</v>
      </c>
      <c r="N362" t="s">
        <v>2449</v>
      </c>
      <c r="O362" t="s">
        <v>52</v>
      </c>
      <c r="P362" t="s">
        <v>2450</v>
      </c>
      <c r="Q362" t="s">
        <v>54</v>
      </c>
      <c r="R362" t="s">
        <v>739</v>
      </c>
      <c r="S362" t="s">
        <v>740</v>
      </c>
      <c r="T362" t="s">
        <v>91</v>
      </c>
      <c r="U362" t="s">
        <v>92</v>
      </c>
      <c r="V362" t="s">
        <v>122</v>
      </c>
      <c r="W362" t="s">
        <v>123</v>
      </c>
      <c r="X362" t="s">
        <v>80</v>
      </c>
      <c r="Y362" t="s">
        <v>81</v>
      </c>
      <c r="Z362" t="s">
        <v>63</v>
      </c>
      <c r="AA362" t="s">
        <v>64</v>
      </c>
      <c r="AB362" s="1">
        <v>135718</v>
      </c>
      <c r="AC362" s="1">
        <v>0</v>
      </c>
      <c r="AD362" s="1">
        <v>135718</v>
      </c>
      <c r="AE362" s="1">
        <v>135718</v>
      </c>
      <c r="AF362" s="6">
        <v>135718</v>
      </c>
      <c r="AG362" s="6">
        <v>0</v>
      </c>
      <c r="AH362" s="6">
        <f t="shared" si="5"/>
        <v>0</v>
      </c>
      <c r="AI362" s="27"/>
      <c r="AJ362" t="s">
        <v>65</v>
      </c>
      <c r="AK362" t="s">
        <v>2447</v>
      </c>
      <c r="AL362" t="s">
        <v>2311</v>
      </c>
      <c r="AM362" t="s">
        <v>227</v>
      </c>
      <c r="AN362" t="s">
        <v>2447</v>
      </c>
      <c r="AO362" t="s">
        <v>48</v>
      </c>
      <c r="AP362" t="s">
        <v>48</v>
      </c>
      <c r="AQ362" t="s">
        <v>48</v>
      </c>
      <c r="AR362" t="s">
        <v>48</v>
      </c>
      <c r="AS362" t="s">
        <v>2391</v>
      </c>
    </row>
    <row r="363" spans="1:45" hidden="1" x14ac:dyDescent="0.25">
      <c r="A363">
        <v>529023</v>
      </c>
      <c r="B363" t="s">
        <v>40</v>
      </c>
      <c r="C363" t="s">
        <v>41</v>
      </c>
      <c r="D363" t="s">
        <v>2451</v>
      </c>
      <c r="E363" t="s">
        <v>43</v>
      </c>
      <c r="F363" t="s">
        <v>44</v>
      </c>
      <c r="G363" t="s">
        <v>44</v>
      </c>
      <c r="H363" t="s">
        <v>2386</v>
      </c>
      <c r="I363" t="s">
        <v>212</v>
      </c>
      <c r="J363" t="s">
        <v>2387</v>
      </c>
      <c r="K363" t="s">
        <v>48</v>
      </c>
      <c r="L363" t="s">
        <v>142</v>
      </c>
      <c r="M363" t="s">
        <v>2452</v>
      </c>
      <c r="N363" t="s">
        <v>2453</v>
      </c>
      <c r="O363" t="s">
        <v>52</v>
      </c>
      <c r="P363" t="s">
        <v>2454</v>
      </c>
      <c r="Q363" t="s">
        <v>54</v>
      </c>
      <c r="R363" t="s">
        <v>739</v>
      </c>
      <c r="S363" t="s">
        <v>740</v>
      </c>
      <c r="T363" t="s">
        <v>91</v>
      </c>
      <c r="U363" t="s">
        <v>92</v>
      </c>
      <c r="V363" t="s">
        <v>122</v>
      </c>
      <c r="W363" t="s">
        <v>123</v>
      </c>
      <c r="X363" t="s">
        <v>80</v>
      </c>
      <c r="Y363" t="s">
        <v>81</v>
      </c>
      <c r="Z363" t="s">
        <v>63</v>
      </c>
      <c r="AA363" t="s">
        <v>64</v>
      </c>
      <c r="AB363" s="1">
        <v>135718</v>
      </c>
      <c r="AC363" s="1">
        <v>0</v>
      </c>
      <c r="AD363" s="1">
        <v>135718</v>
      </c>
      <c r="AE363" s="1">
        <v>135718</v>
      </c>
      <c r="AF363" s="6">
        <v>135718</v>
      </c>
      <c r="AG363" s="6">
        <v>0</v>
      </c>
      <c r="AH363" s="6">
        <f t="shared" si="5"/>
        <v>0</v>
      </c>
      <c r="AI363" s="27"/>
      <c r="AJ363" t="s">
        <v>65</v>
      </c>
      <c r="AK363" t="s">
        <v>2451</v>
      </c>
      <c r="AL363" t="s">
        <v>2311</v>
      </c>
      <c r="AM363" t="s">
        <v>227</v>
      </c>
      <c r="AN363" t="s">
        <v>2451</v>
      </c>
      <c r="AO363" t="s">
        <v>48</v>
      </c>
      <c r="AP363" t="s">
        <v>48</v>
      </c>
      <c r="AQ363" t="s">
        <v>48</v>
      </c>
      <c r="AR363" t="s">
        <v>48</v>
      </c>
      <c r="AS363" t="s">
        <v>2391</v>
      </c>
    </row>
    <row r="364" spans="1:45" hidden="1" x14ac:dyDescent="0.25">
      <c r="A364">
        <v>529723</v>
      </c>
      <c r="B364" t="s">
        <v>40</v>
      </c>
      <c r="C364" t="s">
        <v>41</v>
      </c>
      <c r="D364" t="s">
        <v>2455</v>
      </c>
      <c r="E364" t="s">
        <v>43</v>
      </c>
      <c r="F364" t="s">
        <v>44</v>
      </c>
      <c r="G364" t="s">
        <v>44</v>
      </c>
      <c r="H364" t="s">
        <v>2456</v>
      </c>
      <c r="I364" t="s">
        <v>2457</v>
      </c>
      <c r="J364" t="s">
        <v>2458</v>
      </c>
      <c r="K364" t="s">
        <v>48</v>
      </c>
      <c r="L364" t="s">
        <v>49</v>
      </c>
      <c r="M364" t="s">
        <v>2459</v>
      </c>
      <c r="N364" t="s">
        <v>2460</v>
      </c>
      <c r="O364" t="s">
        <v>52</v>
      </c>
      <c r="P364" t="s">
        <v>2461</v>
      </c>
      <c r="Q364" t="s">
        <v>54</v>
      </c>
      <c r="R364" t="s">
        <v>739</v>
      </c>
      <c r="S364" t="s">
        <v>740</v>
      </c>
      <c r="T364" t="s">
        <v>448</v>
      </c>
      <c r="U364" t="s">
        <v>449</v>
      </c>
      <c r="V364" t="s">
        <v>357</v>
      </c>
      <c r="W364" t="s">
        <v>358</v>
      </c>
      <c r="X364" t="s">
        <v>61</v>
      </c>
      <c r="Y364" t="s">
        <v>62</v>
      </c>
      <c r="Z364" t="s">
        <v>63</v>
      </c>
      <c r="AA364" t="s">
        <v>64</v>
      </c>
      <c r="AB364" s="1">
        <v>960395235</v>
      </c>
      <c r="AC364" s="1">
        <v>0</v>
      </c>
      <c r="AD364" s="1">
        <v>960395235</v>
      </c>
      <c r="AE364" s="1">
        <v>960395235</v>
      </c>
      <c r="AF364" s="6">
        <v>960395235</v>
      </c>
      <c r="AG364" s="6">
        <v>0</v>
      </c>
      <c r="AH364" s="6">
        <f t="shared" si="5"/>
        <v>0</v>
      </c>
      <c r="AI364" s="27"/>
      <c r="AJ364" t="s">
        <v>65</v>
      </c>
      <c r="AK364" t="s">
        <v>2455</v>
      </c>
      <c r="AL364" t="s">
        <v>2462</v>
      </c>
      <c r="AM364" t="s">
        <v>1930</v>
      </c>
      <c r="AN364" t="s">
        <v>2455</v>
      </c>
      <c r="AO364" t="s">
        <v>48</v>
      </c>
      <c r="AP364" t="s">
        <v>48</v>
      </c>
      <c r="AQ364" t="s">
        <v>48</v>
      </c>
      <c r="AR364" t="s">
        <v>48</v>
      </c>
      <c r="AS364" t="s">
        <v>2463</v>
      </c>
    </row>
    <row r="365" spans="1:45" s="8" customFormat="1" hidden="1" x14ac:dyDescent="0.25">
      <c r="A365" s="8">
        <v>529823</v>
      </c>
      <c r="B365" s="8" t="s">
        <v>40</v>
      </c>
      <c r="C365" t="s">
        <v>41</v>
      </c>
      <c r="D365" s="8" t="s">
        <v>2464</v>
      </c>
      <c r="E365" t="s">
        <v>43</v>
      </c>
      <c r="F365" t="s">
        <v>44</v>
      </c>
      <c r="G365" t="s">
        <v>44</v>
      </c>
      <c r="H365" t="s">
        <v>2465</v>
      </c>
      <c r="I365" s="8" t="s">
        <v>212</v>
      </c>
      <c r="J365" s="8" t="s">
        <v>2466</v>
      </c>
      <c r="K365" t="s">
        <v>48</v>
      </c>
      <c r="L365" t="s">
        <v>49</v>
      </c>
      <c r="M365" s="8" t="s">
        <v>2467</v>
      </c>
      <c r="N365" s="8" t="s">
        <v>2468</v>
      </c>
      <c r="O365" t="s">
        <v>2469</v>
      </c>
      <c r="P365" t="s">
        <v>48</v>
      </c>
      <c r="Q365" t="s">
        <v>48</v>
      </c>
      <c r="R365" t="s">
        <v>48</v>
      </c>
      <c r="S365" t="s">
        <v>48</v>
      </c>
      <c r="T365" s="8" t="s">
        <v>76</v>
      </c>
      <c r="U365" s="8" t="s">
        <v>77</v>
      </c>
      <c r="V365" s="8" t="s">
        <v>2470</v>
      </c>
      <c r="W365" s="8" t="s">
        <v>2471</v>
      </c>
      <c r="X365" s="8" t="s">
        <v>80</v>
      </c>
      <c r="Y365" t="s">
        <v>81</v>
      </c>
      <c r="Z365" t="s">
        <v>63</v>
      </c>
      <c r="AA365" t="s">
        <v>64</v>
      </c>
      <c r="AB365" s="4">
        <v>38295038</v>
      </c>
      <c r="AC365" s="4">
        <v>0</v>
      </c>
      <c r="AD365" s="4">
        <v>38295038</v>
      </c>
      <c r="AE365" s="4">
        <v>38295038</v>
      </c>
      <c r="AF365" s="5">
        <v>0</v>
      </c>
      <c r="AG365" s="5">
        <v>38295038</v>
      </c>
      <c r="AH365" s="5">
        <f t="shared" si="5"/>
        <v>0</v>
      </c>
      <c r="AI365" s="7" t="s">
        <v>2594</v>
      </c>
      <c r="AJ365" s="8" t="s">
        <v>65</v>
      </c>
      <c r="AK365" s="8" t="s">
        <v>2464</v>
      </c>
      <c r="AL365" s="8" t="s">
        <v>2472</v>
      </c>
      <c r="AM365" s="8" t="s">
        <v>2472</v>
      </c>
      <c r="AN365" s="8" t="s">
        <v>2464</v>
      </c>
      <c r="AO365" s="8" t="s">
        <v>48</v>
      </c>
      <c r="AP365" s="8" t="s">
        <v>48</v>
      </c>
      <c r="AQ365" s="8" t="s">
        <v>48</v>
      </c>
      <c r="AR365" s="8" t="s">
        <v>48</v>
      </c>
      <c r="AS365" s="8" t="s">
        <v>2473</v>
      </c>
    </row>
    <row r="366" spans="1:45" ht="18" customHeight="1" x14ac:dyDescent="0.25">
      <c r="AI366" s="28"/>
    </row>
    <row r="367" spans="1:45" ht="21" x14ac:dyDescent="0.35">
      <c r="X367" s="38"/>
      <c r="Y367" s="38"/>
      <c r="Z367" s="38"/>
      <c r="AA367" s="38"/>
      <c r="AB367" s="39"/>
      <c r="AC367" s="39"/>
      <c r="AD367" s="36" t="s">
        <v>2919</v>
      </c>
      <c r="AE367" s="37">
        <f t="shared" ref="AE367:AH367" si="6">SUM(AE2:AE366)</f>
        <v>924599344550.53003</v>
      </c>
      <c r="AF367" s="37">
        <f t="shared" si="6"/>
        <v>794153561152.35999</v>
      </c>
      <c r="AG367" s="37">
        <f t="shared" si="6"/>
        <v>130287488060.17001</v>
      </c>
      <c r="AH367" s="37">
        <f t="shared" si="6"/>
        <v>158295337.99999997</v>
      </c>
    </row>
    <row r="370" spans="30:33" x14ac:dyDescent="0.25">
      <c r="AD370" s="35" t="s">
        <v>2920</v>
      </c>
      <c r="AE370" s="35"/>
      <c r="AF370" s="35">
        <f>+AF371+AF372</f>
        <v>130287488060.17001</v>
      </c>
      <c r="AG370" s="1">
        <f>+AF370-AG367</f>
        <v>0</v>
      </c>
    </row>
    <row r="371" spans="30:33" x14ac:dyDescent="0.25">
      <c r="AD371" s="40" t="s">
        <v>2921</v>
      </c>
      <c r="AF371" s="1">
        <f>+'Anexo 1 Reserva Justif Funci '!L17</f>
        <v>436150865</v>
      </c>
    </row>
    <row r="372" spans="30:33" x14ac:dyDescent="0.25">
      <c r="AD372" s="40" t="s">
        <v>2922</v>
      </c>
      <c r="AF372" s="1">
        <f>+'Anexo 1 Reserva Just Inv'!L9</f>
        <v>129851337195.17001</v>
      </c>
    </row>
    <row r="374" spans="30:33" x14ac:dyDescent="0.25">
      <c r="AD374" s="35" t="s">
        <v>2923</v>
      </c>
      <c r="AE374" s="35"/>
      <c r="AF374" s="35">
        <f>+AF375+AF376</f>
        <v>794153561152.35999</v>
      </c>
      <c r="AG374" s="1">
        <f>+AF374-AF367</f>
        <v>0</v>
      </c>
    </row>
    <row r="375" spans="30:33" x14ac:dyDescent="0.25">
      <c r="AD375" s="40" t="s">
        <v>2924</v>
      </c>
      <c r="AF375" s="1">
        <f>+'Anexo 2 Reserva Induc FUNC'!J97</f>
        <v>1700423661.79</v>
      </c>
    </row>
    <row r="376" spans="30:33" x14ac:dyDescent="0.25">
      <c r="AD376" s="40" t="s">
        <v>2925</v>
      </c>
      <c r="AF376" s="1">
        <f>+'Anexo 2 Reserva Induc INV'!K249</f>
        <v>792453137490.56995</v>
      </c>
    </row>
    <row r="378" spans="30:33" x14ac:dyDescent="0.25">
      <c r="AD378" s="35" t="s">
        <v>2926</v>
      </c>
      <c r="AE378" s="35"/>
      <c r="AF378" s="35">
        <f>+AF379+AF380</f>
        <v>158295338</v>
      </c>
      <c r="AG378" s="1">
        <f>+AF378-AH367</f>
        <v>0</v>
      </c>
    </row>
    <row r="379" spans="30:33" x14ac:dyDescent="0.25">
      <c r="AD379" s="40" t="s">
        <v>2927</v>
      </c>
      <c r="AF379" s="1">
        <f>+'Anexo 3 Reserva x just FUN'!J6</f>
        <v>1382107</v>
      </c>
    </row>
    <row r="380" spans="30:33" x14ac:dyDescent="0.25">
      <c r="AD380" s="40" t="s">
        <v>2928</v>
      </c>
      <c r="AF380" s="1">
        <f>+'Anexo 3 Reserva x just INVER'!J24</f>
        <v>156913231</v>
      </c>
    </row>
  </sheetData>
  <autoFilter ref="A1:AS365" xr:uid="{00000000-0009-0000-0000-000002000000}">
    <filterColumn colId="33">
      <filters>
        <filter val="1.157.440,00"/>
        <filter val="13.418,00"/>
        <filter val="18.545.510,00"/>
        <filter val="2.400.000,00"/>
        <filter val="2.952.169,00"/>
        <filter val="224.667,00"/>
        <filter val="266.676,00"/>
        <filter val="27.026.160,00"/>
        <filter val="3.006.579,00"/>
        <filter val="3.019.356,00"/>
        <filter val="3.323.789,00"/>
        <filter val="3.919.804,00"/>
        <filter val="30.000.000,00"/>
        <filter val="313.733,00"/>
        <filter val="313.743,00"/>
        <filter val="394.817,00"/>
        <filter val="4.559.512,00"/>
        <filter val="467.894,00"/>
        <filter val="526.094,00"/>
        <filter val="53.477.814,00"/>
        <filter val="652.680,00"/>
        <filter val="744.912,00"/>
        <filter val="988.571,00"/>
      </filters>
    </filterColumn>
  </autoFilter>
  <sortState xmlns:xlrd2="http://schemas.microsoft.com/office/spreadsheetml/2017/richdata2" ref="A2:AO367">
    <sortCondition ref="A2"/>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N17"/>
  <sheetViews>
    <sheetView tabSelected="1" topLeftCell="I1" zoomScaleNormal="100" workbookViewId="0">
      <pane ySplit="1" topLeftCell="A3" activePane="bottomLeft" state="frozen"/>
      <selection pane="bottomLeft" activeCell="L4" sqref="L4"/>
    </sheetView>
  </sheetViews>
  <sheetFormatPr baseColWidth="10" defaultRowHeight="15" x14ac:dyDescent="0.25"/>
  <cols>
    <col min="1" max="1" width="9" customWidth="1"/>
    <col min="2" max="2" width="13.7109375" customWidth="1"/>
    <col min="3" max="3" width="1.28515625" hidden="1" customWidth="1"/>
    <col min="4" max="4" width="23.85546875" customWidth="1"/>
    <col min="5" max="5" width="0" hidden="1" customWidth="1"/>
    <col min="6" max="6" width="19.85546875" customWidth="1"/>
    <col min="7" max="7" width="0" hidden="1" customWidth="1"/>
    <col min="8" max="8" width="25.28515625" customWidth="1"/>
    <col min="9" max="9" width="22" customWidth="1"/>
    <col min="10" max="10" width="35" customWidth="1"/>
    <col min="11" max="11" width="4.85546875" customWidth="1"/>
    <col min="12" max="12" width="24.5703125" style="1" customWidth="1"/>
    <col min="13" max="13" width="42.85546875" style="12" customWidth="1"/>
    <col min="14" max="14" width="45.7109375" customWidth="1"/>
  </cols>
  <sheetData>
    <row r="1" spans="1:14" s="14" customFormat="1" ht="61.5" customHeight="1" x14ac:dyDescent="0.25">
      <c r="A1" s="15" t="s">
        <v>2635</v>
      </c>
      <c r="B1" s="15" t="s">
        <v>0</v>
      </c>
      <c r="C1" s="15" t="s">
        <v>1</v>
      </c>
      <c r="D1" s="15" t="s">
        <v>8</v>
      </c>
      <c r="E1" s="15" t="s">
        <v>11</v>
      </c>
      <c r="F1" s="15" t="s">
        <v>12</v>
      </c>
      <c r="G1" s="15" t="s">
        <v>18</v>
      </c>
      <c r="H1" s="15" t="s">
        <v>19</v>
      </c>
      <c r="I1" s="15" t="s">
        <v>20</v>
      </c>
      <c r="J1" s="15" t="s">
        <v>21</v>
      </c>
      <c r="K1" s="15" t="s">
        <v>22</v>
      </c>
      <c r="L1" s="71" t="s">
        <v>2915</v>
      </c>
      <c r="M1" s="16" t="s">
        <v>2578</v>
      </c>
      <c r="N1" s="15" t="s">
        <v>39</v>
      </c>
    </row>
    <row r="2" spans="1:14" s="13" customFormat="1" ht="113.25" hidden="1" customHeight="1" x14ac:dyDescent="0.25">
      <c r="A2" s="18">
        <v>529823</v>
      </c>
      <c r="B2" s="18" t="s">
        <v>40</v>
      </c>
      <c r="C2" s="18" t="s">
        <v>41</v>
      </c>
      <c r="D2" s="18" t="s">
        <v>2616</v>
      </c>
      <c r="E2" s="18" t="s">
        <v>2467</v>
      </c>
      <c r="F2" s="18" t="s">
        <v>2468</v>
      </c>
      <c r="G2" s="18" t="s">
        <v>76</v>
      </c>
      <c r="H2" s="18" t="s">
        <v>77</v>
      </c>
      <c r="I2" s="18" t="s">
        <v>2470</v>
      </c>
      <c r="J2" s="18" t="s">
        <v>2471</v>
      </c>
      <c r="K2" s="18" t="s">
        <v>80</v>
      </c>
      <c r="L2" s="19">
        <v>38295038</v>
      </c>
      <c r="M2" s="20" t="s">
        <v>2615</v>
      </c>
      <c r="N2" s="18" t="s">
        <v>2473</v>
      </c>
    </row>
    <row r="3" spans="1:14" s="13" customFormat="1" ht="113.25" customHeight="1" x14ac:dyDescent="0.25">
      <c r="A3" s="18">
        <v>393723</v>
      </c>
      <c r="B3" s="18" t="s">
        <v>40</v>
      </c>
      <c r="C3" s="18" t="s">
        <v>41</v>
      </c>
      <c r="D3" s="18" t="s">
        <v>2617</v>
      </c>
      <c r="E3" s="18" t="s">
        <v>1532</v>
      </c>
      <c r="F3" s="18" t="s">
        <v>1533</v>
      </c>
      <c r="G3" s="18" t="s">
        <v>76</v>
      </c>
      <c r="H3" s="18" t="s">
        <v>77</v>
      </c>
      <c r="I3" s="18" t="s">
        <v>1524</v>
      </c>
      <c r="J3" s="18" t="s">
        <v>1525</v>
      </c>
      <c r="K3" s="18" t="s">
        <v>80</v>
      </c>
      <c r="L3" s="19">
        <v>7592400</v>
      </c>
      <c r="M3" s="20" t="s">
        <v>2612</v>
      </c>
      <c r="N3" s="18" t="s">
        <v>1535</v>
      </c>
    </row>
    <row r="4" spans="1:14" s="13" customFormat="1" ht="113.25" customHeight="1" x14ac:dyDescent="0.25">
      <c r="A4" s="18">
        <v>393523</v>
      </c>
      <c r="B4" s="18" t="s">
        <v>40</v>
      </c>
      <c r="C4" s="18" t="s">
        <v>41</v>
      </c>
      <c r="D4" s="18" t="s">
        <v>2618</v>
      </c>
      <c r="E4" s="18" t="s">
        <v>1521</v>
      </c>
      <c r="F4" s="18" t="s">
        <v>1522</v>
      </c>
      <c r="G4" s="18" t="s">
        <v>76</v>
      </c>
      <c r="H4" s="18" t="s">
        <v>77</v>
      </c>
      <c r="I4" s="18" t="s">
        <v>1524</v>
      </c>
      <c r="J4" s="18" t="s">
        <v>1525</v>
      </c>
      <c r="K4" s="18" t="s">
        <v>80</v>
      </c>
      <c r="L4" s="19">
        <v>2184300</v>
      </c>
      <c r="M4" s="20" t="s">
        <v>2612</v>
      </c>
      <c r="N4" s="18" t="s">
        <v>1528</v>
      </c>
    </row>
    <row r="5" spans="1:14" s="13" customFormat="1" ht="113.25" customHeight="1" x14ac:dyDescent="0.25">
      <c r="A5" s="18">
        <v>474523</v>
      </c>
      <c r="B5" s="18" t="s">
        <v>40</v>
      </c>
      <c r="C5" s="18" t="s">
        <v>41</v>
      </c>
      <c r="D5" s="18" t="s">
        <v>2619</v>
      </c>
      <c r="E5" s="18" t="s">
        <v>1944</v>
      </c>
      <c r="F5" s="18" t="s">
        <v>1945</v>
      </c>
      <c r="G5" s="18" t="s">
        <v>91</v>
      </c>
      <c r="H5" s="18" t="s">
        <v>92</v>
      </c>
      <c r="I5" s="18" t="s">
        <v>1947</v>
      </c>
      <c r="J5" s="18" t="s">
        <v>1948</v>
      </c>
      <c r="K5" s="18" t="s">
        <v>80</v>
      </c>
      <c r="L5" s="19">
        <v>5704860</v>
      </c>
      <c r="M5" s="20" t="s">
        <v>2601</v>
      </c>
      <c r="N5" s="18" t="s">
        <v>1951</v>
      </c>
    </row>
    <row r="6" spans="1:14" s="13" customFormat="1" ht="113.25" customHeight="1" x14ac:dyDescent="0.25">
      <c r="A6" s="18">
        <v>442123</v>
      </c>
      <c r="B6" s="18" t="s">
        <v>40</v>
      </c>
      <c r="C6" s="18" t="s">
        <v>41</v>
      </c>
      <c r="D6" s="18" t="s">
        <v>2620</v>
      </c>
      <c r="E6" s="18" t="s">
        <v>1716</v>
      </c>
      <c r="F6" s="18" t="s">
        <v>1717</v>
      </c>
      <c r="G6" s="18" t="s">
        <v>91</v>
      </c>
      <c r="H6" s="18" t="s">
        <v>92</v>
      </c>
      <c r="I6" s="18" t="s">
        <v>1440</v>
      </c>
      <c r="J6" s="18" t="s">
        <v>1441</v>
      </c>
      <c r="K6" s="18" t="s">
        <v>80</v>
      </c>
      <c r="L6" s="19">
        <v>203951021</v>
      </c>
      <c r="M6" s="20" t="s">
        <v>2605</v>
      </c>
      <c r="N6" s="18" t="s">
        <v>1720</v>
      </c>
    </row>
    <row r="7" spans="1:14" s="13" customFormat="1" ht="113.25" customHeight="1" x14ac:dyDescent="0.25">
      <c r="A7" s="18">
        <v>3023</v>
      </c>
      <c r="B7" s="18" t="s">
        <v>40</v>
      </c>
      <c r="C7" s="18" t="s">
        <v>41</v>
      </c>
      <c r="D7" s="18" t="s">
        <v>2622</v>
      </c>
      <c r="E7" s="18" t="s">
        <v>182</v>
      </c>
      <c r="F7" s="18" t="s">
        <v>183</v>
      </c>
      <c r="G7" s="18" t="s">
        <v>91</v>
      </c>
      <c r="H7" s="18" t="s">
        <v>92</v>
      </c>
      <c r="I7" s="18" t="s">
        <v>187</v>
      </c>
      <c r="J7" s="18" t="s">
        <v>188</v>
      </c>
      <c r="K7" s="18" t="s">
        <v>80</v>
      </c>
      <c r="L7" s="19">
        <v>48411686</v>
      </c>
      <c r="M7" s="20" t="s">
        <v>2606</v>
      </c>
      <c r="N7" s="18" t="s">
        <v>189</v>
      </c>
    </row>
    <row r="8" spans="1:14" s="13" customFormat="1" ht="113.25" customHeight="1" x14ac:dyDescent="0.25">
      <c r="A8" s="18">
        <v>152123</v>
      </c>
      <c r="B8" s="18" t="s">
        <v>40</v>
      </c>
      <c r="C8" s="18" t="s">
        <v>41</v>
      </c>
      <c r="D8" s="18" t="s">
        <v>2621</v>
      </c>
      <c r="E8" s="18" t="s">
        <v>401</v>
      </c>
      <c r="F8" s="18" t="s">
        <v>402</v>
      </c>
      <c r="G8" s="18" t="s">
        <v>91</v>
      </c>
      <c r="H8" s="18" t="s">
        <v>92</v>
      </c>
      <c r="I8" s="18" t="s">
        <v>404</v>
      </c>
      <c r="J8" s="18" t="s">
        <v>405</v>
      </c>
      <c r="K8" s="18" t="s">
        <v>80</v>
      </c>
      <c r="L8" s="19">
        <v>3704832</v>
      </c>
      <c r="M8" s="20" t="s">
        <v>2604</v>
      </c>
      <c r="N8" s="18" t="s">
        <v>407</v>
      </c>
    </row>
    <row r="9" spans="1:14" s="13" customFormat="1" ht="113.25" customHeight="1" x14ac:dyDescent="0.25">
      <c r="A9" s="18">
        <v>521023</v>
      </c>
      <c r="B9" s="18" t="s">
        <v>40</v>
      </c>
      <c r="C9" s="18" t="s">
        <v>41</v>
      </c>
      <c r="D9" s="18" t="s">
        <v>2623</v>
      </c>
      <c r="E9" s="18" t="s">
        <v>2349</v>
      </c>
      <c r="F9" s="18" t="s">
        <v>2350</v>
      </c>
      <c r="G9" s="18" t="s">
        <v>91</v>
      </c>
      <c r="H9" s="18" t="s">
        <v>92</v>
      </c>
      <c r="I9" s="18" t="s">
        <v>122</v>
      </c>
      <c r="J9" s="18" t="s">
        <v>123</v>
      </c>
      <c r="K9" s="18" t="s">
        <v>80</v>
      </c>
      <c r="L9" s="19">
        <v>6763163</v>
      </c>
      <c r="M9" s="20" t="s">
        <v>2602</v>
      </c>
      <c r="N9" s="18" t="s">
        <v>2353</v>
      </c>
    </row>
    <row r="10" spans="1:14" s="13" customFormat="1" ht="113.25" customHeight="1" x14ac:dyDescent="0.25">
      <c r="A10" s="18">
        <v>117823</v>
      </c>
      <c r="B10" s="18" t="s">
        <v>40</v>
      </c>
      <c r="C10" s="18" t="s">
        <v>41</v>
      </c>
      <c r="D10" s="18" t="s">
        <v>2624</v>
      </c>
      <c r="E10" s="18" t="s">
        <v>280</v>
      </c>
      <c r="F10" s="18" t="s">
        <v>281</v>
      </c>
      <c r="G10" s="18" t="s">
        <v>191</v>
      </c>
      <c r="H10" s="18" t="s">
        <v>192</v>
      </c>
      <c r="I10" s="18" t="s">
        <v>283</v>
      </c>
      <c r="J10" s="18" t="s">
        <v>284</v>
      </c>
      <c r="K10" s="18" t="s">
        <v>80</v>
      </c>
      <c r="L10" s="19">
        <v>14200000</v>
      </c>
      <c r="M10" s="20" t="s">
        <v>2607</v>
      </c>
      <c r="N10" s="18" t="s">
        <v>286</v>
      </c>
    </row>
    <row r="11" spans="1:14" s="13" customFormat="1" ht="113.25" customHeight="1" x14ac:dyDescent="0.25">
      <c r="A11" s="18">
        <v>3023</v>
      </c>
      <c r="B11" s="18" t="s">
        <v>40</v>
      </c>
      <c r="C11" s="18" t="s">
        <v>41</v>
      </c>
      <c r="D11" s="18" t="s">
        <v>2625</v>
      </c>
      <c r="E11" s="18" t="s">
        <v>182</v>
      </c>
      <c r="F11" s="18" t="s">
        <v>183</v>
      </c>
      <c r="G11" s="18" t="s">
        <v>91</v>
      </c>
      <c r="H11" s="18" t="s">
        <v>92</v>
      </c>
      <c r="I11" s="18" t="s">
        <v>100</v>
      </c>
      <c r="J11" s="18" t="s">
        <v>101</v>
      </c>
      <c r="K11" s="18" t="s">
        <v>80</v>
      </c>
      <c r="L11" s="19">
        <v>65359210</v>
      </c>
      <c r="M11" s="20" t="s">
        <v>2606</v>
      </c>
      <c r="N11" s="18" t="s">
        <v>189</v>
      </c>
    </row>
    <row r="12" spans="1:14" s="13" customFormat="1" ht="113.25" customHeight="1" x14ac:dyDescent="0.25">
      <c r="A12" s="18">
        <v>362623</v>
      </c>
      <c r="B12" s="18" t="s">
        <v>40</v>
      </c>
      <c r="C12" s="18" t="s">
        <v>41</v>
      </c>
      <c r="D12" s="18" t="s">
        <v>2626</v>
      </c>
      <c r="E12" s="18" t="s">
        <v>1373</v>
      </c>
      <c r="F12" s="18" t="s">
        <v>1374</v>
      </c>
      <c r="G12" s="18" t="s">
        <v>91</v>
      </c>
      <c r="H12" s="18" t="s">
        <v>92</v>
      </c>
      <c r="I12" s="18" t="s">
        <v>100</v>
      </c>
      <c r="J12" s="18" t="s">
        <v>101</v>
      </c>
      <c r="K12" s="18" t="s">
        <v>80</v>
      </c>
      <c r="L12" s="19">
        <v>30980820</v>
      </c>
      <c r="M12" s="20" t="s">
        <v>2597</v>
      </c>
      <c r="N12" s="18" t="s">
        <v>1378</v>
      </c>
    </row>
    <row r="13" spans="1:14" s="13" customFormat="1" ht="113.25" customHeight="1" x14ac:dyDescent="0.25">
      <c r="A13" s="18">
        <v>181123</v>
      </c>
      <c r="B13" s="18" t="s">
        <v>40</v>
      </c>
      <c r="C13" s="18" t="s">
        <v>41</v>
      </c>
      <c r="D13" s="18" t="s">
        <v>2627</v>
      </c>
      <c r="E13" s="18" t="s">
        <v>425</v>
      </c>
      <c r="F13" s="18" t="s">
        <v>426</v>
      </c>
      <c r="G13" s="18" t="s">
        <v>76</v>
      </c>
      <c r="H13" s="18" t="s">
        <v>77</v>
      </c>
      <c r="I13" s="18" t="s">
        <v>148</v>
      </c>
      <c r="J13" s="18" t="s">
        <v>149</v>
      </c>
      <c r="K13" s="18" t="s">
        <v>80</v>
      </c>
      <c r="L13" s="19">
        <v>6663927</v>
      </c>
      <c r="M13" s="20" t="s">
        <v>2608</v>
      </c>
      <c r="N13" s="18" t="s">
        <v>430</v>
      </c>
    </row>
    <row r="14" spans="1:14" s="13" customFormat="1" ht="113.25" customHeight="1" x14ac:dyDescent="0.25">
      <c r="A14" s="18">
        <v>374623</v>
      </c>
      <c r="B14" s="18" t="s">
        <v>40</v>
      </c>
      <c r="C14" s="18" t="s">
        <v>41</v>
      </c>
      <c r="D14" s="18" t="s">
        <v>2628</v>
      </c>
      <c r="E14" s="18" t="s">
        <v>425</v>
      </c>
      <c r="F14" s="18" t="s">
        <v>426</v>
      </c>
      <c r="G14" s="18" t="s">
        <v>91</v>
      </c>
      <c r="H14" s="18" t="s">
        <v>92</v>
      </c>
      <c r="I14" s="18" t="s">
        <v>148</v>
      </c>
      <c r="J14" s="18" t="s">
        <v>149</v>
      </c>
      <c r="K14" s="18" t="s">
        <v>80</v>
      </c>
      <c r="L14" s="19">
        <v>1876347</v>
      </c>
      <c r="M14" s="20" t="s">
        <v>2611</v>
      </c>
      <c r="N14" s="18" t="s">
        <v>1434</v>
      </c>
    </row>
    <row r="15" spans="1:14" s="13" customFormat="1" ht="113.25" customHeight="1" x14ac:dyDescent="0.25">
      <c r="A15" s="18">
        <v>516623</v>
      </c>
      <c r="B15" s="18" t="s">
        <v>40</v>
      </c>
      <c r="C15" s="18" t="s">
        <v>41</v>
      </c>
      <c r="D15" s="18" t="s">
        <v>2629</v>
      </c>
      <c r="E15" s="18" t="s">
        <v>2289</v>
      </c>
      <c r="F15" s="18" t="s">
        <v>2290</v>
      </c>
      <c r="G15" s="18" t="s">
        <v>191</v>
      </c>
      <c r="H15" s="18" t="s">
        <v>192</v>
      </c>
      <c r="I15" s="18" t="s">
        <v>195</v>
      </c>
      <c r="J15" s="18" t="s">
        <v>196</v>
      </c>
      <c r="K15" s="18" t="s">
        <v>80</v>
      </c>
      <c r="L15" s="19">
        <v>463261</v>
      </c>
      <c r="M15" s="20" t="s">
        <v>2614</v>
      </c>
      <c r="N15" s="18" t="s">
        <v>2293</v>
      </c>
    </row>
    <row r="16" spans="1:14" ht="18" customHeight="1" x14ac:dyDescent="0.25"/>
    <row r="17" spans="10:12" ht="45" customHeight="1" x14ac:dyDescent="0.25">
      <c r="J17" s="98" t="s">
        <v>2637</v>
      </c>
      <c r="K17" s="98"/>
      <c r="L17" s="17">
        <f>SUM(L2:L16)</f>
        <v>436150865</v>
      </c>
    </row>
  </sheetData>
  <autoFilter ref="A1:N15" xr:uid="{00000000-0009-0000-0000-000003000000}">
    <filterColumn colId="8">
      <filters>
        <filter val="A-02-01-01-004-009"/>
        <filter val="A-02-02-01-002-008"/>
        <filter val="A-02-02-01-003-002"/>
        <filter val="A-02-02-02-006-008"/>
        <filter val="A-02-02-02-007-001"/>
        <filter val="A-02-02-02-007-002"/>
        <filter val="A-02-02-02-008-003"/>
        <filter val="A-02-02-02-008-004"/>
        <filter val="A-02-02-02-008-007"/>
        <filter val="A-02-02-02-010"/>
      </filters>
    </filterColumn>
  </autoFilter>
  <mergeCells count="1">
    <mergeCell ref="J17:K17"/>
  </mergeCells>
  <printOptions horizontalCentered="1" verticalCentered="1"/>
  <pageMargins left="0.11811023622047245" right="0.31496062992125984" top="0.55118110236220474" bottom="0.55118110236220474" header="0.31496062992125984" footer="0.31496062992125984"/>
  <pageSetup scale="45" orientation="landscape" r:id="rId1"/>
  <headerFooter>
    <oddHeader>&amp;CDEPARTAMENTO NACIONAL DE PLANEACIÓN
CONSTITUCIÓN RESERVA PRESUPUESTAL JUSTIFICADA 2023</oddHeader>
    <oddFooter>&amp;CAnexo No. 1&amp;R&amp;P</oddFooter>
  </headerFooter>
  <rowBreaks count="1" manualBreakCount="1">
    <brk id="11" max="1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14"/>
  <sheetViews>
    <sheetView zoomScaleNormal="100" workbookViewId="0">
      <pane ySplit="1" topLeftCell="A2" activePane="bottomLeft" state="frozen"/>
      <selection pane="bottomLeft" activeCell="F4" sqref="F4"/>
    </sheetView>
  </sheetViews>
  <sheetFormatPr baseColWidth="10" defaultRowHeight="15" x14ac:dyDescent="0.25"/>
  <cols>
    <col min="1" max="1" width="9" customWidth="1"/>
    <col min="2" max="2" width="13.7109375" customWidth="1"/>
    <col min="3" max="3" width="1.28515625" hidden="1" customWidth="1"/>
    <col min="4" max="4" width="23.85546875" customWidth="1"/>
    <col min="5" max="5" width="0" hidden="1" customWidth="1"/>
    <col min="6" max="6" width="19.85546875" customWidth="1"/>
    <col min="7" max="7" width="0" hidden="1" customWidth="1"/>
    <col min="8" max="8" width="25.28515625" customWidth="1"/>
    <col min="9" max="9" width="22" customWidth="1"/>
    <col min="10" max="10" width="35" customWidth="1"/>
    <col min="11" max="11" width="4.85546875" customWidth="1"/>
    <col min="12" max="12" width="27" style="1" customWidth="1"/>
    <col min="13" max="13" width="42.85546875" style="12" customWidth="1"/>
    <col min="14" max="14" width="45.7109375" customWidth="1"/>
  </cols>
  <sheetData>
    <row r="1" spans="1:14" s="14" customFormat="1" ht="61.5" customHeight="1" x14ac:dyDescent="0.25">
      <c r="A1" s="15" t="s">
        <v>2635</v>
      </c>
      <c r="B1" s="15" t="s">
        <v>0</v>
      </c>
      <c r="C1" s="15" t="s">
        <v>1</v>
      </c>
      <c r="D1" s="15" t="s">
        <v>8</v>
      </c>
      <c r="E1" s="15" t="s">
        <v>11</v>
      </c>
      <c r="F1" s="15" t="s">
        <v>12</v>
      </c>
      <c r="G1" s="15" t="s">
        <v>18</v>
      </c>
      <c r="H1" s="15" t="s">
        <v>19</v>
      </c>
      <c r="I1" s="15" t="s">
        <v>20</v>
      </c>
      <c r="J1" s="15" t="s">
        <v>21</v>
      </c>
      <c r="K1" s="15" t="s">
        <v>22</v>
      </c>
      <c r="L1" s="71" t="s">
        <v>2916</v>
      </c>
      <c r="M1" s="16" t="s">
        <v>2578</v>
      </c>
      <c r="N1" s="15" t="s">
        <v>39</v>
      </c>
    </row>
    <row r="2" spans="1:14" s="13" customFormat="1" ht="113.25" customHeight="1" x14ac:dyDescent="0.25">
      <c r="A2" s="18">
        <v>273923</v>
      </c>
      <c r="B2" s="18" t="s">
        <v>40</v>
      </c>
      <c r="C2" s="18" t="s">
        <v>41</v>
      </c>
      <c r="D2" s="18" t="s">
        <v>2630</v>
      </c>
      <c r="E2" s="18" t="s">
        <v>1068</v>
      </c>
      <c r="F2" s="18" t="s">
        <v>1069</v>
      </c>
      <c r="G2" s="18" t="s">
        <v>171</v>
      </c>
      <c r="H2" s="18" t="s">
        <v>172</v>
      </c>
      <c r="I2" s="18" t="s">
        <v>958</v>
      </c>
      <c r="J2" s="18" t="s">
        <v>959</v>
      </c>
      <c r="K2" s="18" t="s">
        <v>61</v>
      </c>
      <c r="L2" s="19">
        <v>252000</v>
      </c>
      <c r="M2" s="20" t="s">
        <v>2609</v>
      </c>
      <c r="N2" s="18" t="s">
        <v>1073</v>
      </c>
    </row>
    <row r="3" spans="1:14" s="13" customFormat="1" ht="113.25" customHeight="1" x14ac:dyDescent="0.25">
      <c r="A3" s="18">
        <v>281323</v>
      </c>
      <c r="B3" s="18" t="s">
        <v>40</v>
      </c>
      <c r="C3" s="18" t="s">
        <v>41</v>
      </c>
      <c r="D3" s="18" t="s">
        <v>2631</v>
      </c>
      <c r="E3" s="18" t="s">
        <v>1077</v>
      </c>
      <c r="F3" s="18" t="s">
        <v>1078</v>
      </c>
      <c r="G3" s="18" t="s">
        <v>171</v>
      </c>
      <c r="H3" s="18" t="s">
        <v>172</v>
      </c>
      <c r="I3" s="18" t="s">
        <v>1080</v>
      </c>
      <c r="J3" s="18" t="s">
        <v>1081</v>
      </c>
      <c r="K3" s="18" t="s">
        <v>61</v>
      </c>
      <c r="L3" s="19">
        <v>720000</v>
      </c>
      <c r="M3" s="20" t="s">
        <v>2610</v>
      </c>
      <c r="N3" s="18" t="s">
        <v>1084</v>
      </c>
    </row>
    <row r="4" spans="1:14" s="13" customFormat="1" ht="113.25" customHeight="1" x14ac:dyDescent="0.25">
      <c r="A4" s="18">
        <v>427823</v>
      </c>
      <c r="B4" s="18" t="s">
        <v>40</v>
      </c>
      <c r="C4" s="18" t="s">
        <v>41</v>
      </c>
      <c r="D4" s="18" t="s">
        <v>2634</v>
      </c>
      <c r="E4" s="18" t="s">
        <v>1616</v>
      </c>
      <c r="F4" s="18" t="s">
        <v>1617</v>
      </c>
      <c r="G4" s="18" t="s">
        <v>317</v>
      </c>
      <c r="H4" s="18" t="s">
        <v>318</v>
      </c>
      <c r="I4" s="18" t="s">
        <v>319</v>
      </c>
      <c r="J4" s="18" t="s">
        <v>320</v>
      </c>
      <c r="K4" s="18" t="s">
        <v>61</v>
      </c>
      <c r="L4" s="19">
        <v>200000000</v>
      </c>
      <c r="M4" s="20" t="s">
        <v>2598</v>
      </c>
      <c r="N4" s="18" t="s">
        <v>1621</v>
      </c>
    </row>
    <row r="5" spans="1:14" s="13" customFormat="1" ht="113.25" customHeight="1" x14ac:dyDescent="0.25">
      <c r="A5" s="18">
        <v>456123</v>
      </c>
      <c r="B5" s="18" t="s">
        <v>40</v>
      </c>
      <c r="C5" s="18" t="s">
        <v>41</v>
      </c>
      <c r="D5" s="18" t="s">
        <v>2632</v>
      </c>
      <c r="E5" s="18" t="s">
        <v>1779</v>
      </c>
      <c r="F5" s="18" t="s">
        <v>1780</v>
      </c>
      <c r="G5" s="18" t="s">
        <v>340</v>
      </c>
      <c r="H5" s="18" t="s">
        <v>341</v>
      </c>
      <c r="I5" s="18" t="s">
        <v>1170</v>
      </c>
      <c r="J5" s="18" t="s">
        <v>1171</v>
      </c>
      <c r="K5" s="18" t="s">
        <v>61</v>
      </c>
      <c r="L5" s="19">
        <v>24000000</v>
      </c>
      <c r="M5" s="20" t="s">
        <v>2613</v>
      </c>
      <c r="N5" s="18" t="s">
        <v>1784</v>
      </c>
    </row>
    <row r="6" spans="1:14" s="13" customFormat="1" ht="113.25" customHeight="1" x14ac:dyDescent="0.25">
      <c r="A6" s="18">
        <v>123</v>
      </c>
      <c r="B6" s="18" t="s">
        <v>40</v>
      </c>
      <c r="C6" s="18" t="s">
        <v>41</v>
      </c>
      <c r="D6" s="18" t="s">
        <v>2633</v>
      </c>
      <c r="E6" s="18" t="s">
        <v>50</v>
      </c>
      <c r="F6" s="18" t="s">
        <v>51</v>
      </c>
      <c r="G6" s="18" t="s">
        <v>57</v>
      </c>
      <c r="H6" s="18" t="s">
        <v>58</v>
      </c>
      <c r="I6" s="18" t="s">
        <v>59</v>
      </c>
      <c r="J6" s="18" t="s">
        <v>60</v>
      </c>
      <c r="K6" s="18" t="s">
        <v>61</v>
      </c>
      <c r="L6" s="19">
        <v>2724999396</v>
      </c>
      <c r="M6" s="20" t="s">
        <v>2595</v>
      </c>
      <c r="N6" s="18" t="s">
        <v>66</v>
      </c>
    </row>
    <row r="7" spans="1:14" s="13" customFormat="1" ht="113.25" customHeight="1" x14ac:dyDescent="0.25">
      <c r="A7" s="18">
        <v>223</v>
      </c>
      <c r="B7" s="18" t="s">
        <v>40</v>
      </c>
      <c r="C7" s="18" t="s">
        <v>41</v>
      </c>
      <c r="D7" s="18" t="s">
        <v>2633</v>
      </c>
      <c r="E7" s="18" t="s">
        <v>50</v>
      </c>
      <c r="F7" s="18" t="s">
        <v>51</v>
      </c>
      <c r="G7" s="18" t="s">
        <v>57</v>
      </c>
      <c r="H7" s="18" t="s">
        <v>58</v>
      </c>
      <c r="I7" s="18" t="s">
        <v>59</v>
      </c>
      <c r="J7" s="18" t="s">
        <v>60</v>
      </c>
      <c r="K7" s="18" t="s">
        <v>61</v>
      </c>
      <c r="L7" s="19">
        <v>126901365799.17001</v>
      </c>
      <c r="M7" s="20" t="s">
        <v>2595</v>
      </c>
      <c r="N7" s="18" t="s">
        <v>68</v>
      </c>
    </row>
    <row r="8" spans="1:14" ht="18" customHeight="1" x14ac:dyDescent="0.25"/>
    <row r="9" spans="1:14" ht="30" customHeight="1" x14ac:dyDescent="0.25">
      <c r="J9" s="98" t="s">
        <v>2636</v>
      </c>
      <c r="K9" s="98"/>
      <c r="L9" s="17">
        <f>SUM(L2:L8)</f>
        <v>129851337195.17001</v>
      </c>
    </row>
    <row r="12" spans="1:14" ht="58.5" customHeight="1" x14ac:dyDescent="0.25">
      <c r="J12" s="98" t="s">
        <v>2638</v>
      </c>
      <c r="K12" s="98"/>
      <c r="L12" s="17">
        <f>+'Anexo 1 Reserva Justif Funci '!L17+'Anexo 1 Reserva Just Inv'!L9</f>
        <v>130287488060.17001</v>
      </c>
    </row>
    <row r="14" spans="1:14" x14ac:dyDescent="0.25">
      <c r="L14" s="1">
        <f>+L12-'Hoja W Reserva 2023 Consol '!AG367</f>
        <v>0</v>
      </c>
    </row>
  </sheetData>
  <autoFilter ref="A1:N5" xr:uid="{00000000-0009-0000-0000-000004000000}"/>
  <mergeCells count="2">
    <mergeCell ref="J9:K9"/>
    <mergeCell ref="J12:K12"/>
  </mergeCells>
  <printOptions horizontalCentered="1" verticalCentered="1"/>
  <pageMargins left="0.11811023622047245" right="0.31496062992125984" top="0.55118110236220474" bottom="0.55118110236220474" header="0.31496062992125984" footer="0.31496062992125984"/>
  <pageSetup scale="45" orientation="landscape" r:id="rId1"/>
  <headerFooter>
    <oddHeader>&amp;CDEPARTAMENTO NACIONAL DE PLANEACIÓN
CONSTITUCIÓN RESERVA PRESUPUESTA JUSTIFICADA 2023</oddHeader>
    <oddFooter>&amp;CAnexo No. 1&amp;R&amp;P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97"/>
  <sheetViews>
    <sheetView zoomScaleNormal="100" workbookViewId="0">
      <pane ySplit="1" topLeftCell="A95" activePane="bottomLeft" state="frozen"/>
      <selection pane="bottomLeft" activeCell="G103" sqref="G103"/>
    </sheetView>
  </sheetViews>
  <sheetFormatPr baseColWidth="10" defaultRowHeight="15" x14ac:dyDescent="0.25"/>
  <cols>
    <col min="2" max="2" width="16.140625" customWidth="1"/>
    <col min="3" max="3" width="21" style="21" customWidth="1"/>
    <col min="4" max="4" width="14.5703125" customWidth="1"/>
    <col min="5" max="5" width="20.140625" customWidth="1"/>
    <col min="6" max="6" width="17" customWidth="1"/>
    <col min="7" max="7" width="18.140625" customWidth="1"/>
    <col min="8" max="8" width="19.85546875" customWidth="1"/>
    <col min="9" max="9" width="5.42578125" customWidth="1"/>
    <col min="10" max="10" width="26" style="1" customWidth="1"/>
    <col min="11" max="11" width="69.28515625" customWidth="1"/>
  </cols>
  <sheetData>
    <row r="1" spans="1:11" s="25" customFormat="1" ht="56.25" x14ac:dyDescent="0.25">
      <c r="A1" s="15" t="s">
        <v>2635</v>
      </c>
      <c r="B1" s="15" t="s">
        <v>0</v>
      </c>
      <c r="C1" s="15" t="s">
        <v>8</v>
      </c>
      <c r="D1" s="15" t="s">
        <v>11</v>
      </c>
      <c r="E1" s="15" t="s">
        <v>12</v>
      </c>
      <c r="F1" s="15" t="s">
        <v>19</v>
      </c>
      <c r="G1" s="15" t="s">
        <v>20</v>
      </c>
      <c r="H1" s="15" t="s">
        <v>21</v>
      </c>
      <c r="I1" s="15" t="s">
        <v>22</v>
      </c>
      <c r="J1" s="71" t="s">
        <v>2914</v>
      </c>
      <c r="K1" s="15" t="s">
        <v>39</v>
      </c>
    </row>
    <row r="2" spans="1:11" s="22" customFormat="1" ht="75" x14ac:dyDescent="0.25">
      <c r="A2" s="23">
        <v>520423</v>
      </c>
      <c r="B2" s="23" t="s">
        <v>40</v>
      </c>
      <c r="C2" s="23" t="s">
        <v>2670</v>
      </c>
      <c r="D2" s="23" t="s">
        <v>2324</v>
      </c>
      <c r="E2" s="23" t="s">
        <v>2325</v>
      </c>
      <c r="F2" s="23" t="s">
        <v>294</v>
      </c>
      <c r="G2" s="23" t="s">
        <v>2327</v>
      </c>
      <c r="H2" s="23" t="s">
        <v>2328</v>
      </c>
      <c r="I2" s="23" t="s">
        <v>80</v>
      </c>
      <c r="J2" s="24">
        <v>87860000</v>
      </c>
      <c r="K2" s="23" t="s">
        <v>2329</v>
      </c>
    </row>
    <row r="3" spans="1:11" s="22" customFormat="1" ht="105" x14ac:dyDescent="0.25">
      <c r="A3" s="23">
        <v>374823</v>
      </c>
      <c r="B3" s="23" t="s">
        <v>40</v>
      </c>
      <c r="C3" s="23" t="s">
        <v>2662</v>
      </c>
      <c r="D3" s="23" t="s">
        <v>1437</v>
      </c>
      <c r="E3" s="23" t="s">
        <v>1438</v>
      </c>
      <c r="F3" s="23" t="s">
        <v>92</v>
      </c>
      <c r="G3" s="23" t="s">
        <v>1440</v>
      </c>
      <c r="H3" s="23" t="s">
        <v>1441</v>
      </c>
      <c r="I3" s="23" t="s">
        <v>80</v>
      </c>
      <c r="J3" s="24">
        <v>207534148</v>
      </c>
      <c r="K3" s="23" t="s">
        <v>1444</v>
      </c>
    </row>
    <row r="4" spans="1:11" s="22" customFormat="1" ht="60" x14ac:dyDescent="0.25">
      <c r="A4" s="23">
        <v>513523</v>
      </c>
      <c r="B4" s="23" t="s">
        <v>40</v>
      </c>
      <c r="C4" s="23" t="s">
        <v>2671</v>
      </c>
      <c r="D4" s="23" t="s">
        <v>2211</v>
      </c>
      <c r="E4" s="23" t="s">
        <v>2212</v>
      </c>
      <c r="F4" s="23" t="s">
        <v>294</v>
      </c>
      <c r="G4" s="23" t="s">
        <v>2214</v>
      </c>
      <c r="H4" s="23" t="s">
        <v>2215</v>
      </c>
      <c r="I4" s="23" t="s">
        <v>80</v>
      </c>
      <c r="J4" s="24">
        <v>8000000</v>
      </c>
      <c r="K4" s="23" t="s">
        <v>2217</v>
      </c>
    </row>
    <row r="5" spans="1:11" s="22" customFormat="1" ht="75" x14ac:dyDescent="0.25">
      <c r="A5" s="23">
        <v>393523</v>
      </c>
      <c r="B5" s="23" t="s">
        <v>40</v>
      </c>
      <c r="C5" s="23" t="s">
        <v>2669</v>
      </c>
      <c r="D5" s="23" t="s">
        <v>1521</v>
      </c>
      <c r="E5" s="23" t="s">
        <v>1522</v>
      </c>
      <c r="F5" s="23" t="s">
        <v>77</v>
      </c>
      <c r="G5" s="23" t="s">
        <v>1524</v>
      </c>
      <c r="H5" s="23" t="s">
        <v>1525</v>
      </c>
      <c r="I5" s="23" t="s">
        <v>80</v>
      </c>
      <c r="J5" s="24">
        <v>16260900</v>
      </c>
      <c r="K5" s="23" t="s">
        <v>1528</v>
      </c>
    </row>
    <row r="6" spans="1:11" s="22" customFormat="1" ht="105" x14ac:dyDescent="0.25">
      <c r="A6" s="23">
        <v>2523</v>
      </c>
      <c r="B6" s="23" t="s">
        <v>40</v>
      </c>
      <c r="C6" s="23" t="s">
        <v>2640</v>
      </c>
      <c r="D6" s="23" t="s">
        <v>153</v>
      </c>
      <c r="E6" s="23" t="s">
        <v>154</v>
      </c>
      <c r="F6" s="23" t="s">
        <v>92</v>
      </c>
      <c r="G6" s="23" t="s">
        <v>156</v>
      </c>
      <c r="H6" s="23" t="s">
        <v>157</v>
      </c>
      <c r="I6" s="23" t="s">
        <v>80</v>
      </c>
      <c r="J6" s="24">
        <v>2165850.38</v>
      </c>
      <c r="K6" s="23" t="s">
        <v>158</v>
      </c>
    </row>
    <row r="7" spans="1:11" s="22" customFormat="1" ht="105" x14ac:dyDescent="0.25">
      <c r="A7" s="23">
        <v>454023</v>
      </c>
      <c r="B7" s="23" t="s">
        <v>40</v>
      </c>
      <c r="C7" s="23" t="s">
        <v>2641</v>
      </c>
      <c r="D7" s="23" t="s">
        <v>1743</v>
      </c>
      <c r="E7" s="23" t="s">
        <v>1744</v>
      </c>
      <c r="F7" s="23" t="s">
        <v>92</v>
      </c>
      <c r="G7" s="23" t="s">
        <v>1746</v>
      </c>
      <c r="H7" s="23" t="s">
        <v>1747</v>
      </c>
      <c r="I7" s="23" t="s">
        <v>80</v>
      </c>
      <c r="J7" s="24">
        <v>1657670</v>
      </c>
      <c r="K7" s="23" t="s">
        <v>1750</v>
      </c>
    </row>
    <row r="8" spans="1:11" s="22" customFormat="1" ht="105" x14ac:dyDescent="0.25">
      <c r="A8" s="23">
        <v>505023</v>
      </c>
      <c r="B8" s="23" t="s">
        <v>40</v>
      </c>
      <c r="C8" s="23" t="s">
        <v>2672</v>
      </c>
      <c r="D8" s="23" t="s">
        <v>2055</v>
      </c>
      <c r="E8" s="23" t="s">
        <v>2056</v>
      </c>
      <c r="F8" s="23" t="s">
        <v>92</v>
      </c>
      <c r="G8" s="23" t="s">
        <v>1746</v>
      </c>
      <c r="H8" s="23" t="s">
        <v>1747</v>
      </c>
      <c r="I8" s="23" t="s">
        <v>80</v>
      </c>
      <c r="J8" s="24">
        <v>2582925</v>
      </c>
      <c r="K8" s="23" t="s">
        <v>2059</v>
      </c>
    </row>
    <row r="9" spans="1:11" s="22" customFormat="1" ht="60" x14ac:dyDescent="0.25">
      <c r="A9" s="23">
        <v>354023</v>
      </c>
      <c r="B9" s="23" t="s">
        <v>40</v>
      </c>
      <c r="C9" s="23" t="s">
        <v>2663</v>
      </c>
      <c r="D9" s="23" t="s">
        <v>1333</v>
      </c>
      <c r="E9" s="23" t="s">
        <v>1334</v>
      </c>
      <c r="F9" s="23" t="s">
        <v>77</v>
      </c>
      <c r="G9" s="23" t="s">
        <v>1338</v>
      </c>
      <c r="H9" s="23" t="s">
        <v>1339</v>
      </c>
      <c r="I9" s="23" t="s">
        <v>80</v>
      </c>
      <c r="J9" s="24">
        <v>304041</v>
      </c>
      <c r="K9" s="23" t="s">
        <v>1342</v>
      </c>
    </row>
    <row r="10" spans="1:11" s="22" customFormat="1" ht="60" x14ac:dyDescent="0.25">
      <c r="A10" s="23">
        <v>354623</v>
      </c>
      <c r="B10" s="23" t="s">
        <v>40</v>
      </c>
      <c r="C10" s="23" t="s">
        <v>2663</v>
      </c>
      <c r="D10" s="23" t="s">
        <v>1344</v>
      </c>
      <c r="E10" s="23" t="s">
        <v>1345</v>
      </c>
      <c r="F10" s="23" t="s">
        <v>77</v>
      </c>
      <c r="G10" s="23" t="s">
        <v>1338</v>
      </c>
      <c r="H10" s="23" t="s">
        <v>1339</v>
      </c>
      <c r="I10" s="23" t="s">
        <v>80</v>
      </c>
      <c r="J10" s="24">
        <v>304041</v>
      </c>
      <c r="K10" s="23" t="s">
        <v>1347</v>
      </c>
    </row>
    <row r="11" spans="1:11" s="22" customFormat="1" ht="60" x14ac:dyDescent="0.25">
      <c r="A11" s="23">
        <v>354723</v>
      </c>
      <c r="B11" s="23" t="s">
        <v>40</v>
      </c>
      <c r="C11" s="23" t="s">
        <v>2642</v>
      </c>
      <c r="D11" s="23" t="s">
        <v>1349</v>
      </c>
      <c r="E11" s="23" t="s">
        <v>1350</v>
      </c>
      <c r="F11" s="23" t="s">
        <v>77</v>
      </c>
      <c r="G11" s="23" t="s">
        <v>1338</v>
      </c>
      <c r="H11" s="23" t="s">
        <v>1339</v>
      </c>
      <c r="I11" s="23" t="s">
        <v>80</v>
      </c>
      <c r="J11" s="24">
        <v>304041</v>
      </c>
      <c r="K11" s="23" t="s">
        <v>1352</v>
      </c>
    </row>
    <row r="12" spans="1:11" s="22" customFormat="1" ht="60" x14ac:dyDescent="0.25">
      <c r="A12" s="23">
        <v>380523</v>
      </c>
      <c r="B12" s="23" t="s">
        <v>40</v>
      </c>
      <c r="C12" s="23" t="s">
        <v>2643</v>
      </c>
      <c r="D12" s="23" t="s">
        <v>1457</v>
      </c>
      <c r="E12" s="23" t="s">
        <v>1458</v>
      </c>
      <c r="F12" s="23" t="s">
        <v>77</v>
      </c>
      <c r="G12" s="23" t="s">
        <v>1338</v>
      </c>
      <c r="H12" s="23" t="s">
        <v>1339</v>
      </c>
      <c r="I12" s="23" t="s">
        <v>80</v>
      </c>
      <c r="J12" s="24">
        <v>325758</v>
      </c>
      <c r="K12" s="23" t="s">
        <v>1460</v>
      </c>
    </row>
    <row r="13" spans="1:11" s="22" customFormat="1" ht="60" x14ac:dyDescent="0.25">
      <c r="A13" s="23">
        <v>380623</v>
      </c>
      <c r="B13" s="23" t="s">
        <v>40</v>
      </c>
      <c r="C13" s="23" t="s">
        <v>2643</v>
      </c>
      <c r="D13" s="23" t="s">
        <v>1462</v>
      </c>
      <c r="E13" s="23" t="s">
        <v>1463</v>
      </c>
      <c r="F13" s="23" t="s">
        <v>77</v>
      </c>
      <c r="G13" s="23" t="s">
        <v>1338</v>
      </c>
      <c r="H13" s="23" t="s">
        <v>1339</v>
      </c>
      <c r="I13" s="23" t="s">
        <v>80</v>
      </c>
      <c r="J13" s="24">
        <v>325758</v>
      </c>
      <c r="K13" s="23" t="s">
        <v>1465</v>
      </c>
    </row>
    <row r="14" spans="1:11" s="22" customFormat="1" ht="60" x14ac:dyDescent="0.25">
      <c r="A14" s="23">
        <v>457323</v>
      </c>
      <c r="B14" s="23" t="s">
        <v>40</v>
      </c>
      <c r="C14" s="23" t="s">
        <v>2644</v>
      </c>
      <c r="D14" s="23" t="s">
        <v>1804</v>
      </c>
      <c r="E14" s="23" t="s">
        <v>1805</v>
      </c>
      <c r="F14" s="23" t="s">
        <v>77</v>
      </c>
      <c r="G14" s="23" t="s">
        <v>1338</v>
      </c>
      <c r="H14" s="23" t="s">
        <v>1339</v>
      </c>
      <c r="I14" s="23" t="s">
        <v>80</v>
      </c>
      <c r="J14" s="24">
        <v>304041</v>
      </c>
      <c r="K14" s="23" t="s">
        <v>1807</v>
      </c>
    </row>
    <row r="15" spans="1:11" s="22" customFormat="1" ht="105" x14ac:dyDescent="0.25">
      <c r="A15" s="23">
        <v>514723</v>
      </c>
      <c r="B15" s="23" t="s">
        <v>40</v>
      </c>
      <c r="C15" s="23" t="s">
        <v>2645</v>
      </c>
      <c r="D15" s="23" t="s">
        <v>2232</v>
      </c>
      <c r="E15" s="23" t="s">
        <v>2233</v>
      </c>
      <c r="F15" s="23" t="s">
        <v>92</v>
      </c>
      <c r="G15" s="23" t="s">
        <v>1338</v>
      </c>
      <c r="H15" s="23" t="s">
        <v>1339</v>
      </c>
      <c r="I15" s="23" t="s">
        <v>80</v>
      </c>
      <c r="J15" s="24">
        <v>18320144.91</v>
      </c>
      <c r="K15" s="23" t="s">
        <v>2237</v>
      </c>
    </row>
    <row r="16" spans="1:11" s="22" customFormat="1" ht="75" x14ac:dyDescent="0.25">
      <c r="A16" s="23">
        <v>3123</v>
      </c>
      <c r="B16" s="23" t="s">
        <v>40</v>
      </c>
      <c r="C16" s="23" t="s">
        <v>2668</v>
      </c>
      <c r="D16" s="23" t="s">
        <v>162</v>
      </c>
      <c r="E16" s="23" t="s">
        <v>163</v>
      </c>
      <c r="F16" s="23" t="s">
        <v>192</v>
      </c>
      <c r="G16" s="23" t="s">
        <v>193</v>
      </c>
      <c r="H16" s="23" t="s">
        <v>194</v>
      </c>
      <c r="I16" s="23" t="s">
        <v>80</v>
      </c>
      <c r="J16" s="24">
        <v>4862632</v>
      </c>
      <c r="K16" s="23" t="s">
        <v>169</v>
      </c>
    </row>
    <row r="17" spans="1:11" s="22" customFormat="1" ht="60" x14ac:dyDescent="0.25">
      <c r="A17" s="23">
        <v>154423</v>
      </c>
      <c r="B17" s="23" t="s">
        <v>40</v>
      </c>
      <c r="C17" s="23" t="s">
        <v>2665</v>
      </c>
      <c r="D17" s="23" t="s">
        <v>411</v>
      </c>
      <c r="E17" s="23" t="s">
        <v>412</v>
      </c>
      <c r="F17" s="23" t="s">
        <v>77</v>
      </c>
      <c r="G17" s="23" t="s">
        <v>193</v>
      </c>
      <c r="H17" s="23" t="s">
        <v>194</v>
      </c>
      <c r="I17" s="23" t="s">
        <v>80</v>
      </c>
      <c r="J17" s="24">
        <v>102676100</v>
      </c>
      <c r="K17" s="23" t="s">
        <v>416</v>
      </c>
    </row>
    <row r="18" spans="1:11" s="22" customFormat="1" ht="60" x14ac:dyDescent="0.25">
      <c r="A18" s="23">
        <v>354023</v>
      </c>
      <c r="B18" s="23" t="s">
        <v>40</v>
      </c>
      <c r="C18" s="23" t="s">
        <v>2642</v>
      </c>
      <c r="D18" s="23" t="s">
        <v>1333</v>
      </c>
      <c r="E18" s="23" t="s">
        <v>1334</v>
      </c>
      <c r="F18" s="23" t="s">
        <v>77</v>
      </c>
      <c r="G18" s="23" t="s">
        <v>193</v>
      </c>
      <c r="H18" s="23" t="s">
        <v>194</v>
      </c>
      <c r="I18" s="23" t="s">
        <v>80</v>
      </c>
      <c r="J18" s="24">
        <v>753387</v>
      </c>
      <c r="K18" s="23" t="s">
        <v>1342</v>
      </c>
    </row>
    <row r="19" spans="1:11" s="22" customFormat="1" ht="60" x14ac:dyDescent="0.25">
      <c r="A19" s="23">
        <v>354623</v>
      </c>
      <c r="B19" s="23" t="s">
        <v>40</v>
      </c>
      <c r="C19" s="23" t="s">
        <v>2642</v>
      </c>
      <c r="D19" s="23" t="s">
        <v>1344</v>
      </c>
      <c r="E19" s="23" t="s">
        <v>1345</v>
      </c>
      <c r="F19" s="23" t="s">
        <v>77</v>
      </c>
      <c r="G19" s="23" t="s">
        <v>193</v>
      </c>
      <c r="H19" s="23" t="s">
        <v>194</v>
      </c>
      <c r="I19" s="23" t="s">
        <v>80</v>
      </c>
      <c r="J19" s="24">
        <v>753387</v>
      </c>
      <c r="K19" s="23" t="s">
        <v>1347</v>
      </c>
    </row>
    <row r="20" spans="1:11" s="22" customFormat="1" ht="60" x14ac:dyDescent="0.25">
      <c r="A20" s="23">
        <v>354723</v>
      </c>
      <c r="B20" s="23" t="s">
        <v>40</v>
      </c>
      <c r="C20" s="23" t="s">
        <v>2642</v>
      </c>
      <c r="D20" s="23" t="s">
        <v>1349</v>
      </c>
      <c r="E20" s="23" t="s">
        <v>1350</v>
      </c>
      <c r="F20" s="23" t="s">
        <v>77</v>
      </c>
      <c r="G20" s="23" t="s">
        <v>193</v>
      </c>
      <c r="H20" s="23" t="s">
        <v>194</v>
      </c>
      <c r="I20" s="23" t="s">
        <v>80</v>
      </c>
      <c r="J20" s="24">
        <v>753387</v>
      </c>
      <c r="K20" s="23" t="s">
        <v>1352</v>
      </c>
    </row>
    <row r="21" spans="1:11" s="22" customFormat="1" ht="60" x14ac:dyDescent="0.25">
      <c r="A21" s="23">
        <v>380523</v>
      </c>
      <c r="B21" s="23" t="s">
        <v>40</v>
      </c>
      <c r="C21" s="23" t="s">
        <v>2643</v>
      </c>
      <c r="D21" s="23" t="s">
        <v>1457</v>
      </c>
      <c r="E21" s="23" t="s">
        <v>1458</v>
      </c>
      <c r="F21" s="23" t="s">
        <v>77</v>
      </c>
      <c r="G21" s="23" t="s">
        <v>193</v>
      </c>
      <c r="H21" s="23" t="s">
        <v>194</v>
      </c>
      <c r="I21" s="23" t="s">
        <v>80</v>
      </c>
      <c r="J21" s="24">
        <v>807200</v>
      </c>
      <c r="K21" s="23" t="s">
        <v>1460</v>
      </c>
    </row>
    <row r="22" spans="1:11" s="22" customFormat="1" ht="60" x14ac:dyDescent="0.25">
      <c r="A22" s="23">
        <v>380623</v>
      </c>
      <c r="B22" s="23" t="s">
        <v>40</v>
      </c>
      <c r="C22" s="23" t="s">
        <v>2643</v>
      </c>
      <c r="D22" s="23" t="s">
        <v>1462</v>
      </c>
      <c r="E22" s="23" t="s">
        <v>1463</v>
      </c>
      <c r="F22" s="23" t="s">
        <v>77</v>
      </c>
      <c r="G22" s="23" t="s">
        <v>193</v>
      </c>
      <c r="H22" s="23" t="s">
        <v>194</v>
      </c>
      <c r="I22" s="23" t="s">
        <v>80</v>
      </c>
      <c r="J22" s="24">
        <v>807200</v>
      </c>
      <c r="K22" s="23" t="s">
        <v>1465</v>
      </c>
    </row>
    <row r="23" spans="1:11" s="22" customFormat="1" ht="60" x14ac:dyDescent="0.25">
      <c r="A23" s="23">
        <v>457323</v>
      </c>
      <c r="B23" s="23" t="s">
        <v>40</v>
      </c>
      <c r="C23" s="23" t="s">
        <v>2644</v>
      </c>
      <c r="D23" s="23" t="s">
        <v>1804</v>
      </c>
      <c r="E23" s="23" t="s">
        <v>1805</v>
      </c>
      <c r="F23" s="23" t="s">
        <v>77</v>
      </c>
      <c r="G23" s="23" t="s">
        <v>193</v>
      </c>
      <c r="H23" s="23" t="s">
        <v>194</v>
      </c>
      <c r="I23" s="23" t="s">
        <v>80</v>
      </c>
      <c r="J23" s="24">
        <v>753387</v>
      </c>
      <c r="K23" s="23" t="s">
        <v>1807</v>
      </c>
    </row>
    <row r="24" spans="1:11" s="22" customFormat="1" ht="60" x14ac:dyDescent="0.25">
      <c r="A24" s="23">
        <v>478623</v>
      </c>
      <c r="B24" s="23" t="s">
        <v>40</v>
      </c>
      <c r="C24" s="23" t="s">
        <v>2646</v>
      </c>
      <c r="D24" s="23" t="s">
        <v>1962</v>
      </c>
      <c r="E24" s="23" t="s">
        <v>1963</v>
      </c>
      <c r="F24" s="23" t="s">
        <v>192</v>
      </c>
      <c r="G24" s="23" t="s">
        <v>193</v>
      </c>
      <c r="H24" s="23" t="s">
        <v>194</v>
      </c>
      <c r="I24" s="23" t="s">
        <v>80</v>
      </c>
      <c r="J24" s="24">
        <v>100000</v>
      </c>
      <c r="K24" s="23" t="s">
        <v>1965</v>
      </c>
    </row>
    <row r="25" spans="1:11" s="22" customFormat="1" ht="60" x14ac:dyDescent="0.25">
      <c r="A25" s="23">
        <v>493123</v>
      </c>
      <c r="B25" s="23" t="s">
        <v>40</v>
      </c>
      <c r="C25" s="23" t="s">
        <v>2647</v>
      </c>
      <c r="D25" s="23" t="s">
        <v>2011</v>
      </c>
      <c r="E25" s="23" t="s">
        <v>2012</v>
      </c>
      <c r="F25" s="23" t="s">
        <v>192</v>
      </c>
      <c r="G25" s="23" t="s">
        <v>193</v>
      </c>
      <c r="H25" s="23" t="s">
        <v>194</v>
      </c>
      <c r="I25" s="23" t="s">
        <v>80</v>
      </c>
      <c r="J25" s="24">
        <v>150000</v>
      </c>
      <c r="K25" s="23" t="s">
        <v>2014</v>
      </c>
    </row>
    <row r="26" spans="1:11" s="22" customFormat="1" ht="105" x14ac:dyDescent="0.25">
      <c r="A26" s="23">
        <v>1623</v>
      </c>
      <c r="B26" s="23" t="s">
        <v>40</v>
      </c>
      <c r="C26" s="23" t="s">
        <v>2692</v>
      </c>
      <c r="D26" s="23" t="s">
        <v>119</v>
      </c>
      <c r="E26" s="23" t="s">
        <v>120</v>
      </c>
      <c r="F26" s="23" t="s">
        <v>92</v>
      </c>
      <c r="G26" s="23" t="s">
        <v>122</v>
      </c>
      <c r="H26" s="23" t="s">
        <v>123</v>
      </c>
      <c r="I26" s="23" t="s">
        <v>80</v>
      </c>
      <c r="J26" s="24">
        <v>38341822</v>
      </c>
      <c r="K26" s="23" t="s">
        <v>124</v>
      </c>
    </row>
    <row r="27" spans="1:11" s="22" customFormat="1" ht="105" x14ac:dyDescent="0.25">
      <c r="A27" s="23">
        <v>31323</v>
      </c>
      <c r="B27" s="23" t="s">
        <v>40</v>
      </c>
      <c r="C27" s="23" t="s">
        <v>2648</v>
      </c>
      <c r="D27" s="23" t="s">
        <v>214</v>
      </c>
      <c r="E27" s="23" t="s">
        <v>215</v>
      </c>
      <c r="F27" s="23" t="s">
        <v>92</v>
      </c>
      <c r="G27" s="23" t="s">
        <v>122</v>
      </c>
      <c r="H27" s="23" t="s">
        <v>123</v>
      </c>
      <c r="I27" s="23" t="s">
        <v>80</v>
      </c>
      <c r="J27" s="24">
        <v>5425000</v>
      </c>
      <c r="K27" s="23" t="s">
        <v>219</v>
      </c>
    </row>
    <row r="28" spans="1:11" s="22" customFormat="1" ht="105" x14ac:dyDescent="0.25">
      <c r="A28" s="23">
        <v>31423</v>
      </c>
      <c r="B28" s="23" t="s">
        <v>40</v>
      </c>
      <c r="C28" s="23" t="s">
        <v>2649</v>
      </c>
      <c r="D28" s="23" t="s">
        <v>214</v>
      </c>
      <c r="E28" s="23" t="s">
        <v>215</v>
      </c>
      <c r="F28" s="23" t="s">
        <v>92</v>
      </c>
      <c r="G28" s="23" t="s">
        <v>122</v>
      </c>
      <c r="H28" s="23" t="s">
        <v>123</v>
      </c>
      <c r="I28" s="23" t="s">
        <v>80</v>
      </c>
      <c r="J28" s="24">
        <v>22274000</v>
      </c>
      <c r="K28" s="23" t="s">
        <v>224</v>
      </c>
    </row>
    <row r="29" spans="1:11" s="22" customFormat="1" ht="105" x14ac:dyDescent="0.25">
      <c r="A29" s="23">
        <v>31523</v>
      </c>
      <c r="B29" s="23" t="s">
        <v>40</v>
      </c>
      <c r="C29" s="23" t="s">
        <v>2650</v>
      </c>
      <c r="D29" s="23" t="s">
        <v>214</v>
      </c>
      <c r="E29" s="23" t="s">
        <v>215</v>
      </c>
      <c r="F29" s="23" t="s">
        <v>92</v>
      </c>
      <c r="G29" s="23" t="s">
        <v>122</v>
      </c>
      <c r="H29" s="23" t="s">
        <v>123</v>
      </c>
      <c r="I29" s="23" t="s">
        <v>80</v>
      </c>
      <c r="J29" s="24">
        <v>104096000</v>
      </c>
      <c r="K29" s="23" t="s">
        <v>229</v>
      </c>
    </row>
    <row r="30" spans="1:11" s="22" customFormat="1" ht="105" x14ac:dyDescent="0.25">
      <c r="A30" s="23">
        <v>519123</v>
      </c>
      <c r="B30" s="23" t="s">
        <v>40</v>
      </c>
      <c r="C30" s="23" t="s">
        <v>2651</v>
      </c>
      <c r="D30" s="23" t="s">
        <v>2308</v>
      </c>
      <c r="E30" s="23" t="s">
        <v>2309</v>
      </c>
      <c r="F30" s="23" t="s">
        <v>92</v>
      </c>
      <c r="G30" s="23" t="s">
        <v>122</v>
      </c>
      <c r="H30" s="23" t="s">
        <v>123</v>
      </c>
      <c r="I30" s="23" t="s">
        <v>80</v>
      </c>
      <c r="J30" s="24">
        <v>27144</v>
      </c>
      <c r="K30" s="23" t="s">
        <v>2312</v>
      </c>
    </row>
    <row r="31" spans="1:11" s="22" customFormat="1" ht="105" x14ac:dyDescent="0.25">
      <c r="A31" s="23">
        <v>519823</v>
      </c>
      <c r="B31" s="23" t="s">
        <v>40</v>
      </c>
      <c r="C31" s="23" t="s">
        <v>2651</v>
      </c>
      <c r="D31" s="23" t="s">
        <v>2314</v>
      </c>
      <c r="E31" s="23" t="s">
        <v>2315</v>
      </c>
      <c r="F31" s="23" t="s">
        <v>92</v>
      </c>
      <c r="G31" s="23" t="s">
        <v>122</v>
      </c>
      <c r="H31" s="23" t="s">
        <v>123</v>
      </c>
      <c r="I31" s="23" t="s">
        <v>80</v>
      </c>
      <c r="J31" s="24">
        <v>63335</v>
      </c>
      <c r="K31" s="23" t="s">
        <v>2312</v>
      </c>
    </row>
    <row r="32" spans="1:11" s="22" customFormat="1" ht="105" x14ac:dyDescent="0.25">
      <c r="A32" s="23">
        <v>520023</v>
      </c>
      <c r="B32" s="23" t="s">
        <v>40</v>
      </c>
      <c r="C32" s="23" t="s">
        <v>2651</v>
      </c>
      <c r="D32" s="23" t="s">
        <v>2318</v>
      </c>
      <c r="E32" s="23" t="s">
        <v>2319</v>
      </c>
      <c r="F32" s="23" t="s">
        <v>92</v>
      </c>
      <c r="G32" s="23" t="s">
        <v>122</v>
      </c>
      <c r="H32" s="23" t="s">
        <v>123</v>
      </c>
      <c r="I32" s="23" t="s">
        <v>80</v>
      </c>
      <c r="J32" s="24">
        <v>135718</v>
      </c>
      <c r="K32" s="23" t="s">
        <v>2321</v>
      </c>
    </row>
    <row r="33" spans="1:11" s="22" customFormat="1" ht="105" x14ac:dyDescent="0.25">
      <c r="A33" s="23">
        <v>527123</v>
      </c>
      <c r="B33" s="23" t="s">
        <v>40</v>
      </c>
      <c r="C33" s="23" t="s">
        <v>2652</v>
      </c>
      <c r="D33" s="23" t="s">
        <v>2388</v>
      </c>
      <c r="E33" s="23" t="s">
        <v>2389</v>
      </c>
      <c r="F33" s="23" t="s">
        <v>92</v>
      </c>
      <c r="G33" s="23" t="s">
        <v>122</v>
      </c>
      <c r="H33" s="23" t="s">
        <v>123</v>
      </c>
      <c r="I33" s="23" t="s">
        <v>80</v>
      </c>
      <c r="J33" s="24">
        <v>135718</v>
      </c>
      <c r="K33" s="23" t="s">
        <v>2391</v>
      </c>
    </row>
    <row r="34" spans="1:11" s="22" customFormat="1" ht="105" x14ac:dyDescent="0.25">
      <c r="A34" s="23">
        <v>527223</v>
      </c>
      <c r="B34" s="23" t="s">
        <v>40</v>
      </c>
      <c r="C34" s="23" t="s">
        <v>2652</v>
      </c>
      <c r="D34" s="23" t="s">
        <v>2393</v>
      </c>
      <c r="E34" s="23" t="s">
        <v>2394</v>
      </c>
      <c r="F34" s="23" t="s">
        <v>92</v>
      </c>
      <c r="G34" s="23" t="s">
        <v>122</v>
      </c>
      <c r="H34" s="23" t="s">
        <v>123</v>
      </c>
      <c r="I34" s="23" t="s">
        <v>80</v>
      </c>
      <c r="J34" s="24">
        <v>108574</v>
      </c>
      <c r="K34" s="23" t="s">
        <v>2391</v>
      </c>
    </row>
    <row r="35" spans="1:11" s="22" customFormat="1" ht="105" x14ac:dyDescent="0.25">
      <c r="A35" s="23">
        <v>527323</v>
      </c>
      <c r="B35" s="23" t="s">
        <v>40</v>
      </c>
      <c r="C35" s="23" t="s">
        <v>2652</v>
      </c>
      <c r="D35" s="23" t="s">
        <v>2397</v>
      </c>
      <c r="E35" s="23" t="s">
        <v>2398</v>
      </c>
      <c r="F35" s="23" t="s">
        <v>92</v>
      </c>
      <c r="G35" s="23" t="s">
        <v>122</v>
      </c>
      <c r="H35" s="23" t="s">
        <v>123</v>
      </c>
      <c r="I35" s="23" t="s">
        <v>80</v>
      </c>
      <c r="J35" s="24">
        <v>95003</v>
      </c>
      <c r="K35" s="23" t="s">
        <v>2391</v>
      </c>
    </row>
    <row r="36" spans="1:11" s="22" customFormat="1" ht="105" x14ac:dyDescent="0.25">
      <c r="A36" s="23">
        <v>527423</v>
      </c>
      <c r="B36" s="23" t="s">
        <v>40</v>
      </c>
      <c r="C36" s="23" t="s">
        <v>2652</v>
      </c>
      <c r="D36" s="23" t="s">
        <v>2401</v>
      </c>
      <c r="E36" s="23" t="s">
        <v>2402</v>
      </c>
      <c r="F36" s="23" t="s">
        <v>92</v>
      </c>
      <c r="G36" s="23" t="s">
        <v>122</v>
      </c>
      <c r="H36" s="23" t="s">
        <v>123</v>
      </c>
      <c r="I36" s="23" t="s">
        <v>80</v>
      </c>
      <c r="J36" s="24">
        <v>90479</v>
      </c>
      <c r="K36" s="23" t="s">
        <v>2391</v>
      </c>
    </row>
    <row r="37" spans="1:11" s="22" customFormat="1" ht="105" x14ac:dyDescent="0.25">
      <c r="A37" s="23">
        <v>527523</v>
      </c>
      <c r="B37" s="23" t="s">
        <v>40</v>
      </c>
      <c r="C37" s="23" t="s">
        <v>2652</v>
      </c>
      <c r="D37" s="23" t="s">
        <v>2405</v>
      </c>
      <c r="E37" s="23" t="s">
        <v>2406</v>
      </c>
      <c r="F37" s="23" t="s">
        <v>92</v>
      </c>
      <c r="G37" s="23" t="s">
        <v>122</v>
      </c>
      <c r="H37" s="23" t="s">
        <v>123</v>
      </c>
      <c r="I37" s="23" t="s">
        <v>80</v>
      </c>
      <c r="J37" s="24">
        <v>63335</v>
      </c>
      <c r="K37" s="23" t="s">
        <v>2391</v>
      </c>
    </row>
    <row r="38" spans="1:11" s="22" customFormat="1" ht="105" x14ac:dyDescent="0.25">
      <c r="A38" s="23">
        <v>527623</v>
      </c>
      <c r="B38" s="23" t="s">
        <v>40</v>
      </c>
      <c r="C38" s="23" t="s">
        <v>2652</v>
      </c>
      <c r="D38" s="23" t="s">
        <v>2409</v>
      </c>
      <c r="E38" s="23" t="s">
        <v>2410</v>
      </c>
      <c r="F38" s="23" t="s">
        <v>92</v>
      </c>
      <c r="G38" s="23" t="s">
        <v>122</v>
      </c>
      <c r="H38" s="23" t="s">
        <v>123</v>
      </c>
      <c r="I38" s="23" t="s">
        <v>80</v>
      </c>
      <c r="J38" s="24">
        <v>104050</v>
      </c>
      <c r="K38" s="23" t="s">
        <v>2391</v>
      </c>
    </row>
    <row r="39" spans="1:11" s="22" customFormat="1" ht="105" x14ac:dyDescent="0.25">
      <c r="A39" s="23">
        <v>527723</v>
      </c>
      <c r="B39" s="23" t="s">
        <v>40</v>
      </c>
      <c r="C39" s="23" t="s">
        <v>2652</v>
      </c>
      <c r="D39" s="23" t="s">
        <v>2413</v>
      </c>
      <c r="E39" s="23" t="s">
        <v>2414</v>
      </c>
      <c r="F39" s="23" t="s">
        <v>92</v>
      </c>
      <c r="G39" s="23" t="s">
        <v>122</v>
      </c>
      <c r="H39" s="23" t="s">
        <v>123</v>
      </c>
      <c r="I39" s="23" t="s">
        <v>80</v>
      </c>
      <c r="J39" s="24">
        <v>95003</v>
      </c>
      <c r="K39" s="23" t="s">
        <v>2391</v>
      </c>
    </row>
    <row r="40" spans="1:11" s="22" customFormat="1" ht="105" x14ac:dyDescent="0.25">
      <c r="A40" s="23">
        <v>527823</v>
      </c>
      <c r="B40" s="23" t="s">
        <v>40</v>
      </c>
      <c r="C40" s="23" t="s">
        <v>2652</v>
      </c>
      <c r="D40" s="23" t="s">
        <v>2308</v>
      </c>
      <c r="E40" s="23" t="s">
        <v>2309</v>
      </c>
      <c r="F40" s="23" t="s">
        <v>92</v>
      </c>
      <c r="G40" s="23" t="s">
        <v>122</v>
      </c>
      <c r="H40" s="23" t="s">
        <v>123</v>
      </c>
      <c r="I40" s="23" t="s">
        <v>80</v>
      </c>
      <c r="J40" s="24">
        <v>135718</v>
      </c>
      <c r="K40" s="23" t="s">
        <v>2391</v>
      </c>
    </row>
    <row r="41" spans="1:11" s="22" customFormat="1" ht="105" x14ac:dyDescent="0.25">
      <c r="A41" s="23">
        <v>527923</v>
      </c>
      <c r="B41" s="23" t="s">
        <v>40</v>
      </c>
      <c r="C41" s="23" t="s">
        <v>2652</v>
      </c>
      <c r="D41" s="23" t="s">
        <v>2418</v>
      </c>
      <c r="E41" s="23" t="s">
        <v>2419</v>
      </c>
      <c r="F41" s="23" t="s">
        <v>92</v>
      </c>
      <c r="G41" s="23" t="s">
        <v>122</v>
      </c>
      <c r="H41" s="23" t="s">
        <v>123</v>
      </c>
      <c r="I41" s="23" t="s">
        <v>80</v>
      </c>
      <c r="J41" s="24">
        <v>108574</v>
      </c>
      <c r="K41" s="23" t="s">
        <v>2391</v>
      </c>
    </row>
    <row r="42" spans="1:11" s="22" customFormat="1" ht="105" x14ac:dyDescent="0.25">
      <c r="A42" s="23">
        <v>528023</v>
      </c>
      <c r="B42" s="23" t="s">
        <v>40</v>
      </c>
      <c r="C42" s="23" t="s">
        <v>2652</v>
      </c>
      <c r="D42" s="23" t="s">
        <v>2422</v>
      </c>
      <c r="E42" s="23" t="s">
        <v>2423</v>
      </c>
      <c r="F42" s="23" t="s">
        <v>92</v>
      </c>
      <c r="G42" s="23" t="s">
        <v>122</v>
      </c>
      <c r="H42" s="23" t="s">
        <v>123</v>
      </c>
      <c r="I42" s="23" t="s">
        <v>80</v>
      </c>
      <c r="J42" s="24">
        <v>95003</v>
      </c>
      <c r="K42" s="23" t="s">
        <v>2391</v>
      </c>
    </row>
    <row r="43" spans="1:11" s="22" customFormat="1" ht="105" x14ac:dyDescent="0.25">
      <c r="A43" s="23">
        <v>528223</v>
      </c>
      <c r="B43" s="23" t="s">
        <v>40</v>
      </c>
      <c r="C43" s="23" t="s">
        <v>2652</v>
      </c>
      <c r="D43" s="23" t="s">
        <v>2426</v>
      </c>
      <c r="E43" s="23" t="s">
        <v>2427</v>
      </c>
      <c r="F43" s="23" t="s">
        <v>92</v>
      </c>
      <c r="G43" s="23" t="s">
        <v>122</v>
      </c>
      <c r="H43" s="23" t="s">
        <v>123</v>
      </c>
      <c r="I43" s="23" t="s">
        <v>80</v>
      </c>
      <c r="J43" s="24">
        <v>95003</v>
      </c>
      <c r="K43" s="23" t="s">
        <v>2391</v>
      </c>
    </row>
    <row r="44" spans="1:11" s="22" customFormat="1" ht="105" x14ac:dyDescent="0.25">
      <c r="A44" s="23">
        <v>528323</v>
      </c>
      <c r="B44" s="23" t="s">
        <v>40</v>
      </c>
      <c r="C44" s="23" t="s">
        <v>2652</v>
      </c>
      <c r="D44" s="23" t="s">
        <v>2430</v>
      </c>
      <c r="E44" s="23" t="s">
        <v>2431</v>
      </c>
      <c r="F44" s="23" t="s">
        <v>92</v>
      </c>
      <c r="G44" s="23" t="s">
        <v>122</v>
      </c>
      <c r="H44" s="23" t="s">
        <v>123</v>
      </c>
      <c r="I44" s="23" t="s">
        <v>80</v>
      </c>
      <c r="J44" s="24">
        <v>63335</v>
      </c>
      <c r="K44" s="23" t="s">
        <v>2391</v>
      </c>
    </row>
    <row r="45" spans="1:11" s="22" customFormat="1" ht="105" x14ac:dyDescent="0.25">
      <c r="A45" s="23">
        <v>528423</v>
      </c>
      <c r="B45" s="23" t="s">
        <v>40</v>
      </c>
      <c r="C45" s="23" t="s">
        <v>2652</v>
      </c>
      <c r="D45" s="23" t="s">
        <v>2434</v>
      </c>
      <c r="E45" s="23" t="s">
        <v>2435</v>
      </c>
      <c r="F45" s="23" t="s">
        <v>92</v>
      </c>
      <c r="G45" s="23" t="s">
        <v>122</v>
      </c>
      <c r="H45" s="23" t="s">
        <v>123</v>
      </c>
      <c r="I45" s="23" t="s">
        <v>80</v>
      </c>
      <c r="J45" s="24">
        <v>95003</v>
      </c>
      <c r="K45" s="23" t="s">
        <v>2391</v>
      </c>
    </row>
    <row r="46" spans="1:11" s="22" customFormat="1" ht="105" x14ac:dyDescent="0.25">
      <c r="A46" s="23">
        <v>528523</v>
      </c>
      <c r="B46" s="23" t="s">
        <v>40</v>
      </c>
      <c r="C46" s="23" t="s">
        <v>2652</v>
      </c>
      <c r="D46" s="23" t="s">
        <v>2438</v>
      </c>
      <c r="E46" s="23" t="s">
        <v>2439</v>
      </c>
      <c r="F46" s="23" t="s">
        <v>92</v>
      </c>
      <c r="G46" s="23" t="s">
        <v>122</v>
      </c>
      <c r="H46" s="23" t="s">
        <v>123</v>
      </c>
      <c r="I46" s="23" t="s">
        <v>80</v>
      </c>
      <c r="J46" s="24">
        <v>135718</v>
      </c>
      <c r="K46" s="23" t="s">
        <v>2391</v>
      </c>
    </row>
    <row r="47" spans="1:11" s="22" customFormat="1" ht="105" x14ac:dyDescent="0.25">
      <c r="A47" s="23">
        <v>528623</v>
      </c>
      <c r="B47" s="23" t="s">
        <v>40</v>
      </c>
      <c r="C47" s="23" t="s">
        <v>2652</v>
      </c>
      <c r="D47" s="23" t="s">
        <v>2314</v>
      </c>
      <c r="E47" s="23" t="s">
        <v>2315</v>
      </c>
      <c r="F47" s="23" t="s">
        <v>92</v>
      </c>
      <c r="G47" s="23" t="s">
        <v>122</v>
      </c>
      <c r="H47" s="23" t="s">
        <v>123</v>
      </c>
      <c r="I47" s="23" t="s">
        <v>80</v>
      </c>
      <c r="J47" s="24">
        <v>104050</v>
      </c>
      <c r="K47" s="23" t="s">
        <v>2391</v>
      </c>
    </row>
    <row r="48" spans="1:11" s="22" customFormat="1" ht="105" x14ac:dyDescent="0.25">
      <c r="A48" s="23">
        <v>528723</v>
      </c>
      <c r="B48" s="23" t="s">
        <v>40</v>
      </c>
      <c r="C48" s="23" t="s">
        <v>2652</v>
      </c>
      <c r="D48" s="23" t="s">
        <v>2443</v>
      </c>
      <c r="E48" s="23" t="s">
        <v>2444</v>
      </c>
      <c r="F48" s="23" t="s">
        <v>92</v>
      </c>
      <c r="G48" s="23" t="s">
        <v>122</v>
      </c>
      <c r="H48" s="23" t="s">
        <v>123</v>
      </c>
      <c r="I48" s="23" t="s">
        <v>80</v>
      </c>
      <c r="J48" s="24">
        <v>63336</v>
      </c>
      <c r="K48" s="23" t="s">
        <v>2391</v>
      </c>
    </row>
    <row r="49" spans="1:11" s="22" customFormat="1" ht="105" x14ac:dyDescent="0.25">
      <c r="A49" s="23">
        <v>528823</v>
      </c>
      <c r="B49" s="23" t="s">
        <v>40</v>
      </c>
      <c r="C49" s="23" t="s">
        <v>2652</v>
      </c>
      <c r="D49" s="23" t="s">
        <v>2318</v>
      </c>
      <c r="E49" s="23" t="s">
        <v>2319</v>
      </c>
      <c r="F49" s="23" t="s">
        <v>92</v>
      </c>
      <c r="G49" s="23" t="s">
        <v>122</v>
      </c>
      <c r="H49" s="23" t="s">
        <v>123</v>
      </c>
      <c r="I49" s="23" t="s">
        <v>80</v>
      </c>
      <c r="J49" s="24">
        <v>108574</v>
      </c>
      <c r="K49" s="23" t="s">
        <v>2391</v>
      </c>
    </row>
    <row r="50" spans="1:11" s="22" customFormat="1" ht="105" x14ac:dyDescent="0.25">
      <c r="A50" s="23">
        <v>528923</v>
      </c>
      <c r="B50" s="23" t="s">
        <v>40</v>
      </c>
      <c r="C50" s="23" t="s">
        <v>2652</v>
      </c>
      <c r="D50" s="23" t="s">
        <v>2448</v>
      </c>
      <c r="E50" s="23" t="s">
        <v>2449</v>
      </c>
      <c r="F50" s="23" t="s">
        <v>92</v>
      </c>
      <c r="G50" s="23" t="s">
        <v>122</v>
      </c>
      <c r="H50" s="23" t="s">
        <v>123</v>
      </c>
      <c r="I50" s="23" t="s">
        <v>80</v>
      </c>
      <c r="J50" s="24">
        <v>135718</v>
      </c>
      <c r="K50" s="23" t="s">
        <v>2391</v>
      </c>
    </row>
    <row r="51" spans="1:11" s="22" customFormat="1" ht="105" x14ac:dyDescent="0.25">
      <c r="A51" s="23">
        <v>529023</v>
      </c>
      <c r="B51" s="23" t="s">
        <v>40</v>
      </c>
      <c r="C51" s="23" t="s">
        <v>2652</v>
      </c>
      <c r="D51" s="23" t="s">
        <v>2452</v>
      </c>
      <c r="E51" s="23" t="s">
        <v>2453</v>
      </c>
      <c r="F51" s="23" t="s">
        <v>92</v>
      </c>
      <c r="G51" s="23" t="s">
        <v>122</v>
      </c>
      <c r="H51" s="23" t="s">
        <v>123</v>
      </c>
      <c r="I51" s="23" t="s">
        <v>80</v>
      </c>
      <c r="J51" s="24">
        <v>135718</v>
      </c>
      <c r="K51" s="23" t="s">
        <v>2391</v>
      </c>
    </row>
    <row r="52" spans="1:11" s="22" customFormat="1" ht="60" x14ac:dyDescent="0.25">
      <c r="A52" s="23">
        <v>297023</v>
      </c>
      <c r="B52" s="23" t="s">
        <v>40</v>
      </c>
      <c r="C52" s="23" t="s">
        <v>2673</v>
      </c>
      <c r="D52" s="23" t="s">
        <v>1153</v>
      </c>
      <c r="E52" s="23" t="s">
        <v>1154</v>
      </c>
      <c r="F52" s="23" t="s">
        <v>1157</v>
      </c>
      <c r="G52" s="23" t="s">
        <v>1158</v>
      </c>
      <c r="H52" s="23" t="s">
        <v>1159</v>
      </c>
      <c r="I52" s="23" t="s">
        <v>80</v>
      </c>
      <c r="J52" s="24">
        <v>11747400</v>
      </c>
      <c r="K52" s="23" t="s">
        <v>1162</v>
      </c>
    </row>
    <row r="53" spans="1:11" s="22" customFormat="1" ht="75" x14ac:dyDescent="0.25">
      <c r="A53" s="23">
        <v>326823</v>
      </c>
      <c r="B53" s="23" t="s">
        <v>40</v>
      </c>
      <c r="C53" s="23" t="s">
        <v>2674</v>
      </c>
      <c r="D53" s="23" t="s">
        <v>1279</v>
      </c>
      <c r="E53" s="23" t="s">
        <v>1280</v>
      </c>
      <c r="F53" s="23" t="s">
        <v>1157</v>
      </c>
      <c r="G53" s="23" t="s">
        <v>1158</v>
      </c>
      <c r="H53" s="23" t="s">
        <v>1159</v>
      </c>
      <c r="I53" s="23" t="s">
        <v>80</v>
      </c>
      <c r="J53" s="24">
        <v>762042.5</v>
      </c>
      <c r="K53" s="23" t="s">
        <v>1284</v>
      </c>
    </row>
    <row r="54" spans="1:11" s="22" customFormat="1" ht="75" x14ac:dyDescent="0.25">
      <c r="A54" s="23">
        <v>347623</v>
      </c>
      <c r="B54" s="23" t="s">
        <v>40</v>
      </c>
      <c r="C54" s="23" t="s">
        <v>2675</v>
      </c>
      <c r="D54" s="23" t="s">
        <v>1324</v>
      </c>
      <c r="E54" s="23" t="s">
        <v>1325</v>
      </c>
      <c r="F54" s="23" t="s">
        <v>1157</v>
      </c>
      <c r="G54" s="23" t="s">
        <v>1158</v>
      </c>
      <c r="H54" s="23" t="s">
        <v>1159</v>
      </c>
      <c r="I54" s="23" t="s">
        <v>80</v>
      </c>
      <c r="J54" s="24">
        <v>8000000</v>
      </c>
      <c r="K54" s="23" t="s">
        <v>1329</v>
      </c>
    </row>
    <row r="55" spans="1:11" s="22" customFormat="1" ht="105" x14ac:dyDescent="0.25">
      <c r="A55" s="23">
        <v>391123</v>
      </c>
      <c r="B55" s="23" t="s">
        <v>40</v>
      </c>
      <c r="C55" s="23" t="s">
        <v>2676</v>
      </c>
      <c r="D55" s="23" t="s">
        <v>1496</v>
      </c>
      <c r="E55" s="23" t="s">
        <v>1497</v>
      </c>
      <c r="F55" s="23" t="s">
        <v>92</v>
      </c>
      <c r="G55" s="23" t="s">
        <v>1158</v>
      </c>
      <c r="H55" s="23" t="s">
        <v>1159</v>
      </c>
      <c r="I55" s="23" t="s">
        <v>80</v>
      </c>
      <c r="J55" s="24">
        <v>10000000</v>
      </c>
      <c r="K55" s="23" t="s">
        <v>1501</v>
      </c>
    </row>
    <row r="56" spans="1:11" s="22" customFormat="1" ht="75" x14ac:dyDescent="0.25">
      <c r="A56" s="23">
        <v>505123</v>
      </c>
      <c r="B56" s="23" t="s">
        <v>40</v>
      </c>
      <c r="C56" s="23" t="s">
        <v>2677</v>
      </c>
      <c r="D56" s="23" t="s">
        <v>2063</v>
      </c>
      <c r="E56" s="23" t="s">
        <v>2064</v>
      </c>
      <c r="F56" s="23" t="s">
        <v>2067</v>
      </c>
      <c r="G56" s="23" t="s">
        <v>1158</v>
      </c>
      <c r="H56" s="23" t="s">
        <v>1159</v>
      </c>
      <c r="I56" s="23" t="s">
        <v>80</v>
      </c>
      <c r="J56" s="24">
        <v>9100000</v>
      </c>
      <c r="K56" s="23" t="s">
        <v>2069</v>
      </c>
    </row>
    <row r="57" spans="1:11" s="22" customFormat="1" ht="135" x14ac:dyDescent="0.25">
      <c r="A57" s="23">
        <v>120923</v>
      </c>
      <c r="B57" s="23" t="s">
        <v>40</v>
      </c>
      <c r="C57" s="23" t="s">
        <v>2678</v>
      </c>
      <c r="D57" s="23" t="s">
        <v>290</v>
      </c>
      <c r="E57" s="23" t="s">
        <v>291</v>
      </c>
      <c r="F57" s="23" t="s">
        <v>294</v>
      </c>
      <c r="G57" s="23" t="s">
        <v>283</v>
      </c>
      <c r="H57" s="23" t="s">
        <v>284</v>
      </c>
      <c r="I57" s="23" t="s">
        <v>80</v>
      </c>
      <c r="J57" s="24">
        <v>12495000</v>
      </c>
      <c r="K57" s="23" t="s">
        <v>297</v>
      </c>
    </row>
    <row r="58" spans="1:11" s="22" customFormat="1" ht="135" x14ac:dyDescent="0.25">
      <c r="A58" s="23">
        <v>380923</v>
      </c>
      <c r="B58" s="23" t="s">
        <v>40</v>
      </c>
      <c r="C58" s="23" t="s">
        <v>2653</v>
      </c>
      <c r="D58" s="23" t="s">
        <v>1469</v>
      </c>
      <c r="E58" s="23" t="s">
        <v>1470</v>
      </c>
      <c r="F58" s="23" t="s">
        <v>1473</v>
      </c>
      <c r="G58" s="23" t="s">
        <v>283</v>
      </c>
      <c r="H58" s="23" t="s">
        <v>284</v>
      </c>
      <c r="I58" s="23" t="s">
        <v>80</v>
      </c>
      <c r="J58" s="24">
        <v>5500000</v>
      </c>
      <c r="K58" s="23" t="s">
        <v>1476</v>
      </c>
    </row>
    <row r="59" spans="1:11" s="22" customFormat="1" ht="135" x14ac:dyDescent="0.25">
      <c r="A59" s="23">
        <v>470723</v>
      </c>
      <c r="B59" s="23" t="s">
        <v>40</v>
      </c>
      <c r="C59" s="23" t="s">
        <v>2654</v>
      </c>
      <c r="D59" s="23" t="s">
        <v>1890</v>
      </c>
      <c r="E59" s="23" t="s">
        <v>1891</v>
      </c>
      <c r="F59" s="23" t="s">
        <v>350</v>
      </c>
      <c r="G59" s="23" t="s">
        <v>283</v>
      </c>
      <c r="H59" s="23" t="s">
        <v>284</v>
      </c>
      <c r="I59" s="23" t="s">
        <v>80</v>
      </c>
      <c r="J59" s="24">
        <v>10000000</v>
      </c>
      <c r="K59" s="23" t="s">
        <v>1894</v>
      </c>
    </row>
    <row r="60" spans="1:11" s="22" customFormat="1" ht="135" x14ac:dyDescent="0.25">
      <c r="A60" s="23">
        <v>473823</v>
      </c>
      <c r="B60" s="23" t="s">
        <v>40</v>
      </c>
      <c r="C60" s="23" t="s">
        <v>2655</v>
      </c>
      <c r="D60" s="23" t="s">
        <v>1920</v>
      </c>
      <c r="E60" s="23" t="s">
        <v>1921</v>
      </c>
      <c r="F60" s="23" t="s">
        <v>350</v>
      </c>
      <c r="G60" s="23" t="s">
        <v>283</v>
      </c>
      <c r="H60" s="23" t="s">
        <v>284</v>
      </c>
      <c r="I60" s="23" t="s">
        <v>80</v>
      </c>
      <c r="J60" s="24">
        <v>10000000</v>
      </c>
      <c r="K60" s="23" t="s">
        <v>1924</v>
      </c>
    </row>
    <row r="61" spans="1:11" s="22" customFormat="1" ht="135" x14ac:dyDescent="0.25">
      <c r="A61" s="23">
        <v>507723</v>
      </c>
      <c r="B61" s="23" t="s">
        <v>40</v>
      </c>
      <c r="C61" s="23" t="s">
        <v>2679</v>
      </c>
      <c r="D61" s="23" t="s">
        <v>2103</v>
      </c>
      <c r="E61" s="23" t="s">
        <v>2104</v>
      </c>
      <c r="F61" s="23" t="s">
        <v>350</v>
      </c>
      <c r="G61" s="23" t="s">
        <v>283</v>
      </c>
      <c r="H61" s="23" t="s">
        <v>284</v>
      </c>
      <c r="I61" s="23" t="s">
        <v>80</v>
      </c>
      <c r="J61" s="24">
        <v>10000000</v>
      </c>
      <c r="K61" s="23" t="s">
        <v>2107</v>
      </c>
    </row>
    <row r="62" spans="1:11" s="22" customFormat="1" ht="135" x14ac:dyDescent="0.25">
      <c r="A62" s="23">
        <v>515923</v>
      </c>
      <c r="B62" s="23" t="s">
        <v>40</v>
      </c>
      <c r="C62" s="23" t="s">
        <v>2680</v>
      </c>
      <c r="D62" s="23" t="s">
        <v>2270</v>
      </c>
      <c r="E62" s="23" t="s">
        <v>2271</v>
      </c>
      <c r="F62" s="23" t="s">
        <v>350</v>
      </c>
      <c r="G62" s="23" t="s">
        <v>283</v>
      </c>
      <c r="H62" s="23" t="s">
        <v>284</v>
      </c>
      <c r="I62" s="23" t="s">
        <v>80</v>
      </c>
      <c r="J62" s="24">
        <v>10000000</v>
      </c>
      <c r="K62" s="23" t="s">
        <v>2275</v>
      </c>
    </row>
    <row r="63" spans="1:11" s="22" customFormat="1" ht="105" x14ac:dyDescent="0.25">
      <c r="A63" s="23">
        <v>823</v>
      </c>
      <c r="B63" s="23" t="s">
        <v>40</v>
      </c>
      <c r="C63" s="23" t="s">
        <v>2681</v>
      </c>
      <c r="D63" s="23" t="s">
        <v>97</v>
      </c>
      <c r="E63" s="23" t="s">
        <v>98</v>
      </c>
      <c r="F63" s="23" t="s">
        <v>92</v>
      </c>
      <c r="G63" s="23" t="s">
        <v>100</v>
      </c>
      <c r="H63" s="23" t="s">
        <v>101</v>
      </c>
      <c r="I63" s="23" t="s">
        <v>80</v>
      </c>
      <c r="J63" s="24">
        <v>16484934</v>
      </c>
      <c r="K63" s="23" t="s">
        <v>102</v>
      </c>
    </row>
    <row r="64" spans="1:11" s="22" customFormat="1" ht="105" x14ac:dyDescent="0.25">
      <c r="A64" s="23">
        <v>4123</v>
      </c>
      <c r="B64" s="23" t="s">
        <v>40</v>
      </c>
      <c r="C64" s="23" t="s">
        <v>2682</v>
      </c>
      <c r="D64" s="23" t="s">
        <v>204</v>
      </c>
      <c r="E64" s="23" t="s">
        <v>205</v>
      </c>
      <c r="F64" s="23" t="s">
        <v>92</v>
      </c>
      <c r="G64" s="23" t="s">
        <v>100</v>
      </c>
      <c r="H64" s="23" t="s">
        <v>101</v>
      </c>
      <c r="I64" s="23" t="s">
        <v>80</v>
      </c>
      <c r="J64" s="24">
        <v>550000</v>
      </c>
      <c r="K64" s="23" t="s">
        <v>209</v>
      </c>
    </row>
    <row r="65" spans="1:11" s="22" customFormat="1" ht="105" x14ac:dyDescent="0.25">
      <c r="A65" s="23">
        <v>723</v>
      </c>
      <c r="B65" s="23" t="s">
        <v>40</v>
      </c>
      <c r="C65" s="23" t="s">
        <v>2681</v>
      </c>
      <c r="D65" s="23" t="s">
        <v>86</v>
      </c>
      <c r="E65" s="23" t="s">
        <v>87</v>
      </c>
      <c r="F65" s="23" t="s">
        <v>92</v>
      </c>
      <c r="G65" s="23" t="s">
        <v>93</v>
      </c>
      <c r="H65" s="23" t="s">
        <v>94</v>
      </c>
      <c r="I65" s="23" t="s">
        <v>80</v>
      </c>
      <c r="J65" s="24">
        <v>82268420</v>
      </c>
      <c r="K65" s="23" t="s">
        <v>95</v>
      </c>
    </row>
    <row r="66" spans="1:11" s="22" customFormat="1" ht="60" x14ac:dyDescent="0.25">
      <c r="A66" s="23">
        <v>148823</v>
      </c>
      <c r="B66" s="23" t="s">
        <v>40</v>
      </c>
      <c r="C66" s="23" t="s">
        <v>2683</v>
      </c>
      <c r="D66" s="23" t="s">
        <v>269</v>
      </c>
      <c r="E66" s="23" t="s">
        <v>270</v>
      </c>
      <c r="F66" s="23" t="s">
        <v>350</v>
      </c>
      <c r="G66" s="23" t="s">
        <v>93</v>
      </c>
      <c r="H66" s="23" t="s">
        <v>94</v>
      </c>
      <c r="I66" s="23" t="s">
        <v>80</v>
      </c>
      <c r="J66" s="24">
        <v>322825404</v>
      </c>
      <c r="K66" s="23" t="s">
        <v>353</v>
      </c>
    </row>
    <row r="67" spans="1:11" s="22" customFormat="1" ht="105" x14ac:dyDescent="0.25">
      <c r="A67" s="23">
        <v>151123</v>
      </c>
      <c r="B67" s="23" t="s">
        <v>40</v>
      </c>
      <c r="C67" s="23" t="s">
        <v>2683</v>
      </c>
      <c r="D67" s="23" t="s">
        <v>269</v>
      </c>
      <c r="E67" s="23" t="s">
        <v>270</v>
      </c>
      <c r="F67" s="23" t="s">
        <v>92</v>
      </c>
      <c r="G67" s="23" t="s">
        <v>93</v>
      </c>
      <c r="H67" s="23" t="s">
        <v>94</v>
      </c>
      <c r="I67" s="23" t="s">
        <v>80</v>
      </c>
      <c r="J67" s="24">
        <v>89556423</v>
      </c>
      <c r="K67" s="23" t="s">
        <v>353</v>
      </c>
    </row>
    <row r="68" spans="1:11" s="22" customFormat="1" ht="105" x14ac:dyDescent="0.25">
      <c r="A68" s="23">
        <v>462323</v>
      </c>
      <c r="B68" s="23" t="s">
        <v>40</v>
      </c>
      <c r="C68" s="23" t="s">
        <v>2684</v>
      </c>
      <c r="D68" s="23" t="s">
        <v>1827</v>
      </c>
      <c r="E68" s="23" t="s">
        <v>1828</v>
      </c>
      <c r="F68" s="23" t="s">
        <v>92</v>
      </c>
      <c r="G68" s="23" t="s">
        <v>93</v>
      </c>
      <c r="H68" s="23" t="s">
        <v>94</v>
      </c>
      <c r="I68" s="23" t="s">
        <v>80</v>
      </c>
      <c r="J68" s="24">
        <v>2730140</v>
      </c>
      <c r="K68" s="23" t="s">
        <v>1831</v>
      </c>
    </row>
    <row r="69" spans="1:11" s="22" customFormat="1" ht="105" x14ac:dyDescent="0.25">
      <c r="A69" s="23">
        <v>514723</v>
      </c>
      <c r="B69" s="23" t="s">
        <v>40</v>
      </c>
      <c r="C69" s="23" t="s">
        <v>2685</v>
      </c>
      <c r="D69" s="23" t="s">
        <v>2232</v>
      </c>
      <c r="E69" s="23" t="s">
        <v>2233</v>
      </c>
      <c r="F69" s="23" t="s">
        <v>92</v>
      </c>
      <c r="G69" s="23" t="s">
        <v>93</v>
      </c>
      <c r="H69" s="23" t="s">
        <v>94</v>
      </c>
      <c r="I69" s="23" t="s">
        <v>80</v>
      </c>
      <c r="J69" s="24">
        <v>33731151.780000001</v>
      </c>
      <c r="K69" s="23" t="s">
        <v>2237</v>
      </c>
    </row>
    <row r="70" spans="1:11" s="22" customFormat="1" ht="105" x14ac:dyDescent="0.25">
      <c r="A70" s="23">
        <v>2423</v>
      </c>
      <c r="B70" s="23" t="s">
        <v>40</v>
      </c>
      <c r="C70" s="23" t="s">
        <v>2657</v>
      </c>
      <c r="D70" s="23" t="s">
        <v>143</v>
      </c>
      <c r="E70" s="23" t="s">
        <v>144</v>
      </c>
      <c r="F70" s="23" t="s">
        <v>92</v>
      </c>
      <c r="G70" s="23" t="s">
        <v>148</v>
      </c>
      <c r="H70" s="23" t="s">
        <v>149</v>
      </c>
      <c r="I70" s="23" t="s">
        <v>80</v>
      </c>
      <c r="J70" s="24">
        <v>1280289</v>
      </c>
      <c r="K70" s="23" t="s">
        <v>150</v>
      </c>
    </row>
    <row r="71" spans="1:11" s="22" customFormat="1" ht="105" x14ac:dyDescent="0.25">
      <c r="A71" s="23">
        <v>3323</v>
      </c>
      <c r="B71" s="23" t="s">
        <v>40</v>
      </c>
      <c r="C71" s="23" t="s">
        <v>2658</v>
      </c>
      <c r="D71" s="23" t="s">
        <v>199</v>
      </c>
      <c r="E71" s="23" t="s">
        <v>200</v>
      </c>
      <c r="F71" s="23" t="s">
        <v>92</v>
      </c>
      <c r="G71" s="23" t="s">
        <v>148</v>
      </c>
      <c r="H71" s="23" t="s">
        <v>149</v>
      </c>
      <c r="I71" s="23" t="s">
        <v>80</v>
      </c>
      <c r="J71" s="24">
        <v>5738940</v>
      </c>
      <c r="K71" s="23" t="s">
        <v>150</v>
      </c>
    </row>
    <row r="72" spans="1:11" s="22" customFormat="1" ht="105" x14ac:dyDescent="0.25">
      <c r="A72" s="23">
        <v>304123</v>
      </c>
      <c r="B72" s="23" t="s">
        <v>40</v>
      </c>
      <c r="C72" s="23" t="s">
        <v>2688</v>
      </c>
      <c r="D72" s="23" t="s">
        <v>1210</v>
      </c>
      <c r="E72" s="23" t="s">
        <v>1211</v>
      </c>
      <c r="F72" s="23" t="s">
        <v>92</v>
      </c>
      <c r="G72" s="23" t="s">
        <v>148</v>
      </c>
      <c r="H72" s="23" t="s">
        <v>149</v>
      </c>
      <c r="I72" s="23" t="s">
        <v>80</v>
      </c>
      <c r="J72" s="24">
        <v>4726730</v>
      </c>
      <c r="K72" s="23" t="s">
        <v>1214</v>
      </c>
    </row>
    <row r="73" spans="1:11" s="22" customFormat="1" ht="105" x14ac:dyDescent="0.25">
      <c r="A73" s="23">
        <v>374623</v>
      </c>
      <c r="B73" s="23" t="s">
        <v>40</v>
      </c>
      <c r="C73" s="23" t="s">
        <v>2689</v>
      </c>
      <c r="D73" s="23" t="s">
        <v>425</v>
      </c>
      <c r="E73" s="23" t="s">
        <v>426</v>
      </c>
      <c r="F73" s="23" t="s">
        <v>92</v>
      </c>
      <c r="G73" s="23" t="s">
        <v>148</v>
      </c>
      <c r="H73" s="23" t="s">
        <v>149</v>
      </c>
      <c r="I73" s="23" t="s">
        <v>80</v>
      </c>
      <c r="J73" s="24">
        <v>4595804</v>
      </c>
      <c r="K73" s="23" t="s">
        <v>1434</v>
      </c>
    </row>
    <row r="74" spans="1:11" s="22" customFormat="1" ht="90" x14ac:dyDescent="0.25">
      <c r="A74" s="23">
        <v>374623</v>
      </c>
      <c r="B74" s="23" t="s">
        <v>40</v>
      </c>
      <c r="C74" s="23" t="s">
        <v>2689</v>
      </c>
      <c r="D74" s="23" t="s">
        <v>425</v>
      </c>
      <c r="E74" s="23" t="s">
        <v>426</v>
      </c>
      <c r="F74" s="23" t="s">
        <v>77</v>
      </c>
      <c r="G74" s="23" t="s">
        <v>148</v>
      </c>
      <c r="H74" s="23" t="s">
        <v>149</v>
      </c>
      <c r="I74" s="23" t="s">
        <v>80</v>
      </c>
      <c r="J74" s="24">
        <v>4785928</v>
      </c>
      <c r="K74" s="23" t="s">
        <v>1434</v>
      </c>
    </row>
    <row r="75" spans="1:11" s="22" customFormat="1" ht="105" x14ac:dyDescent="0.25">
      <c r="A75" s="23">
        <v>454023</v>
      </c>
      <c r="B75" s="23" t="s">
        <v>40</v>
      </c>
      <c r="C75" s="23" t="s">
        <v>2690</v>
      </c>
      <c r="D75" s="23" t="s">
        <v>1743</v>
      </c>
      <c r="E75" s="23" t="s">
        <v>1744</v>
      </c>
      <c r="F75" s="23" t="s">
        <v>92</v>
      </c>
      <c r="G75" s="23" t="s">
        <v>148</v>
      </c>
      <c r="H75" s="23" t="s">
        <v>149</v>
      </c>
      <c r="I75" s="23" t="s">
        <v>80</v>
      </c>
      <c r="J75" s="24">
        <v>4268772</v>
      </c>
      <c r="K75" s="23" t="s">
        <v>1750</v>
      </c>
    </row>
    <row r="76" spans="1:11" s="22" customFormat="1" ht="105" x14ac:dyDescent="0.25">
      <c r="A76" s="23">
        <v>514723</v>
      </c>
      <c r="B76" s="23" t="s">
        <v>40</v>
      </c>
      <c r="C76" s="23" t="s">
        <v>2685</v>
      </c>
      <c r="D76" s="23" t="s">
        <v>2232</v>
      </c>
      <c r="E76" s="23" t="s">
        <v>2233</v>
      </c>
      <c r="F76" s="23" t="s">
        <v>92</v>
      </c>
      <c r="G76" s="23" t="s">
        <v>148</v>
      </c>
      <c r="H76" s="23" t="s">
        <v>149</v>
      </c>
      <c r="I76" s="23" t="s">
        <v>80</v>
      </c>
      <c r="J76" s="24">
        <v>902780.22</v>
      </c>
      <c r="K76" s="23" t="s">
        <v>2237</v>
      </c>
    </row>
    <row r="77" spans="1:11" s="22" customFormat="1" ht="120" x14ac:dyDescent="0.25">
      <c r="A77" s="23">
        <v>474423</v>
      </c>
      <c r="B77" s="23" t="s">
        <v>40</v>
      </c>
      <c r="C77" s="23" t="s">
        <v>2691</v>
      </c>
      <c r="D77" s="23" t="s">
        <v>1935</v>
      </c>
      <c r="E77" s="23" t="s">
        <v>1936</v>
      </c>
      <c r="F77" s="23" t="s">
        <v>294</v>
      </c>
      <c r="G77" s="23" t="s">
        <v>1938</v>
      </c>
      <c r="H77" s="23" t="s">
        <v>1939</v>
      </c>
      <c r="I77" s="23" t="s">
        <v>80</v>
      </c>
      <c r="J77" s="24">
        <v>117999000</v>
      </c>
      <c r="K77" s="23" t="s">
        <v>1941</v>
      </c>
    </row>
    <row r="78" spans="1:11" s="22" customFormat="1" ht="75" x14ac:dyDescent="0.25">
      <c r="A78" s="23">
        <v>434123</v>
      </c>
      <c r="B78" s="23" t="s">
        <v>40</v>
      </c>
      <c r="C78" s="23" t="s">
        <v>2686</v>
      </c>
      <c r="D78" s="23" t="s">
        <v>1661</v>
      </c>
      <c r="E78" s="23" t="s">
        <v>1662</v>
      </c>
      <c r="F78" s="23" t="s">
        <v>77</v>
      </c>
      <c r="G78" s="23" t="s">
        <v>1664</v>
      </c>
      <c r="H78" s="23" t="s">
        <v>1665</v>
      </c>
      <c r="I78" s="23" t="s">
        <v>80</v>
      </c>
      <c r="J78" s="24">
        <v>12000000</v>
      </c>
      <c r="K78" s="23" t="s">
        <v>1667</v>
      </c>
    </row>
    <row r="79" spans="1:11" s="22" customFormat="1" ht="105" x14ac:dyDescent="0.25">
      <c r="A79" s="23">
        <v>623</v>
      </c>
      <c r="B79" s="23" t="s">
        <v>40</v>
      </c>
      <c r="C79" s="23" t="s">
        <v>2687</v>
      </c>
      <c r="D79" s="23" t="s">
        <v>72</v>
      </c>
      <c r="E79" s="23" t="s">
        <v>73</v>
      </c>
      <c r="F79" s="23" t="s">
        <v>77</v>
      </c>
      <c r="G79" s="23" t="s">
        <v>78</v>
      </c>
      <c r="H79" s="23" t="s">
        <v>79</v>
      </c>
      <c r="I79" s="23" t="s">
        <v>80</v>
      </c>
      <c r="J79" s="24">
        <v>13698518</v>
      </c>
      <c r="K79" s="23" t="s">
        <v>82</v>
      </c>
    </row>
    <row r="80" spans="1:11" s="22" customFormat="1" ht="60" x14ac:dyDescent="0.25">
      <c r="A80" s="23">
        <v>154423</v>
      </c>
      <c r="B80" s="23" t="s">
        <v>40</v>
      </c>
      <c r="C80" s="23" t="s">
        <v>2665</v>
      </c>
      <c r="D80" s="23" t="s">
        <v>411</v>
      </c>
      <c r="E80" s="23" t="s">
        <v>412</v>
      </c>
      <c r="F80" s="23" t="s">
        <v>77</v>
      </c>
      <c r="G80" s="23" t="s">
        <v>78</v>
      </c>
      <c r="H80" s="23" t="s">
        <v>79</v>
      </c>
      <c r="I80" s="23" t="s">
        <v>80</v>
      </c>
      <c r="J80" s="24">
        <v>30282958</v>
      </c>
      <c r="K80" s="23" t="s">
        <v>416</v>
      </c>
    </row>
    <row r="81" spans="1:11" s="22" customFormat="1" ht="90" x14ac:dyDescent="0.25">
      <c r="A81" s="23">
        <v>202723</v>
      </c>
      <c r="B81" s="23" t="s">
        <v>40</v>
      </c>
      <c r="C81" s="23" t="s">
        <v>2664</v>
      </c>
      <c r="D81" s="23" t="s">
        <v>546</v>
      </c>
      <c r="E81" s="23" t="s">
        <v>547</v>
      </c>
      <c r="F81" s="23" t="s">
        <v>77</v>
      </c>
      <c r="G81" s="23" t="s">
        <v>78</v>
      </c>
      <c r="H81" s="23" t="s">
        <v>79</v>
      </c>
      <c r="I81" s="23" t="s">
        <v>80</v>
      </c>
      <c r="J81" s="24">
        <v>7453622</v>
      </c>
      <c r="K81" s="23" t="s">
        <v>550</v>
      </c>
    </row>
    <row r="82" spans="1:11" s="22" customFormat="1" ht="60" x14ac:dyDescent="0.25">
      <c r="A82" s="23">
        <v>154423</v>
      </c>
      <c r="B82" s="23" t="s">
        <v>40</v>
      </c>
      <c r="C82" s="23" t="s">
        <v>2665</v>
      </c>
      <c r="D82" s="23" t="s">
        <v>411</v>
      </c>
      <c r="E82" s="23" t="s">
        <v>412</v>
      </c>
      <c r="F82" s="23" t="s">
        <v>77</v>
      </c>
      <c r="G82" s="23" t="s">
        <v>417</v>
      </c>
      <c r="H82" s="23" t="s">
        <v>418</v>
      </c>
      <c r="I82" s="23" t="s">
        <v>80</v>
      </c>
      <c r="J82" s="24">
        <v>144353089</v>
      </c>
      <c r="K82" s="23" t="s">
        <v>416</v>
      </c>
    </row>
    <row r="83" spans="1:11" s="22" customFormat="1" ht="60" x14ac:dyDescent="0.25">
      <c r="A83" s="23">
        <v>515323</v>
      </c>
      <c r="B83" s="23" t="s">
        <v>40</v>
      </c>
      <c r="C83" s="23" t="s">
        <v>2659</v>
      </c>
      <c r="D83" s="23" t="s">
        <v>2248</v>
      </c>
      <c r="E83" s="23" t="s">
        <v>2249</v>
      </c>
      <c r="F83" s="23" t="s">
        <v>77</v>
      </c>
      <c r="G83" s="23" t="s">
        <v>417</v>
      </c>
      <c r="H83" s="23" t="s">
        <v>418</v>
      </c>
      <c r="I83" s="23" t="s">
        <v>80</v>
      </c>
      <c r="J83" s="24">
        <v>5640000</v>
      </c>
      <c r="K83" s="23" t="s">
        <v>2253</v>
      </c>
    </row>
    <row r="84" spans="1:11" s="22" customFormat="1" ht="60" x14ac:dyDescent="0.25">
      <c r="A84" s="23">
        <v>515423</v>
      </c>
      <c r="B84" s="23" t="s">
        <v>40</v>
      </c>
      <c r="C84" s="23" t="s">
        <v>2659</v>
      </c>
      <c r="D84" s="23" t="s">
        <v>2248</v>
      </c>
      <c r="E84" s="23" t="s">
        <v>2249</v>
      </c>
      <c r="F84" s="23" t="s">
        <v>77</v>
      </c>
      <c r="G84" s="23" t="s">
        <v>417</v>
      </c>
      <c r="H84" s="23" t="s">
        <v>418</v>
      </c>
      <c r="I84" s="23" t="s">
        <v>80</v>
      </c>
      <c r="J84" s="24">
        <v>470000</v>
      </c>
      <c r="K84" s="23" t="s">
        <v>2253</v>
      </c>
    </row>
    <row r="85" spans="1:11" s="22" customFormat="1" ht="60" x14ac:dyDescent="0.25">
      <c r="A85" s="23">
        <v>515523</v>
      </c>
      <c r="B85" s="23" t="s">
        <v>40</v>
      </c>
      <c r="C85" s="23" t="s">
        <v>2659</v>
      </c>
      <c r="D85" s="23" t="s">
        <v>2248</v>
      </c>
      <c r="E85" s="23" t="s">
        <v>2249</v>
      </c>
      <c r="F85" s="23" t="s">
        <v>77</v>
      </c>
      <c r="G85" s="23" t="s">
        <v>417</v>
      </c>
      <c r="H85" s="23" t="s">
        <v>418</v>
      </c>
      <c r="I85" s="23" t="s">
        <v>80</v>
      </c>
      <c r="J85" s="24">
        <v>3525000</v>
      </c>
      <c r="K85" s="23" t="s">
        <v>2253</v>
      </c>
    </row>
    <row r="86" spans="1:11" s="22" customFormat="1" ht="60" x14ac:dyDescent="0.25">
      <c r="A86" s="23">
        <v>515623</v>
      </c>
      <c r="B86" s="23" t="s">
        <v>40</v>
      </c>
      <c r="C86" s="23" t="s">
        <v>2659</v>
      </c>
      <c r="D86" s="23" t="s">
        <v>2257</v>
      </c>
      <c r="E86" s="23" t="s">
        <v>2258</v>
      </c>
      <c r="F86" s="23" t="s">
        <v>77</v>
      </c>
      <c r="G86" s="23" t="s">
        <v>417</v>
      </c>
      <c r="H86" s="23" t="s">
        <v>418</v>
      </c>
      <c r="I86" s="23" t="s">
        <v>80</v>
      </c>
      <c r="J86" s="24">
        <v>3525000</v>
      </c>
      <c r="K86" s="23" t="s">
        <v>2253</v>
      </c>
    </row>
    <row r="87" spans="1:11" s="22" customFormat="1" ht="60" x14ac:dyDescent="0.25">
      <c r="A87" s="23">
        <v>515723</v>
      </c>
      <c r="B87" s="23" t="s">
        <v>40</v>
      </c>
      <c r="C87" s="23" t="s">
        <v>2659</v>
      </c>
      <c r="D87" s="23" t="s">
        <v>2261</v>
      </c>
      <c r="E87" s="23" t="s">
        <v>2262</v>
      </c>
      <c r="F87" s="23" t="s">
        <v>77</v>
      </c>
      <c r="G87" s="23" t="s">
        <v>417</v>
      </c>
      <c r="H87" s="23" t="s">
        <v>418</v>
      </c>
      <c r="I87" s="23" t="s">
        <v>80</v>
      </c>
      <c r="J87" s="24">
        <v>5962500</v>
      </c>
      <c r="K87" s="23" t="s">
        <v>2253</v>
      </c>
    </row>
    <row r="88" spans="1:11" s="22" customFormat="1" ht="60" x14ac:dyDescent="0.25">
      <c r="A88" s="23">
        <v>515823</v>
      </c>
      <c r="B88" s="23" t="s">
        <v>40</v>
      </c>
      <c r="C88" s="23" t="s">
        <v>2659</v>
      </c>
      <c r="D88" s="23" t="s">
        <v>2265</v>
      </c>
      <c r="E88" s="23" t="s">
        <v>2266</v>
      </c>
      <c r="F88" s="23" t="s">
        <v>77</v>
      </c>
      <c r="G88" s="23" t="s">
        <v>417</v>
      </c>
      <c r="H88" s="23" t="s">
        <v>418</v>
      </c>
      <c r="I88" s="23" t="s">
        <v>80</v>
      </c>
      <c r="J88" s="24">
        <v>5962500</v>
      </c>
      <c r="K88" s="23" t="s">
        <v>2253</v>
      </c>
    </row>
    <row r="89" spans="1:11" s="22" customFormat="1" ht="60" x14ac:dyDescent="0.25">
      <c r="A89" s="23">
        <v>520623</v>
      </c>
      <c r="B89" s="23" t="s">
        <v>40</v>
      </c>
      <c r="C89" s="23" t="s">
        <v>2660</v>
      </c>
      <c r="D89" s="23" t="s">
        <v>2339</v>
      </c>
      <c r="E89" s="23" t="s">
        <v>2340</v>
      </c>
      <c r="F89" s="23" t="s">
        <v>77</v>
      </c>
      <c r="G89" s="23" t="s">
        <v>417</v>
      </c>
      <c r="H89" s="23" t="s">
        <v>418</v>
      </c>
      <c r="I89" s="23" t="s">
        <v>80</v>
      </c>
      <c r="J89" s="24">
        <v>5640000</v>
      </c>
      <c r="K89" s="23" t="s">
        <v>2253</v>
      </c>
    </row>
    <row r="90" spans="1:11" s="22" customFormat="1" ht="60" x14ac:dyDescent="0.25">
      <c r="A90" s="23">
        <v>520723</v>
      </c>
      <c r="B90" s="23" t="s">
        <v>40</v>
      </c>
      <c r="C90" s="23" t="s">
        <v>2660</v>
      </c>
      <c r="D90" s="23" t="s">
        <v>2343</v>
      </c>
      <c r="E90" s="23" t="s">
        <v>2344</v>
      </c>
      <c r="F90" s="23" t="s">
        <v>77</v>
      </c>
      <c r="G90" s="23" t="s">
        <v>417</v>
      </c>
      <c r="H90" s="23" t="s">
        <v>418</v>
      </c>
      <c r="I90" s="23" t="s">
        <v>80</v>
      </c>
      <c r="J90" s="24">
        <v>6625000</v>
      </c>
      <c r="K90" s="23" t="s">
        <v>2253</v>
      </c>
    </row>
    <row r="91" spans="1:11" s="22" customFormat="1" ht="60" x14ac:dyDescent="0.25">
      <c r="A91" s="23">
        <v>524223</v>
      </c>
      <c r="B91" s="23" t="s">
        <v>40</v>
      </c>
      <c r="C91" s="23" t="s">
        <v>2661</v>
      </c>
      <c r="D91" s="23" t="s">
        <v>2377</v>
      </c>
      <c r="E91" s="23" t="s">
        <v>2378</v>
      </c>
      <c r="F91" s="23" t="s">
        <v>77</v>
      </c>
      <c r="G91" s="23" t="s">
        <v>417</v>
      </c>
      <c r="H91" s="23" t="s">
        <v>418</v>
      </c>
      <c r="I91" s="23" t="s">
        <v>80</v>
      </c>
      <c r="J91" s="24">
        <v>4490800</v>
      </c>
      <c r="K91" s="23" t="s">
        <v>2380</v>
      </c>
    </row>
    <row r="92" spans="1:11" s="22" customFormat="1" ht="60" x14ac:dyDescent="0.25">
      <c r="A92" s="23">
        <v>524323</v>
      </c>
      <c r="B92" s="23" t="s">
        <v>40</v>
      </c>
      <c r="C92" s="23" t="s">
        <v>2661</v>
      </c>
      <c r="D92" s="23" t="s">
        <v>2382</v>
      </c>
      <c r="E92" s="23" t="s">
        <v>2383</v>
      </c>
      <c r="F92" s="23" t="s">
        <v>77</v>
      </c>
      <c r="G92" s="23" t="s">
        <v>417</v>
      </c>
      <c r="H92" s="23" t="s">
        <v>418</v>
      </c>
      <c r="I92" s="23" t="s">
        <v>80</v>
      </c>
      <c r="J92" s="24">
        <v>7950000</v>
      </c>
      <c r="K92" s="23" t="s">
        <v>2380</v>
      </c>
    </row>
    <row r="93" spans="1:11" s="22" customFormat="1" ht="75" x14ac:dyDescent="0.25">
      <c r="A93" s="23">
        <v>3123</v>
      </c>
      <c r="B93" s="23" t="s">
        <v>40</v>
      </c>
      <c r="C93" s="23" t="s">
        <v>2668</v>
      </c>
      <c r="D93" s="23" t="s">
        <v>162</v>
      </c>
      <c r="E93" s="23" t="s">
        <v>163</v>
      </c>
      <c r="F93" s="23" t="s">
        <v>192</v>
      </c>
      <c r="G93" s="23" t="s">
        <v>195</v>
      </c>
      <c r="H93" s="23" t="s">
        <v>196</v>
      </c>
      <c r="I93" s="23" t="s">
        <v>80</v>
      </c>
      <c r="J93" s="24">
        <v>20364675</v>
      </c>
      <c r="K93" s="23" t="s">
        <v>169</v>
      </c>
    </row>
    <row r="94" spans="1:11" s="22" customFormat="1" ht="60" x14ac:dyDescent="0.25">
      <c r="A94" s="23">
        <v>478623</v>
      </c>
      <c r="B94" s="23" t="s">
        <v>40</v>
      </c>
      <c r="C94" s="23" t="s">
        <v>2666</v>
      </c>
      <c r="D94" s="23" t="s">
        <v>1962</v>
      </c>
      <c r="E94" s="23" t="s">
        <v>1963</v>
      </c>
      <c r="F94" s="23" t="s">
        <v>192</v>
      </c>
      <c r="G94" s="23" t="s">
        <v>195</v>
      </c>
      <c r="H94" s="23" t="s">
        <v>196</v>
      </c>
      <c r="I94" s="23" t="s">
        <v>80</v>
      </c>
      <c r="J94" s="24">
        <v>1022608</v>
      </c>
      <c r="K94" s="23" t="s">
        <v>1965</v>
      </c>
    </row>
    <row r="95" spans="1:11" s="22" customFormat="1" ht="69.75" customHeight="1" x14ac:dyDescent="0.25">
      <c r="A95" s="23">
        <v>493123</v>
      </c>
      <c r="B95" s="23" t="s">
        <v>40</v>
      </c>
      <c r="C95" s="23" t="s">
        <v>2667</v>
      </c>
      <c r="D95" s="23" t="s">
        <v>2011</v>
      </c>
      <c r="E95" s="23" t="s">
        <v>2012</v>
      </c>
      <c r="F95" s="23" t="s">
        <v>192</v>
      </c>
      <c r="G95" s="23" t="s">
        <v>195</v>
      </c>
      <c r="H95" s="23" t="s">
        <v>196</v>
      </c>
      <c r="I95" s="23" t="s">
        <v>80</v>
      </c>
      <c r="J95" s="24">
        <v>411304</v>
      </c>
      <c r="K95" s="23" t="s">
        <v>2014</v>
      </c>
    </row>
    <row r="96" spans="1:11" ht="18" customHeight="1" x14ac:dyDescent="0.25"/>
    <row r="97" spans="8:10" ht="60" customHeight="1" x14ac:dyDescent="0.25">
      <c r="H97" s="98" t="s">
        <v>2639</v>
      </c>
      <c r="I97" s="98"/>
      <c r="J97" s="17">
        <f>SUM(J2:J96)</f>
        <v>1700423661.79</v>
      </c>
    </row>
  </sheetData>
  <autoFilter ref="A1:K95" xr:uid="{00000000-0009-0000-0000-000005000000}"/>
  <mergeCells count="1">
    <mergeCell ref="H97:I97"/>
  </mergeCells>
  <printOptions horizontalCentered="1" verticalCentered="1"/>
  <pageMargins left="0.31496062992125984" right="0.31496062992125984" top="0.55118110236220474" bottom="0.35433070866141736" header="0.31496062992125984" footer="0.31496062992125984"/>
  <pageSetup scale="55" orientation="landscape" r:id="rId1"/>
  <headerFooter>
    <oddHeader>&amp;CDEPARTAMENTO NACIONAL DE PLANEACIÓN
CONSTITUCIÓN RESERVA PRESUPUESTAL INDUCIDA</oddHeader>
    <oddFooter>&amp;CAnexo No. 2&amp;R&amp;P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54"/>
  <sheetViews>
    <sheetView topLeftCell="G1" zoomScaleNormal="100" workbookViewId="0">
      <pane ySplit="1" topLeftCell="A247" activePane="bottomLeft" state="frozen"/>
      <selection pane="bottomLeft" activeCell="L254" sqref="L254"/>
    </sheetView>
  </sheetViews>
  <sheetFormatPr baseColWidth="10" defaultRowHeight="15" x14ac:dyDescent="0.25"/>
  <cols>
    <col min="2" max="2" width="15.42578125" customWidth="1"/>
    <col min="3" max="3" width="11.42578125" customWidth="1"/>
    <col min="4" max="4" width="29" customWidth="1"/>
    <col min="6" max="6" width="16.140625" customWidth="1"/>
    <col min="7" max="7" width="26.85546875" customWidth="1"/>
    <col min="8" max="8" width="20.85546875" customWidth="1"/>
    <col min="9" max="9" width="35.7109375" customWidth="1"/>
    <col min="10" max="10" width="5" customWidth="1"/>
    <col min="11" max="11" width="22.140625" style="1" customWidth="1"/>
    <col min="12" max="12" width="58.28515625" customWidth="1"/>
  </cols>
  <sheetData>
    <row r="1" spans="1:12" s="22" customFormat="1" ht="37.5" x14ac:dyDescent="0.25">
      <c r="A1" s="15" t="s">
        <v>2635</v>
      </c>
      <c r="B1" s="15" t="s">
        <v>0</v>
      </c>
      <c r="C1" s="15" t="s">
        <v>1</v>
      </c>
      <c r="D1" s="15" t="s">
        <v>8</v>
      </c>
      <c r="E1" s="15" t="s">
        <v>11</v>
      </c>
      <c r="F1" s="15" t="s">
        <v>12</v>
      </c>
      <c r="G1" s="15" t="s">
        <v>19</v>
      </c>
      <c r="H1" s="15" t="s">
        <v>20</v>
      </c>
      <c r="I1" s="15" t="s">
        <v>21</v>
      </c>
      <c r="J1" s="15" t="s">
        <v>22</v>
      </c>
      <c r="K1" s="71" t="s">
        <v>2913</v>
      </c>
      <c r="L1" s="15" t="s">
        <v>39</v>
      </c>
    </row>
    <row r="2" spans="1:12" s="22" customFormat="1" ht="90" x14ac:dyDescent="0.25">
      <c r="A2" s="23">
        <v>123</v>
      </c>
      <c r="B2" s="23" t="s">
        <v>40</v>
      </c>
      <c r="C2" s="23" t="s">
        <v>41</v>
      </c>
      <c r="D2" s="23" t="s">
        <v>2736</v>
      </c>
      <c r="E2" s="23" t="s">
        <v>50</v>
      </c>
      <c r="F2" s="23" t="s">
        <v>51</v>
      </c>
      <c r="G2" s="23" t="s">
        <v>58</v>
      </c>
      <c r="H2" s="23" t="s">
        <v>59</v>
      </c>
      <c r="I2" s="23" t="s">
        <v>60</v>
      </c>
      <c r="J2" s="23" t="s">
        <v>61</v>
      </c>
      <c r="K2" s="24">
        <v>675516047732</v>
      </c>
      <c r="L2" s="23" t="s">
        <v>66</v>
      </c>
    </row>
    <row r="3" spans="1:12" s="22" customFormat="1" ht="90" x14ac:dyDescent="0.25">
      <c r="A3" s="23">
        <v>223</v>
      </c>
      <c r="B3" s="23" t="s">
        <v>40</v>
      </c>
      <c r="C3" s="23" t="s">
        <v>41</v>
      </c>
      <c r="D3" s="23" t="s">
        <v>2736</v>
      </c>
      <c r="E3" s="23" t="s">
        <v>50</v>
      </c>
      <c r="F3" s="23" t="s">
        <v>51</v>
      </c>
      <c r="G3" s="23" t="s">
        <v>58</v>
      </c>
      <c r="H3" s="23" t="s">
        <v>59</v>
      </c>
      <c r="I3" s="23" t="s">
        <v>60</v>
      </c>
      <c r="J3" s="23" t="s">
        <v>61</v>
      </c>
      <c r="K3" s="24">
        <v>106440203659.42999</v>
      </c>
      <c r="L3" s="23" t="s">
        <v>68</v>
      </c>
    </row>
    <row r="4" spans="1:12" s="22" customFormat="1" ht="75" x14ac:dyDescent="0.25">
      <c r="A4" s="23">
        <v>223</v>
      </c>
      <c r="B4" s="23" t="s">
        <v>2474</v>
      </c>
      <c r="C4" s="23" t="s">
        <v>2475</v>
      </c>
      <c r="D4" s="23" t="s">
        <v>2668</v>
      </c>
      <c r="E4" s="23" t="s">
        <v>162</v>
      </c>
      <c r="F4" s="23" t="s">
        <v>163</v>
      </c>
      <c r="G4" s="23" t="s">
        <v>341</v>
      </c>
      <c r="H4" s="23" t="s">
        <v>2476</v>
      </c>
      <c r="I4" s="23" t="s">
        <v>2477</v>
      </c>
      <c r="J4" s="23" t="s">
        <v>2478</v>
      </c>
      <c r="K4" s="24">
        <v>4937293</v>
      </c>
      <c r="L4" s="23" t="s">
        <v>169</v>
      </c>
    </row>
    <row r="5" spans="1:12" s="22" customFormat="1" ht="90" x14ac:dyDescent="0.25">
      <c r="A5" s="23">
        <v>16623</v>
      </c>
      <c r="B5" s="23" t="s">
        <v>2474</v>
      </c>
      <c r="C5" s="23" t="s">
        <v>2475</v>
      </c>
      <c r="D5" s="23" t="s">
        <v>2737</v>
      </c>
      <c r="E5" s="23" t="s">
        <v>2289</v>
      </c>
      <c r="F5" s="23" t="s">
        <v>2290</v>
      </c>
      <c r="G5" s="23" t="s">
        <v>341</v>
      </c>
      <c r="H5" s="23" t="s">
        <v>2476</v>
      </c>
      <c r="I5" s="23" t="s">
        <v>2477</v>
      </c>
      <c r="J5" s="23" t="s">
        <v>2478</v>
      </c>
      <c r="K5" s="24">
        <v>1396653</v>
      </c>
      <c r="L5" s="23" t="s">
        <v>2293</v>
      </c>
    </row>
    <row r="6" spans="1:12" s="22" customFormat="1" ht="60" x14ac:dyDescent="0.25">
      <c r="A6" s="23">
        <v>13923</v>
      </c>
      <c r="B6" s="23" t="s">
        <v>2474</v>
      </c>
      <c r="C6" s="23" t="s">
        <v>2475</v>
      </c>
      <c r="D6" s="23" t="s">
        <v>2693</v>
      </c>
      <c r="E6" s="23" t="s">
        <v>1165</v>
      </c>
      <c r="F6" s="23" t="s">
        <v>1166</v>
      </c>
      <c r="G6" s="23" t="s">
        <v>341</v>
      </c>
      <c r="H6" s="23" t="s">
        <v>2484</v>
      </c>
      <c r="I6" s="23" t="s">
        <v>2485</v>
      </c>
      <c r="J6" s="23" t="s">
        <v>2478</v>
      </c>
      <c r="K6" s="24">
        <v>500000</v>
      </c>
      <c r="L6" s="23" t="s">
        <v>2486</v>
      </c>
    </row>
    <row r="7" spans="1:12" s="22" customFormat="1" ht="75" x14ac:dyDescent="0.25">
      <c r="A7" s="23">
        <v>14023</v>
      </c>
      <c r="B7" s="23" t="s">
        <v>2474</v>
      </c>
      <c r="C7" s="23" t="s">
        <v>2475</v>
      </c>
      <c r="D7" s="23" t="s">
        <v>2694</v>
      </c>
      <c r="E7" s="23" t="s">
        <v>2489</v>
      </c>
      <c r="F7" s="23" t="s">
        <v>2490</v>
      </c>
      <c r="G7" s="23" t="s">
        <v>341</v>
      </c>
      <c r="H7" s="23" t="s">
        <v>2484</v>
      </c>
      <c r="I7" s="23" t="s">
        <v>2485</v>
      </c>
      <c r="J7" s="23" t="s">
        <v>2478</v>
      </c>
      <c r="K7" s="24">
        <v>500000</v>
      </c>
      <c r="L7" s="23" t="s">
        <v>2492</v>
      </c>
    </row>
    <row r="8" spans="1:12" s="22" customFormat="1" ht="75" x14ac:dyDescent="0.25">
      <c r="A8" s="23">
        <v>14223</v>
      </c>
      <c r="B8" s="23" t="s">
        <v>2474</v>
      </c>
      <c r="C8" s="23" t="s">
        <v>2475</v>
      </c>
      <c r="D8" s="23" t="s">
        <v>2695</v>
      </c>
      <c r="E8" s="23" t="s">
        <v>2495</v>
      </c>
      <c r="F8" s="23" t="s">
        <v>2496</v>
      </c>
      <c r="G8" s="23" t="s">
        <v>341</v>
      </c>
      <c r="H8" s="23" t="s">
        <v>2484</v>
      </c>
      <c r="I8" s="23" t="s">
        <v>2485</v>
      </c>
      <c r="J8" s="23" t="s">
        <v>2478</v>
      </c>
      <c r="K8" s="24">
        <v>500000</v>
      </c>
      <c r="L8" s="23" t="s">
        <v>2498</v>
      </c>
    </row>
    <row r="9" spans="1:12" s="22" customFormat="1" ht="60" x14ac:dyDescent="0.25">
      <c r="A9" s="23">
        <v>15423</v>
      </c>
      <c r="B9" s="23" t="s">
        <v>2474</v>
      </c>
      <c r="C9" s="23" t="s">
        <v>2475</v>
      </c>
      <c r="D9" s="23" t="s">
        <v>2696</v>
      </c>
      <c r="E9" s="23" t="s">
        <v>2502</v>
      </c>
      <c r="F9" s="23" t="s">
        <v>2503</v>
      </c>
      <c r="G9" s="23" t="s">
        <v>341</v>
      </c>
      <c r="H9" s="23" t="s">
        <v>2484</v>
      </c>
      <c r="I9" s="23" t="s">
        <v>2485</v>
      </c>
      <c r="J9" s="23" t="s">
        <v>2478</v>
      </c>
      <c r="K9" s="24">
        <v>931000</v>
      </c>
      <c r="L9" s="23" t="s">
        <v>2505</v>
      </c>
    </row>
    <row r="10" spans="1:12" s="22" customFormat="1" ht="75" x14ac:dyDescent="0.25">
      <c r="A10" s="23">
        <v>15623</v>
      </c>
      <c r="B10" s="23" t="s">
        <v>2474</v>
      </c>
      <c r="C10" s="23" t="s">
        <v>2475</v>
      </c>
      <c r="D10" s="23" t="s">
        <v>2697</v>
      </c>
      <c r="E10" s="23" t="s">
        <v>2508</v>
      </c>
      <c r="F10" s="23" t="s">
        <v>2509</v>
      </c>
      <c r="G10" s="23" t="s">
        <v>341</v>
      </c>
      <c r="H10" s="23" t="s">
        <v>2484</v>
      </c>
      <c r="I10" s="23" t="s">
        <v>2485</v>
      </c>
      <c r="J10" s="23" t="s">
        <v>2478</v>
      </c>
      <c r="K10" s="24">
        <v>875000</v>
      </c>
      <c r="L10" s="23" t="s">
        <v>2511</v>
      </c>
    </row>
    <row r="11" spans="1:12" s="22" customFormat="1" ht="75" x14ac:dyDescent="0.25">
      <c r="A11" s="23">
        <v>16123</v>
      </c>
      <c r="B11" s="23" t="s">
        <v>2474</v>
      </c>
      <c r="C11" s="23" t="s">
        <v>2475</v>
      </c>
      <c r="D11" s="23" t="s">
        <v>2698</v>
      </c>
      <c r="E11" s="23" t="s">
        <v>2508</v>
      </c>
      <c r="F11" s="23" t="s">
        <v>2509</v>
      </c>
      <c r="G11" s="23" t="s">
        <v>341</v>
      </c>
      <c r="H11" s="23" t="s">
        <v>2484</v>
      </c>
      <c r="I11" s="23" t="s">
        <v>2485</v>
      </c>
      <c r="J11" s="23" t="s">
        <v>2478</v>
      </c>
      <c r="K11" s="24">
        <v>562500</v>
      </c>
      <c r="L11" s="23" t="s">
        <v>2514</v>
      </c>
    </row>
    <row r="12" spans="1:12" s="22" customFormat="1" ht="75" x14ac:dyDescent="0.25">
      <c r="A12" s="23">
        <v>16823</v>
      </c>
      <c r="B12" s="23" t="s">
        <v>2474</v>
      </c>
      <c r="C12" s="23" t="s">
        <v>2475</v>
      </c>
      <c r="D12" s="23" t="s">
        <v>2699</v>
      </c>
      <c r="E12" s="23" t="s">
        <v>2508</v>
      </c>
      <c r="F12" s="23" t="s">
        <v>2509</v>
      </c>
      <c r="G12" s="23" t="s">
        <v>341</v>
      </c>
      <c r="H12" s="23" t="s">
        <v>2484</v>
      </c>
      <c r="I12" s="23" t="s">
        <v>2485</v>
      </c>
      <c r="J12" s="23" t="s">
        <v>2478</v>
      </c>
      <c r="K12" s="24">
        <v>589500</v>
      </c>
      <c r="L12" s="23" t="s">
        <v>2520</v>
      </c>
    </row>
    <row r="13" spans="1:12" s="22" customFormat="1" ht="90" x14ac:dyDescent="0.25">
      <c r="A13" s="23">
        <v>39323</v>
      </c>
      <c r="B13" s="23" t="s">
        <v>40</v>
      </c>
      <c r="C13" s="23" t="s">
        <v>41</v>
      </c>
      <c r="D13" s="23" t="s">
        <v>2738</v>
      </c>
      <c r="E13" s="23" t="s">
        <v>234</v>
      </c>
      <c r="F13" s="23" t="s">
        <v>235</v>
      </c>
      <c r="G13" s="23" t="s">
        <v>177</v>
      </c>
      <c r="H13" s="23" t="s">
        <v>237</v>
      </c>
      <c r="I13" s="23" t="s">
        <v>238</v>
      </c>
      <c r="J13" s="23" t="s">
        <v>61</v>
      </c>
      <c r="K13" s="24">
        <v>10110000</v>
      </c>
      <c r="L13" s="23" t="s">
        <v>241</v>
      </c>
    </row>
    <row r="14" spans="1:12" s="22" customFormat="1" ht="90" x14ac:dyDescent="0.25">
      <c r="A14" s="23">
        <v>215623</v>
      </c>
      <c r="B14" s="23" t="s">
        <v>40</v>
      </c>
      <c r="C14" s="23" t="s">
        <v>41</v>
      </c>
      <c r="D14" s="23" t="s">
        <v>2739</v>
      </c>
      <c r="E14" s="23" t="s">
        <v>634</v>
      </c>
      <c r="F14" s="23" t="s">
        <v>635</v>
      </c>
      <c r="G14" s="23" t="s">
        <v>177</v>
      </c>
      <c r="H14" s="23" t="s">
        <v>237</v>
      </c>
      <c r="I14" s="23" t="s">
        <v>238</v>
      </c>
      <c r="J14" s="23" t="s">
        <v>61</v>
      </c>
      <c r="K14" s="24">
        <v>14280000</v>
      </c>
      <c r="L14" s="23" t="s">
        <v>639</v>
      </c>
    </row>
    <row r="15" spans="1:12" s="22" customFormat="1" ht="90" x14ac:dyDescent="0.25">
      <c r="A15" s="23">
        <v>216423</v>
      </c>
      <c r="B15" s="23" t="s">
        <v>40</v>
      </c>
      <c r="C15" s="23" t="s">
        <v>41</v>
      </c>
      <c r="D15" s="23" t="s">
        <v>2740</v>
      </c>
      <c r="E15" s="23" t="s">
        <v>650</v>
      </c>
      <c r="F15" s="23" t="s">
        <v>651</v>
      </c>
      <c r="G15" s="23" t="s">
        <v>177</v>
      </c>
      <c r="H15" s="23" t="s">
        <v>237</v>
      </c>
      <c r="I15" s="23" t="s">
        <v>238</v>
      </c>
      <c r="J15" s="23" t="s">
        <v>61</v>
      </c>
      <c r="K15" s="24">
        <v>7110000</v>
      </c>
      <c r="L15" s="23" t="s">
        <v>655</v>
      </c>
    </row>
    <row r="16" spans="1:12" s="22" customFormat="1" ht="90" x14ac:dyDescent="0.25">
      <c r="A16" s="23">
        <v>217123</v>
      </c>
      <c r="B16" s="23" t="s">
        <v>40</v>
      </c>
      <c r="C16" s="23" t="s">
        <v>41</v>
      </c>
      <c r="D16" s="23" t="s">
        <v>2741</v>
      </c>
      <c r="E16" s="23" t="s">
        <v>665</v>
      </c>
      <c r="F16" s="23" t="s">
        <v>666</v>
      </c>
      <c r="G16" s="23" t="s">
        <v>177</v>
      </c>
      <c r="H16" s="23" t="s">
        <v>237</v>
      </c>
      <c r="I16" s="23" t="s">
        <v>238</v>
      </c>
      <c r="J16" s="23" t="s">
        <v>61</v>
      </c>
      <c r="K16" s="24">
        <v>7110000</v>
      </c>
      <c r="L16" s="23" t="s">
        <v>655</v>
      </c>
    </row>
    <row r="17" spans="1:12" s="22" customFormat="1" ht="90" x14ac:dyDescent="0.25">
      <c r="A17" s="23">
        <v>235123</v>
      </c>
      <c r="B17" s="23" t="s">
        <v>40</v>
      </c>
      <c r="C17" s="23" t="s">
        <v>41</v>
      </c>
      <c r="D17" s="23" t="s">
        <v>2742</v>
      </c>
      <c r="E17" s="23" t="s">
        <v>755</v>
      </c>
      <c r="F17" s="23" t="s">
        <v>756</v>
      </c>
      <c r="G17" s="23" t="s">
        <v>177</v>
      </c>
      <c r="H17" s="23" t="s">
        <v>237</v>
      </c>
      <c r="I17" s="23" t="s">
        <v>238</v>
      </c>
      <c r="J17" s="23" t="s">
        <v>61</v>
      </c>
      <c r="K17" s="24">
        <v>7110000</v>
      </c>
      <c r="L17" s="23" t="s">
        <v>760</v>
      </c>
    </row>
    <row r="18" spans="1:12" s="22" customFormat="1" ht="90" x14ac:dyDescent="0.25">
      <c r="A18" s="23">
        <v>235223</v>
      </c>
      <c r="B18" s="23" t="s">
        <v>40</v>
      </c>
      <c r="C18" s="23" t="s">
        <v>41</v>
      </c>
      <c r="D18" s="23" t="s">
        <v>2743</v>
      </c>
      <c r="E18" s="23" t="s">
        <v>763</v>
      </c>
      <c r="F18" s="23" t="s">
        <v>764</v>
      </c>
      <c r="G18" s="23" t="s">
        <v>177</v>
      </c>
      <c r="H18" s="23" t="s">
        <v>237</v>
      </c>
      <c r="I18" s="23" t="s">
        <v>238</v>
      </c>
      <c r="J18" s="23" t="s">
        <v>61</v>
      </c>
      <c r="K18" s="24">
        <v>7110000</v>
      </c>
      <c r="L18" s="23" t="s">
        <v>768</v>
      </c>
    </row>
    <row r="19" spans="1:12" s="22" customFormat="1" ht="90" x14ac:dyDescent="0.25">
      <c r="A19" s="23">
        <v>247323</v>
      </c>
      <c r="B19" s="23" t="s">
        <v>40</v>
      </c>
      <c r="C19" s="23" t="s">
        <v>41</v>
      </c>
      <c r="D19" s="23" t="s">
        <v>2744</v>
      </c>
      <c r="E19" s="23" t="s">
        <v>873</v>
      </c>
      <c r="F19" s="23" t="s">
        <v>874</v>
      </c>
      <c r="G19" s="23" t="s">
        <v>177</v>
      </c>
      <c r="H19" s="23" t="s">
        <v>237</v>
      </c>
      <c r="I19" s="23" t="s">
        <v>238</v>
      </c>
      <c r="J19" s="23" t="s">
        <v>61</v>
      </c>
      <c r="K19" s="24">
        <v>7110000</v>
      </c>
      <c r="L19" s="23" t="s">
        <v>768</v>
      </c>
    </row>
    <row r="20" spans="1:12" s="22" customFormat="1" ht="90" x14ac:dyDescent="0.25">
      <c r="A20" s="23">
        <v>455823</v>
      </c>
      <c r="B20" s="23" t="s">
        <v>40</v>
      </c>
      <c r="C20" s="23" t="s">
        <v>41</v>
      </c>
      <c r="D20" s="23" t="s">
        <v>2745</v>
      </c>
      <c r="E20" s="23" t="s">
        <v>1762</v>
      </c>
      <c r="F20" s="23" t="s">
        <v>1763</v>
      </c>
      <c r="G20" s="23" t="s">
        <v>177</v>
      </c>
      <c r="H20" s="23" t="s">
        <v>237</v>
      </c>
      <c r="I20" s="23" t="s">
        <v>238</v>
      </c>
      <c r="J20" s="23" t="s">
        <v>61</v>
      </c>
      <c r="K20" s="24">
        <v>12270000</v>
      </c>
      <c r="L20" s="23" t="s">
        <v>1767</v>
      </c>
    </row>
    <row r="21" spans="1:12" s="22" customFormat="1" ht="90" x14ac:dyDescent="0.25">
      <c r="A21" s="23">
        <v>2923</v>
      </c>
      <c r="B21" s="23" t="s">
        <v>40</v>
      </c>
      <c r="C21" s="23" t="s">
        <v>41</v>
      </c>
      <c r="D21" s="23" t="s">
        <v>2668</v>
      </c>
      <c r="E21" s="23" t="s">
        <v>162</v>
      </c>
      <c r="F21" s="23" t="s">
        <v>163</v>
      </c>
      <c r="G21" s="23" t="s">
        <v>177</v>
      </c>
      <c r="H21" s="23" t="s">
        <v>178</v>
      </c>
      <c r="I21" s="23" t="s">
        <v>179</v>
      </c>
      <c r="J21" s="23" t="s">
        <v>61</v>
      </c>
      <c r="K21" s="24">
        <v>927890</v>
      </c>
      <c r="L21" s="23" t="s">
        <v>169</v>
      </c>
    </row>
    <row r="22" spans="1:12" s="22" customFormat="1" ht="90" x14ac:dyDescent="0.25">
      <c r="A22" s="23">
        <v>151023</v>
      </c>
      <c r="B22" s="23" t="s">
        <v>40</v>
      </c>
      <c r="C22" s="23" t="s">
        <v>41</v>
      </c>
      <c r="D22" s="23" t="s">
        <v>2683</v>
      </c>
      <c r="E22" s="23" t="s">
        <v>269</v>
      </c>
      <c r="F22" s="23" t="s">
        <v>270</v>
      </c>
      <c r="G22" s="23" t="s">
        <v>177</v>
      </c>
      <c r="H22" s="23" t="s">
        <v>178</v>
      </c>
      <c r="I22" s="23" t="s">
        <v>179</v>
      </c>
      <c r="J22" s="23" t="s">
        <v>61</v>
      </c>
      <c r="K22" s="24">
        <v>21973840</v>
      </c>
      <c r="L22" s="23" t="s">
        <v>353</v>
      </c>
    </row>
    <row r="23" spans="1:12" s="22" customFormat="1" ht="90" x14ac:dyDescent="0.25">
      <c r="A23" s="23">
        <v>216623</v>
      </c>
      <c r="B23" s="23" t="s">
        <v>40</v>
      </c>
      <c r="C23" s="23" t="s">
        <v>41</v>
      </c>
      <c r="D23" s="23" t="s">
        <v>2746</v>
      </c>
      <c r="E23" s="23" t="s">
        <v>658</v>
      </c>
      <c r="F23" s="23" t="s">
        <v>659</v>
      </c>
      <c r="G23" s="23" t="s">
        <v>177</v>
      </c>
      <c r="H23" s="23" t="s">
        <v>178</v>
      </c>
      <c r="I23" s="23" t="s">
        <v>179</v>
      </c>
      <c r="J23" s="23" t="s">
        <v>61</v>
      </c>
      <c r="K23" s="24">
        <v>18060000</v>
      </c>
      <c r="L23" s="23" t="s">
        <v>662</v>
      </c>
    </row>
    <row r="24" spans="1:12" s="22" customFormat="1" ht="90" x14ac:dyDescent="0.25">
      <c r="A24" s="23">
        <v>247823</v>
      </c>
      <c r="B24" s="23" t="s">
        <v>40</v>
      </c>
      <c r="C24" s="23" t="s">
        <v>41</v>
      </c>
      <c r="D24" s="23" t="s">
        <v>2747</v>
      </c>
      <c r="E24" s="23" t="s">
        <v>880</v>
      </c>
      <c r="F24" s="23" t="s">
        <v>881</v>
      </c>
      <c r="G24" s="23" t="s">
        <v>177</v>
      </c>
      <c r="H24" s="23" t="s">
        <v>178</v>
      </c>
      <c r="I24" s="23" t="s">
        <v>179</v>
      </c>
      <c r="J24" s="23" t="s">
        <v>61</v>
      </c>
      <c r="K24" s="24">
        <v>9750000</v>
      </c>
      <c r="L24" s="23" t="s">
        <v>885</v>
      </c>
    </row>
    <row r="25" spans="1:12" s="22" customFormat="1" ht="90" x14ac:dyDescent="0.25">
      <c r="A25" s="23">
        <v>248223</v>
      </c>
      <c r="B25" s="23" t="s">
        <v>40</v>
      </c>
      <c r="C25" s="23" t="s">
        <v>41</v>
      </c>
      <c r="D25" s="23" t="s">
        <v>2748</v>
      </c>
      <c r="E25" s="23" t="s">
        <v>888</v>
      </c>
      <c r="F25" s="23" t="s">
        <v>889</v>
      </c>
      <c r="G25" s="23" t="s">
        <v>177</v>
      </c>
      <c r="H25" s="23" t="s">
        <v>178</v>
      </c>
      <c r="I25" s="23" t="s">
        <v>179</v>
      </c>
      <c r="J25" s="23" t="s">
        <v>61</v>
      </c>
      <c r="K25" s="24">
        <v>9750000</v>
      </c>
      <c r="L25" s="23" t="s">
        <v>893</v>
      </c>
    </row>
    <row r="26" spans="1:12" s="22" customFormat="1" ht="90" x14ac:dyDescent="0.25">
      <c r="A26" s="23">
        <v>263923</v>
      </c>
      <c r="B26" s="23" t="s">
        <v>40</v>
      </c>
      <c r="C26" s="23" t="s">
        <v>41</v>
      </c>
      <c r="D26" s="23" t="s">
        <v>2749</v>
      </c>
      <c r="E26" s="23" t="s">
        <v>1019</v>
      </c>
      <c r="F26" s="23" t="s">
        <v>1020</v>
      </c>
      <c r="G26" s="23" t="s">
        <v>177</v>
      </c>
      <c r="H26" s="23" t="s">
        <v>178</v>
      </c>
      <c r="I26" s="23" t="s">
        <v>179</v>
      </c>
      <c r="J26" s="23" t="s">
        <v>61</v>
      </c>
      <c r="K26" s="24">
        <v>4860000</v>
      </c>
      <c r="L26" s="23" t="s">
        <v>1024</v>
      </c>
    </row>
    <row r="27" spans="1:12" s="22" customFormat="1" ht="90" x14ac:dyDescent="0.25">
      <c r="A27" s="23">
        <v>427723</v>
      </c>
      <c r="B27" s="23" t="s">
        <v>40</v>
      </c>
      <c r="C27" s="23" t="s">
        <v>41</v>
      </c>
      <c r="D27" s="23" t="s">
        <v>2750</v>
      </c>
      <c r="E27" s="23" t="s">
        <v>1608</v>
      </c>
      <c r="F27" s="23" t="s">
        <v>1609</v>
      </c>
      <c r="G27" s="23" t="s">
        <v>177</v>
      </c>
      <c r="H27" s="23" t="s">
        <v>178</v>
      </c>
      <c r="I27" s="23" t="s">
        <v>179</v>
      </c>
      <c r="J27" s="23" t="s">
        <v>61</v>
      </c>
      <c r="K27" s="24">
        <v>7380000</v>
      </c>
      <c r="L27" s="23" t="s">
        <v>1612</v>
      </c>
    </row>
    <row r="28" spans="1:12" s="22" customFormat="1" ht="135" x14ac:dyDescent="0.25">
      <c r="A28" s="23">
        <v>236723</v>
      </c>
      <c r="B28" s="23" t="s">
        <v>40</v>
      </c>
      <c r="C28" s="23" t="s">
        <v>41</v>
      </c>
      <c r="D28" s="23" t="s">
        <v>2751</v>
      </c>
      <c r="E28" s="23" t="s">
        <v>772</v>
      </c>
      <c r="F28" s="23" t="s">
        <v>773</v>
      </c>
      <c r="G28" s="23" t="s">
        <v>166</v>
      </c>
      <c r="H28" s="23" t="s">
        <v>775</v>
      </c>
      <c r="I28" s="23" t="s">
        <v>776</v>
      </c>
      <c r="J28" s="23" t="s">
        <v>61</v>
      </c>
      <c r="K28" s="24">
        <v>8100000</v>
      </c>
      <c r="L28" s="23" t="s">
        <v>779</v>
      </c>
    </row>
    <row r="29" spans="1:12" s="22" customFormat="1" ht="135" x14ac:dyDescent="0.25">
      <c r="A29" s="23">
        <v>273823</v>
      </c>
      <c r="B29" s="23" t="s">
        <v>40</v>
      </c>
      <c r="C29" s="23" t="s">
        <v>41</v>
      </c>
      <c r="D29" s="23" t="s">
        <v>2752</v>
      </c>
      <c r="E29" s="23" t="s">
        <v>1060</v>
      </c>
      <c r="F29" s="23" t="s">
        <v>1061</v>
      </c>
      <c r="G29" s="23" t="s">
        <v>166</v>
      </c>
      <c r="H29" s="23" t="s">
        <v>775</v>
      </c>
      <c r="I29" s="23" t="s">
        <v>776</v>
      </c>
      <c r="J29" s="23" t="s">
        <v>61</v>
      </c>
      <c r="K29" s="24">
        <v>4200000</v>
      </c>
      <c r="L29" s="23" t="s">
        <v>1065</v>
      </c>
    </row>
    <row r="30" spans="1:12" s="22" customFormat="1" ht="135" x14ac:dyDescent="0.25">
      <c r="A30" s="23">
        <v>448823</v>
      </c>
      <c r="B30" s="23" t="s">
        <v>40</v>
      </c>
      <c r="C30" s="23" t="s">
        <v>41</v>
      </c>
      <c r="D30" s="23" t="s">
        <v>2753</v>
      </c>
      <c r="E30" s="23" t="s">
        <v>1734</v>
      </c>
      <c r="F30" s="23" t="s">
        <v>1735</v>
      </c>
      <c r="G30" s="23" t="s">
        <v>166</v>
      </c>
      <c r="H30" s="23" t="s">
        <v>775</v>
      </c>
      <c r="I30" s="23" t="s">
        <v>776</v>
      </c>
      <c r="J30" s="23" t="s">
        <v>61</v>
      </c>
      <c r="K30" s="24">
        <v>26000000</v>
      </c>
      <c r="L30" s="23" t="s">
        <v>1739</v>
      </c>
    </row>
    <row r="31" spans="1:12" s="22" customFormat="1" ht="135" x14ac:dyDescent="0.25">
      <c r="A31" s="23">
        <v>480423</v>
      </c>
      <c r="B31" s="23" t="s">
        <v>40</v>
      </c>
      <c r="C31" s="23" t="s">
        <v>41</v>
      </c>
      <c r="D31" s="23" t="s">
        <v>2754</v>
      </c>
      <c r="E31" s="23" t="s">
        <v>1974</v>
      </c>
      <c r="F31" s="23" t="s">
        <v>1975</v>
      </c>
      <c r="G31" s="23" t="s">
        <v>166</v>
      </c>
      <c r="H31" s="23" t="s">
        <v>775</v>
      </c>
      <c r="I31" s="23" t="s">
        <v>776</v>
      </c>
      <c r="J31" s="23" t="s">
        <v>61</v>
      </c>
      <c r="K31" s="24">
        <v>16000000</v>
      </c>
      <c r="L31" s="23" t="s">
        <v>1979</v>
      </c>
    </row>
    <row r="32" spans="1:12" s="22" customFormat="1" ht="135" x14ac:dyDescent="0.25">
      <c r="A32" s="23">
        <v>508423</v>
      </c>
      <c r="B32" s="23" t="s">
        <v>40</v>
      </c>
      <c r="C32" s="23" t="s">
        <v>41</v>
      </c>
      <c r="D32" s="23" t="s">
        <v>2755</v>
      </c>
      <c r="E32" s="23" t="s">
        <v>2118</v>
      </c>
      <c r="F32" s="23" t="s">
        <v>2119</v>
      </c>
      <c r="G32" s="23" t="s">
        <v>166</v>
      </c>
      <c r="H32" s="23" t="s">
        <v>775</v>
      </c>
      <c r="I32" s="23" t="s">
        <v>776</v>
      </c>
      <c r="J32" s="23" t="s">
        <v>61</v>
      </c>
      <c r="K32" s="24">
        <v>4800000</v>
      </c>
      <c r="L32" s="23" t="s">
        <v>2122</v>
      </c>
    </row>
    <row r="33" spans="1:12" s="22" customFormat="1" ht="135" x14ac:dyDescent="0.25">
      <c r="A33" s="23">
        <v>240523</v>
      </c>
      <c r="B33" s="23" t="s">
        <v>40</v>
      </c>
      <c r="C33" s="23" t="s">
        <v>41</v>
      </c>
      <c r="D33" s="23" t="s">
        <v>2756</v>
      </c>
      <c r="E33" s="23" t="s">
        <v>817</v>
      </c>
      <c r="F33" s="23" t="s">
        <v>818</v>
      </c>
      <c r="G33" s="23" t="s">
        <v>166</v>
      </c>
      <c r="H33" s="23" t="s">
        <v>820</v>
      </c>
      <c r="I33" s="23" t="s">
        <v>821</v>
      </c>
      <c r="J33" s="23" t="s">
        <v>61</v>
      </c>
      <c r="K33" s="24">
        <v>7800000</v>
      </c>
      <c r="L33" s="23" t="s">
        <v>824</v>
      </c>
    </row>
    <row r="34" spans="1:12" s="22" customFormat="1" ht="135" x14ac:dyDescent="0.25">
      <c r="A34" s="23">
        <v>297823</v>
      </c>
      <c r="B34" s="23" t="s">
        <v>40</v>
      </c>
      <c r="C34" s="23" t="s">
        <v>41</v>
      </c>
      <c r="D34" s="23" t="s">
        <v>2757</v>
      </c>
      <c r="E34" s="23" t="s">
        <v>1178</v>
      </c>
      <c r="F34" s="23" t="s">
        <v>1179</v>
      </c>
      <c r="G34" s="23" t="s">
        <v>166</v>
      </c>
      <c r="H34" s="23" t="s">
        <v>820</v>
      </c>
      <c r="I34" s="23" t="s">
        <v>821</v>
      </c>
      <c r="J34" s="23" t="s">
        <v>61</v>
      </c>
      <c r="K34" s="24">
        <v>7920000</v>
      </c>
      <c r="L34" s="23" t="s">
        <v>1183</v>
      </c>
    </row>
    <row r="35" spans="1:12" s="22" customFormat="1" ht="135" x14ac:dyDescent="0.25">
      <c r="A35" s="23">
        <v>461223</v>
      </c>
      <c r="B35" s="23" t="s">
        <v>40</v>
      </c>
      <c r="C35" s="23" t="s">
        <v>41</v>
      </c>
      <c r="D35" s="23" t="s">
        <v>2758</v>
      </c>
      <c r="E35" s="23" t="s">
        <v>1819</v>
      </c>
      <c r="F35" s="23" t="s">
        <v>1820</v>
      </c>
      <c r="G35" s="23" t="s">
        <v>166</v>
      </c>
      <c r="H35" s="23" t="s">
        <v>820</v>
      </c>
      <c r="I35" s="23" t="s">
        <v>821</v>
      </c>
      <c r="J35" s="23" t="s">
        <v>61</v>
      </c>
      <c r="K35" s="24">
        <v>19240000</v>
      </c>
      <c r="L35" s="23" t="s">
        <v>1823</v>
      </c>
    </row>
    <row r="36" spans="1:12" s="22" customFormat="1" ht="135" x14ac:dyDescent="0.25">
      <c r="A36" s="23">
        <v>506623</v>
      </c>
      <c r="B36" s="23" t="s">
        <v>40</v>
      </c>
      <c r="C36" s="23" t="s">
        <v>41</v>
      </c>
      <c r="D36" s="23" t="s">
        <v>2759</v>
      </c>
      <c r="E36" s="23" t="s">
        <v>2080</v>
      </c>
      <c r="F36" s="23" t="s">
        <v>2081</v>
      </c>
      <c r="G36" s="23" t="s">
        <v>166</v>
      </c>
      <c r="H36" s="23" t="s">
        <v>820</v>
      </c>
      <c r="I36" s="23" t="s">
        <v>821</v>
      </c>
      <c r="J36" s="23" t="s">
        <v>61</v>
      </c>
      <c r="K36" s="24">
        <v>12580644</v>
      </c>
      <c r="L36" s="23" t="s">
        <v>2085</v>
      </c>
    </row>
    <row r="37" spans="1:12" s="22" customFormat="1" ht="135" x14ac:dyDescent="0.25">
      <c r="A37" s="23">
        <v>508023</v>
      </c>
      <c r="B37" s="23" t="s">
        <v>40</v>
      </c>
      <c r="C37" s="23" t="s">
        <v>41</v>
      </c>
      <c r="D37" s="23" t="s">
        <v>2760</v>
      </c>
      <c r="E37" s="23" t="s">
        <v>2111</v>
      </c>
      <c r="F37" s="23" t="s">
        <v>2112</v>
      </c>
      <c r="G37" s="23" t="s">
        <v>166</v>
      </c>
      <c r="H37" s="23" t="s">
        <v>820</v>
      </c>
      <c r="I37" s="23" t="s">
        <v>821</v>
      </c>
      <c r="J37" s="23" t="s">
        <v>61</v>
      </c>
      <c r="K37" s="24">
        <v>5890000</v>
      </c>
      <c r="L37" s="23" t="s">
        <v>2115</v>
      </c>
    </row>
    <row r="38" spans="1:12" s="22" customFormat="1" ht="150" x14ac:dyDescent="0.25">
      <c r="A38" s="23">
        <v>2723</v>
      </c>
      <c r="B38" s="23" t="s">
        <v>40</v>
      </c>
      <c r="C38" s="23" t="s">
        <v>41</v>
      </c>
      <c r="D38" s="23" t="s">
        <v>2668</v>
      </c>
      <c r="E38" s="23" t="s">
        <v>162</v>
      </c>
      <c r="F38" s="23" t="s">
        <v>163</v>
      </c>
      <c r="G38" s="23" t="s">
        <v>166</v>
      </c>
      <c r="H38" s="23" t="s">
        <v>167</v>
      </c>
      <c r="I38" s="23" t="s">
        <v>168</v>
      </c>
      <c r="J38" s="23" t="s">
        <v>61</v>
      </c>
      <c r="K38" s="24">
        <v>6807820</v>
      </c>
      <c r="L38" s="23" t="s">
        <v>169</v>
      </c>
    </row>
    <row r="39" spans="1:12" s="22" customFormat="1" ht="150" x14ac:dyDescent="0.25">
      <c r="A39" s="23">
        <v>149023</v>
      </c>
      <c r="B39" s="23" t="s">
        <v>40</v>
      </c>
      <c r="C39" s="23" t="s">
        <v>41</v>
      </c>
      <c r="D39" s="23" t="s">
        <v>2683</v>
      </c>
      <c r="E39" s="23" t="s">
        <v>269</v>
      </c>
      <c r="F39" s="23" t="s">
        <v>270</v>
      </c>
      <c r="G39" s="23" t="s">
        <v>166</v>
      </c>
      <c r="H39" s="23" t="s">
        <v>167</v>
      </c>
      <c r="I39" s="23" t="s">
        <v>168</v>
      </c>
      <c r="J39" s="23" t="s">
        <v>61</v>
      </c>
      <c r="K39" s="24">
        <v>171244314</v>
      </c>
      <c r="L39" s="23" t="s">
        <v>353</v>
      </c>
    </row>
    <row r="40" spans="1:12" s="22" customFormat="1" ht="150" x14ac:dyDescent="0.25">
      <c r="A40" s="23">
        <v>198523</v>
      </c>
      <c r="B40" s="23" t="s">
        <v>40</v>
      </c>
      <c r="C40" s="23" t="s">
        <v>41</v>
      </c>
      <c r="D40" s="23" t="s">
        <v>2761</v>
      </c>
      <c r="E40" s="23" t="s">
        <v>527</v>
      </c>
      <c r="F40" s="23" t="s">
        <v>528</v>
      </c>
      <c r="G40" s="23" t="s">
        <v>166</v>
      </c>
      <c r="H40" s="23" t="s">
        <v>167</v>
      </c>
      <c r="I40" s="23" t="s">
        <v>168</v>
      </c>
      <c r="J40" s="23" t="s">
        <v>61</v>
      </c>
      <c r="K40" s="24">
        <v>12990000</v>
      </c>
      <c r="L40" s="23" t="s">
        <v>532</v>
      </c>
    </row>
    <row r="41" spans="1:12" s="22" customFormat="1" ht="150" x14ac:dyDescent="0.25">
      <c r="A41" s="23">
        <v>233223</v>
      </c>
      <c r="B41" s="23" t="s">
        <v>40</v>
      </c>
      <c r="C41" s="23" t="s">
        <v>41</v>
      </c>
      <c r="D41" s="23" t="s">
        <v>2762</v>
      </c>
      <c r="E41" s="23" t="s">
        <v>736</v>
      </c>
      <c r="F41" s="23" t="s">
        <v>737</v>
      </c>
      <c r="G41" s="23" t="s">
        <v>166</v>
      </c>
      <c r="H41" s="23" t="s">
        <v>167</v>
      </c>
      <c r="I41" s="23" t="s">
        <v>168</v>
      </c>
      <c r="J41" s="23" t="s">
        <v>61</v>
      </c>
      <c r="K41" s="24">
        <v>8700000</v>
      </c>
      <c r="L41" s="23" t="s">
        <v>743</v>
      </c>
    </row>
    <row r="42" spans="1:12" s="22" customFormat="1" ht="150" x14ac:dyDescent="0.25">
      <c r="A42" s="23">
        <v>291923</v>
      </c>
      <c r="B42" s="23" t="s">
        <v>40</v>
      </c>
      <c r="C42" s="23" t="s">
        <v>41</v>
      </c>
      <c r="D42" s="23" t="s">
        <v>2763</v>
      </c>
      <c r="E42" s="23" t="s">
        <v>1136</v>
      </c>
      <c r="F42" s="23" t="s">
        <v>1137</v>
      </c>
      <c r="G42" s="23" t="s">
        <v>166</v>
      </c>
      <c r="H42" s="23" t="s">
        <v>167</v>
      </c>
      <c r="I42" s="23" t="s">
        <v>168</v>
      </c>
      <c r="J42" s="23" t="s">
        <v>61</v>
      </c>
      <c r="K42" s="24">
        <v>7050000</v>
      </c>
      <c r="L42" s="23" t="s">
        <v>1141</v>
      </c>
    </row>
    <row r="43" spans="1:12" s="22" customFormat="1" ht="150" x14ac:dyDescent="0.25">
      <c r="A43" s="23">
        <v>359723</v>
      </c>
      <c r="B43" s="23" t="s">
        <v>40</v>
      </c>
      <c r="C43" s="23" t="s">
        <v>41</v>
      </c>
      <c r="D43" s="23" t="s">
        <v>2764</v>
      </c>
      <c r="E43" s="23" t="s">
        <v>1365</v>
      </c>
      <c r="F43" s="23" t="s">
        <v>1366</v>
      </c>
      <c r="G43" s="23" t="s">
        <v>166</v>
      </c>
      <c r="H43" s="23" t="s">
        <v>167</v>
      </c>
      <c r="I43" s="23" t="s">
        <v>168</v>
      </c>
      <c r="J43" s="23" t="s">
        <v>61</v>
      </c>
      <c r="K43" s="24">
        <v>5280000</v>
      </c>
      <c r="L43" s="23" t="s">
        <v>1370</v>
      </c>
    </row>
    <row r="44" spans="1:12" s="22" customFormat="1" ht="150" x14ac:dyDescent="0.25">
      <c r="A44" s="23">
        <v>436623</v>
      </c>
      <c r="B44" s="23" t="s">
        <v>40</v>
      </c>
      <c r="C44" s="23" t="s">
        <v>41</v>
      </c>
      <c r="D44" s="23" t="s">
        <v>2765</v>
      </c>
      <c r="E44" s="23" t="s">
        <v>1690</v>
      </c>
      <c r="F44" s="23" t="s">
        <v>1691</v>
      </c>
      <c r="G44" s="23" t="s">
        <v>166</v>
      </c>
      <c r="H44" s="23" t="s">
        <v>167</v>
      </c>
      <c r="I44" s="23" t="s">
        <v>168</v>
      </c>
      <c r="J44" s="23" t="s">
        <v>61</v>
      </c>
      <c r="K44" s="24">
        <v>6000000</v>
      </c>
      <c r="L44" s="23" t="s">
        <v>1695</v>
      </c>
    </row>
    <row r="45" spans="1:12" s="22" customFormat="1" ht="150" x14ac:dyDescent="0.25">
      <c r="A45" s="23">
        <v>474023</v>
      </c>
      <c r="B45" s="23" t="s">
        <v>40</v>
      </c>
      <c r="C45" s="23" t="s">
        <v>41</v>
      </c>
      <c r="D45" s="23" t="s">
        <v>2766</v>
      </c>
      <c r="E45" s="23" t="s">
        <v>1927</v>
      </c>
      <c r="F45" s="23" t="s">
        <v>1928</v>
      </c>
      <c r="G45" s="23" t="s">
        <v>166</v>
      </c>
      <c r="H45" s="23" t="s">
        <v>167</v>
      </c>
      <c r="I45" s="23" t="s">
        <v>168</v>
      </c>
      <c r="J45" s="23" t="s">
        <v>61</v>
      </c>
      <c r="K45" s="24">
        <v>10300000</v>
      </c>
      <c r="L45" s="23" t="s">
        <v>1932</v>
      </c>
    </row>
    <row r="46" spans="1:12" s="22" customFormat="1" ht="150" x14ac:dyDescent="0.25">
      <c r="A46" s="23">
        <v>492323</v>
      </c>
      <c r="B46" s="23" t="s">
        <v>40</v>
      </c>
      <c r="C46" s="23" t="s">
        <v>41</v>
      </c>
      <c r="D46" s="23" t="s">
        <v>2700</v>
      </c>
      <c r="E46" s="23" t="s">
        <v>2005</v>
      </c>
      <c r="F46" s="23" t="s">
        <v>2006</v>
      </c>
      <c r="G46" s="23" t="s">
        <v>166</v>
      </c>
      <c r="H46" s="23" t="s">
        <v>167</v>
      </c>
      <c r="I46" s="23" t="s">
        <v>168</v>
      </c>
      <c r="J46" s="23" t="s">
        <v>61</v>
      </c>
      <c r="K46" s="24">
        <v>280652</v>
      </c>
      <c r="L46" s="23" t="s">
        <v>2008</v>
      </c>
    </row>
    <row r="47" spans="1:12" s="22" customFormat="1" ht="150" x14ac:dyDescent="0.25">
      <c r="A47" s="23">
        <v>508823</v>
      </c>
      <c r="B47" s="23" t="s">
        <v>40</v>
      </c>
      <c r="C47" s="23" t="s">
        <v>41</v>
      </c>
      <c r="D47" s="23" t="s">
        <v>2701</v>
      </c>
      <c r="E47" s="23" t="s">
        <v>2130</v>
      </c>
      <c r="F47" s="23" t="s">
        <v>2131</v>
      </c>
      <c r="G47" s="23" t="s">
        <v>166</v>
      </c>
      <c r="H47" s="23" t="s">
        <v>167</v>
      </c>
      <c r="I47" s="23" t="s">
        <v>168</v>
      </c>
      <c r="J47" s="23" t="s">
        <v>61</v>
      </c>
      <c r="K47" s="24">
        <v>1403260</v>
      </c>
      <c r="L47" s="23" t="s">
        <v>2133</v>
      </c>
    </row>
    <row r="48" spans="1:12" s="22" customFormat="1" ht="150" x14ac:dyDescent="0.25">
      <c r="A48" s="23">
        <v>512023</v>
      </c>
      <c r="B48" s="23" t="s">
        <v>40</v>
      </c>
      <c r="C48" s="23" t="s">
        <v>41</v>
      </c>
      <c r="D48" s="23" t="s">
        <v>2702</v>
      </c>
      <c r="E48" s="23" t="s">
        <v>2178</v>
      </c>
      <c r="F48" s="23" t="s">
        <v>2179</v>
      </c>
      <c r="G48" s="23" t="s">
        <v>166</v>
      </c>
      <c r="H48" s="23" t="s">
        <v>167</v>
      </c>
      <c r="I48" s="23" t="s">
        <v>168</v>
      </c>
      <c r="J48" s="23" t="s">
        <v>61</v>
      </c>
      <c r="K48" s="24">
        <v>280652</v>
      </c>
      <c r="L48" s="23" t="s">
        <v>2181</v>
      </c>
    </row>
    <row r="49" spans="1:12" s="22" customFormat="1" ht="150" x14ac:dyDescent="0.25">
      <c r="A49" s="23">
        <v>512123</v>
      </c>
      <c r="B49" s="23" t="s">
        <v>40</v>
      </c>
      <c r="C49" s="23" t="s">
        <v>41</v>
      </c>
      <c r="D49" s="23" t="s">
        <v>2703</v>
      </c>
      <c r="E49" s="23" t="s">
        <v>2184</v>
      </c>
      <c r="F49" s="23" t="s">
        <v>2185</v>
      </c>
      <c r="G49" s="23" t="s">
        <v>166</v>
      </c>
      <c r="H49" s="23" t="s">
        <v>167</v>
      </c>
      <c r="I49" s="23" t="s">
        <v>168</v>
      </c>
      <c r="J49" s="23" t="s">
        <v>61</v>
      </c>
      <c r="K49" s="24">
        <v>312500</v>
      </c>
      <c r="L49" s="23" t="s">
        <v>2187</v>
      </c>
    </row>
    <row r="50" spans="1:12" s="22" customFormat="1" ht="150" x14ac:dyDescent="0.25">
      <c r="A50" s="23">
        <v>512223</v>
      </c>
      <c r="B50" s="23" t="s">
        <v>40</v>
      </c>
      <c r="C50" s="23" t="s">
        <v>41</v>
      </c>
      <c r="D50" s="23" t="s">
        <v>2704</v>
      </c>
      <c r="E50" s="23" t="s">
        <v>817</v>
      </c>
      <c r="F50" s="23" t="s">
        <v>818</v>
      </c>
      <c r="G50" s="23" t="s">
        <v>166</v>
      </c>
      <c r="H50" s="23" t="s">
        <v>167</v>
      </c>
      <c r="I50" s="23" t="s">
        <v>168</v>
      </c>
      <c r="J50" s="23" t="s">
        <v>61</v>
      </c>
      <c r="K50" s="24">
        <v>425000</v>
      </c>
      <c r="L50" s="23" t="s">
        <v>2187</v>
      </c>
    </row>
    <row r="51" spans="1:12" s="22" customFormat="1" ht="150" x14ac:dyDescent="0.25">
      <c r="A51" s="23">
        <v>512523</v>
      </c>
      <c r="B51" s="23" t="s">
        <v>40</v>
      </c>
      <c r="C51" s="23" t="s">
        <v>41</v>
      </c>
      <c r="D51" s="23" t="s">
        <v>2705</v>
      </c>
      <c r="E51" s="23" t="s">
        <v>2192</v>
      </c>
      <c r="F51" s="23" t="s">
        <v>2193</v>
      </c>
      <c r="G51" s="23" t="s">
        <v>166</v>
      </c>
      <c r="H51" s="23" t="s">
        <v>167</v>
      </c>
      <c r="I51" s="23" t="s">
        <v>168</v>
      </c>
      <c r="J51" s="23" t="s">
        <v>61</v>
      </c>
      <c r="K51" s="24">
        <v>375000</v>
      </c>
      <c r="L51" s="23" t="s">
        <v>2195</v>
      </c>
    </row>
    <row r="52" spans="1:12" s="22" customFormat="1" ht="150" x14ac:dyDescent="0.25">
      <c r="A52" s="23">
        <v>512723</v>
      </c>
      <c r="B52" s="23" t="s">
        <v>40</v>
      </c>
      <c r="C52" s="23" t="s">
        <v>41</v>
      </c>
      <c r="D52" s="23" t="s">
        <v>2706</v>
      </c>
      <c r="E52" s="23" t="s">
        <v>2198</v>
      </c>
      <c r="F52" s="23" t="s">
        <v>2199</v>
      </c>
      <c r="G52" s="23" t="s">
        <v>166</v>
      </c>
      <c r="H52" s="23" t="s">
        <v>167</v>
      </c>
      <c r="I52" s="23" t="s">
        <v>168</v>
      </c>
      <c r="J52" s="23" t="s">
        <v>61</v>
      </c>
      <c r="K52" s="24">
        <v>875000</v>
      </c>
      <c r="L52" s="23" t="s">
        <v>2201</v>
      </c>
    </row>
    <row r="53" spans="1:12" s="22" customFormat="1" ht="150" x14ac:dyDescent="0.25">
      <c r="A53" s="23">
        <v>512823</v>
      </c>
      <c r="B53" s="23" t="s">
        <v>40</v>
      </c>
      <c r="C53" s="23" t="s">
        <v>41</v>
      </c>
      <c r="D53" s="23" t="s">
        <v>2707</v>
      </c>
      <c r="E53" s="23" t="s">
        <v>2204</v>
      </c>
      <c r="F53" s="23" t="s">
        <v>2205</v>
      </c>
      <c r="G53" s="23" t="s">
        <v>166</v>
      </c>
      <c r="H53" s="23" t="s">
        <v>167</v>
      </c>
      <c r="I53" s="23" t="s">
        <v>168</v>
      </c>
      <c r="J53" s="23" t="s">
        <v>61</v>
      </c>
      <c r="K53" s="24">
        <v>875000</v>
      </c>
      <c r="L53" s="23" t="s">
        <v>2207</v>
      </c>
    </row>
    <row r="54" spans="1:12" s="22" customFormat="1" ht="150" x14ac:dyDescent="0.25">
      <c r="A54" s="23">
        <v>514223</v>
      </c>
      <c r="B54" s="23" t="s">
        <v>40</v>
      </c>
      <c r="C54" s="23" t="s">
        <v>41</v>
      </c>
      <c r="D54" s="23" t="s">
        <v>2708</v>
      </c>
      <c r="E54" s="23" t="s">
        <v>2227</v>
      </c>
      <c r="F54" s="23" t="s">
        <v>2228</v>
      </c>
      <c r="G54" s="23" t="s">
        <v>166</v>
      </c>
      <c r="H54" s="23" t="s">
        <v>167</v>
      </c>
      <c r="I54" s="23" t="s">
        <v>168</v>
      </c>
      <c r="J54" s="23" t="s">
        <v>61</v>
      </c>
      <c r="K54" s="24">
        <v>375000</v>
      </c>
      <c r="L54" s="23" t="s">
        <v>2195</v>
      </c>
    </row>
    <row r="55" spans="1:12" s="22" customFormat="1" ht="150" x14ac:dyDescent="0.25">
      <c r="A55" s="23">
        <v>517523</v>
      </c>
      <c r="B55" s="23" t="s">
        <v>40</v>
      </c>
      <c r="C55" s="23" t="s">
        <v>41</v>
      </c>
      <c r="D55" s="23" t="s">
        <v>2737</v>
      </c>
      <c r="E55" s="23" t="s">
        <v>2289</v>
      </c>
      <c r="F55" s="23" t="s">
        <v>2290</v>
      </c>
      <c r="G55" s="23" t="s">
        <v>166</v>
      </c>
      <c r="H55" s="23" t="s">
        <v>167</v>
      </c>
      <c r="I55" s="23" t="s">
        <v>168</v>
      </c>
      <c r="J55" s="23" t="s">
        <v>61</v>
      </c>
      <c r="K55" s="24">
        <v>727053</v>
      </c>
      <c r="L55" s="23" t="s">
        <v>2293</v>
      </c>
    </row>
    <row r="56" spans="1:12" s="22" customFormat="1" ht="150" x14ac:dyDescent="0.25">
      <c r="A56" s="23">
        <v>521223</v>
      </c>
      <c r="B56" s="23" t="s">
        <v>40</v>
      </c>
      <c r="C56" s="23" t="s">
        <v>41</v>
      </c>
      <c r="D56" s="23" t="s">
        <v>2709</v>
      </c>
      <c r="E56" s="23" t="s">
        <v>2355</v>
      </c>
      <c r="F56" s="23" t="s">
        <v>2356</v>
      </c>
      <c r="G56" s="23" t="s">
        <v>166</v>
      </c>
      <c r="H56" s="23" t="s">
        <v>167</v>
      </c>
      <c r="I56" s="23" t="s">
        <v>168</v>
      </c>
      <c r="J56" s="23" t="s">
        <v>61</v>
      </c>
      <c r="K56" s="24">
        <v>171278</v>
      </c>
      <c r="L56" s="23" t="s">
        <v>2358</v>
      </c>
    </row>
    <row r="57" spans="1:12" s="22" customFormat="1" ht="150" x14ac:dyDescent="0.25">
      <c r="A57" s="23">
        <v>523723</v>
      </c>
      <c r="B57" s="23" t="s">
        <v>40</v>
      </c>
      <c r="C57" s="23" t="s">
        <v>41</v>
      </c>
      <c r="D57" s="23" t="s">
        <v>2767</v>
      </c>
      <c r="E57" s="23" t="s">
        <v>2366</v>
      </c>
      <c r="F57" s="23" t="s">
        <v>2367</v>
      </c>
      <c r="G57" s="23" t="s">
        <v>166</v>
      </c>
      <c r="H57" s="23" t="s">
        <v>167</v>
      </c>
      <c r="I57" s="23" t="s">
        <v>168</v>
      </c>
      <c r="J57" s="23" t="s">
        <v>61</v>
      </c>
      <c r="K57" s="24">
        <v>155877014.96000001</v>
      </c>
      <c r="L57" s="23" t="s">
        <v>2371</v>
      </c>
    </row>
    <row r="58" spans="1:12" s="22" customFormat="1" ht="90" x14ac:dyDescent="0.25">
      <c r="A58" s="23">
        <v>123</v>
      </c>
      <c r="B58" s="23" t="s">
        <v>2521</v>
      </c>
      <c r="C58" s="23" t="s">
        <v>2522</v>
      </c>
      <c r="D58" s="23" t="s">
        <v>2668</v>
      </c>
      <c r="E58" s="23" t="s">
        <v>162</v>
      </c>
      <c r="F58" s="23" t="s">
        <v>163</v>
      </c>
      <c r="G58" s="23" t="s">
        <v>249</v>
      </c>
      <c r="H58" s="23" t="s">
        <v>2523</v>
      </c>
      <c r="I58" s="23" t="s">
        <v>2524</v>
      </c>
      <c r="J58" s="23" t="s">
        <v>2478</v>
      </c>
      <c r="K58" s="24">
        <v>3433635</v>
      </c>
      <c r="L58" s="23" t="s">
        <v>169</v>
      </c>
    </row>
    <row r="59" spans="1:12" s="22" customFormat="1" ht="90" x14ac:dyDescent="0.25">
      <c r="A59" s="23">
        <v>5723</v>
      </c>
      <c r="B59" s="23" t="s">
        <v>2521</v>
      </c>
      <c r="C59" s="23" t="s">
        <v>2522</v>
      </c>
      <c r="D59" s="23" t="s">
        <v>2710</v>
      </c>
      <c r="E59" s="23" t="s">
        <v>2552</v>
      </c>
      <c r="F59" s="23" t="s">
        <v>2553</v>
      </c>
      <c r="G59" s="23" t="s">
        <v>249</v>
      </c>
      <c r="H59" s="23" t="s">
        <v>2523</v>
      </c>
      <c r="I59" s="23" t="s">
        <v>2524</v>
      </c>
      <c r="J59" s="23" t="s">
        <v>2478</v>
      </c>
      <c r="K59" s="24">
        <v>125000</v>
      </c>
      <c r="L59" s="23" t="s">
        <v>2556</v>
      </c>
    </row>
    <row r="60" spans="1:12" s="22" customFormat="1" ht="90" x14ac:dyDescent="0.25">
      <c r="A60" s="23">
        <v>5823</v>
      </c>
      <c r="B60" s="23" t="s">
        <v>2521</v>
      </c>
      <c r="C60" s="23" t="s">
        <v>2522</v>
      </c>
      <c r="D60" s="23" t="s">
        <v>2711</v>
      </c>
      <c r="E60" s="23" t="s">
        <v>2559</v>
      </c>
      <c r="F60" s="23" t="s">
        <v>2560</v>
      </c>
      <c r="G60" s="23" t="s">
        <v>249</v>
      </c>
      <c r="H60" s="23" t="s">
        <v>2523</v>
      </c>
      <c r="I60" s="23" t="s">
        <v>2524</v>
      </c>
      <c r="J60" s="23" t="s">
        <v>2478</v>
      </c>
      <c r="K60" s="24">
        <v>125000</v>
      </c>
      <c r="L60" s="23" t="s">
        <v>2562</v>
      </c>
    </row>
    <row r="61" spans="1:12" s="22" customFormat="1" ht="135" x14ac:dyDescent="0.25">
      <c r="A61" s="23">
        <v>323</v>
      </c>
      <c r="B61" s="23" t="s">
        <v>2563</v>
      </c>
      <c r="C61" s="23" t="s">
        <v>2564</v>
      </c>
      <c r="D61" s="23" t="s">
        <v>2668</v>
      </c>
      <c r="E61" s="23" t="s">
        <v>162</v>
      </c>
      <c r="F61" s="23" t="s">
        <v>163</v>
      </c>
      <c r="G61" s="23" t="s">
        <v>308</v>
      </c>
      <c r="H61" s="23" t="s">
        <v>2566</v>
      </c>
      <c r="I61" s="23" t="s">
        <v>2567</v>
      </c>
      <c r="J61" s="23" t="s">
        <v>2478</v>
      </c>
      <c r="K61" s="24">
        <v>781058</v>
      </c>
      <c r="L61" s="23" t="s">
        <v>169</v>
      </c>
    </row>
    <row r="62" spans="1:12" s="22" customFormat="1" ht="135" x14ac:dyDescent="0.25">
      <c r="A62" s="23">
        <v>8223</v>
      </c>
      <c r="B62" s="23" t="s">
        <v>2563</v>
      </c>
      <c r="C62" s="23" t="s">
        <v>2564</v>
      </c>
      <c r="D62" s="23" t="s">
        <v>2712</v>
      </c>
      <c r="E62" s="23" t="s">
        <v>2570</v>
      </c>
      <c r="F62" s="23" t="s">
        <v>2571</v>
      </c>
      <c r="G62" s="23" t="s">
        <v>308</v>
      </c>
      <c r="H62" s="23" t="s">
        <v>2566</v>
      </c>
      <c r="I62" s="23" t="s">
        <v>2567</v>
      </c>
      <c r="J62" s="23" t="s">
        <v>2478</v>
      </c>
      <c r="K62" s="24">
        <v>125000</v>
      </c>
      <c r="L62" s="23" t="s">
        <v>2574</v>
      </c>
    </row>
    <row r="63" spans="1:12" s="22" customFormat="1" ht="90" x14ac:dyDescent="0.25">
      <c r="A63" s="23">
        <v>186023</v>
      </c>
      <c r="B63" s="23" t="s">
        <v>40</v>
      </c>
      <c r="C63" s="23" t="s">
        <v>41</v>
      </c>
      <c r="D63" s="23" t="s">
        <v>2768</v>
      </c>
      <c r="E63" s="23" t="s">
        <v>483</v>
      </c>
      <c r="F63" s="23" t="s">
        <v>484</v>
      </c>
      <c r="G63" s="23" t="s">
        <v>313</v>
      </c>
      <c r="H63" s="23" t="s">
        <v>250</v>
      </c>
      <c r="I63" s="23" t="s">
        <v>251</v>
      </c>
      <c r="J63" s="23" t="s">
        <v>61</v>
      </c>
      <c r="K63" s="24">
        <v>3412500</v>
      </c>
      <c r="L63" s="23" t="s">
        <v>488</v>
      </c>
    </row>
    <row r="64" spans="1:12" s="22" customFormat="1" ht="90" x14ac:dyDescent="0.25">
      <c r="A64" s="23">
        <v>186123</v>
      </c>
      <c r="B64" s="23" t="s">
        <v>40</v>
      </c>
      <c r="C64" s="23" t="s">
        <v>41</v>
      </c>
      <c r="D64" s="23" t="s">
        <v>2768</v>
      </c>
      <c r="E64" s="23" t="s">
        <v>483</v>
      </c>
      <c r="F64" s="23" t="s">
        <v>484</v>
      </c>
      <c r="G64" s="23" t="s">
        <v>313</v>
      </c>
      <c r="H64" s="23" t="s">
        <v>250</v>
      </c>
      <c r="I64" s="23" t="s">
        <v>251</v>
      </c>
      <c r="J64" s="23" t="s">
        <v>61</v>
      </c>
      <c r="K64" s="24">
        <v>6337500</v>
      </c>
      <c r="L64" s="23" t="s">
        <v>488</v>
      </c>
    </row>
    <row r="65" spans="1:12" s="22" customFormat="1" ht="90" x14ac:dyDescent="0.25">
      <c r="A65" s="23">
        <v>205223</v>
      </c>
      <c r="B65" s="23" t="s">
        <v>40</v>
      </c>
      <c r="C65" s="23" t="s">
        <v>41</v>
      </c>
      <c r="D65" s="23" t="s">
        <v>2769</v>
      </c>
      <c r="E65" s="23" t="s">
        <v>579</v>
      </c>
      <c r="F65" s="23" t="s">
        <v>580</v>
      </c>
      <c r="G65" s="23" t="s">
        <v>172</v>
      </c>
      <c r="H65" s="23" t="s">
        <v>250</v>
      </c>
      <c r="I65" s="23" t="s">
        <v>251</v>
      </c>
      <c r="J65" s="23" t="s">
        <v>61</v>
      </c>
      <c r="K65" s="24">
        <v>8300000</v>
      </c>
      <c r="L65" s="23" t="s">
        <v>583</v>
      </c>
    </row>
    <row r="66" spans="1:12" s="22" customFormat="1" ht="90" x14ac:dyDescent="0.25">
      <c r="A66" s="23">
        <v>211323</v>
      </c>
      <c r="B66" s="23" t="s">
        <v>40</v>
      </c>
      <c r="C66" s="23" t="s">
        <v>41</v>
      </c>
      <c r="D66" s="23" t="s">
        <v>2770</v>
      </c>
      <c r="E66" s="23" t="s">
        <v>602</v>
      </c>
      <c r="F66" s="23" t="s">
        <v>603</v>
      </c>
      <c r="G66" s="23" t="s">
        <v>172</v>
      </c>
      <c r="H66" s="23" t="s">
        <v>250</v>
      </c>
      <c r="I66" s="23" t="s">
        <v>251</v>
      </c>
      <c r="J66" s="23" t="s">
        <v>61</v>
      </c>
      <c r="K66" s="24">
        <v>24900000</v>
      </c>
      <c r="L66" s="23" t="s">
        <v>606</v>
      </c>
    </row>
    <row r="67" spans="1:12" s="22" customFormat="1" ht="90" x14ac:dyDescent="0.25">
      <c r="A67" s="23">
        <v>212223</v>
      </c>
      <c r="B67" s="23" t="s">
        <v>40</v>
      </c>
      <c r="C67" s="23" t="s">
        <v>41</v>
      </c>
      <c r="D67" s="23" t="s">
        <v>2771</v>
      </c>
      <c r="E67" s="23" t="s">
        <v>617</v>
      </c>
      <c r="F67" s="23" t="s">
        <v>618</v>
      </c>
      <c r="G67" s="23" t="s">
        <v>313</v>
      </c>
      <c r="H67" s="23" t="s">
        <v>250</v>
      </c>
      <c r="I67" s="23" t="s">
        <v>251</v>
      </c>
      <c r="J67" s="23" t="s">
        <v>61</v>
      </c>
      <c r="K67" s="24">
        <v>9107000</v>
      </c>
      <c r="L67" s="23" t="s">
        <v>622</v>
      </c>
    </row>
    <row r="68" spans="1:12" s="22" customFormat="1" ht="90" x14ac:dyDescent="0.25">
      <c r="A68" s="23">
        <v>217223</v>
      </c>
      <c r="B68" s="23" t="s">
        <v>40</v>
      </c>
      <c r="C68" s="23" t="s">
        <v>41</v>
      </c>
      <c r="D68" s="23" t="s">
        <v>2772</v>
      </c>
      <c r="E68" s="23" t="s">
        <v>672</v>
      </c>
      <c r="F68" s="23" t="s">
        <v>673</v>
      </c>
      <c r="G68" s="23" t="s">
        <v>249</v>
      </c>
      <c r="H68" s="23" t="s">
        <v>250</v>
      </c>
      <c r="I68" s="23" t="s">
        <v>251</v>
      </c>
      <c r="J68" s="23" t="s">
        <v>61</v>
      </c>
      <c r="K68" s="24">
        <v>6929645</v>
      </c>
      <c r="L68" s="23" t="s">
        <v>677</v>
      </c>
    </row>
    <row r="69" spans="1:12" s="22" customFormat="1" ht="90" x14ac:dyDescent="0.25">
      <c r="A69" s="23">
        <v>218523</v>
      </c>
      <c r="B69" s="23" t="s">
        <v>40</v>
      </c>
      <c r="C69" s="23" t="s">
        <v>41</v>
      </c>
      <c r="D69" s="23" t="s">
        <v>2773</v>
      </c>
      <c r="E69" s="23" t="s">
        <v>681</v>
      </c>
      <c r="F69" s="23" t="s">
        <v>682</v>
      </c>
      <c r="G69" s="23" t="s">
        <v>172</v>
      </c>
      <c r="H69" s="23" t="s">
        <v>250</v>
      </c>
      <c r="I69" s="23" t="s">
        <v>251</v>
      </c>
      <c r="J69" s="23" t="s">
        <v>61</v>
      </c>
      <c r="K69" s="24">
        <v>36600000</v>
      </c>
      <c r="L69" s="23" t="s">
        <v>686</v>
      </c>
    </row>
    <row r="70" spans="1:12" s="22" customFormat="1" ht="90" x14ac:dyDescent="0.25">
      <c r="A70" s="23">
        <v>220423</v>
      </c>
      <c r="B70" s="23" t="s">
        <v>40</v>
      </c>
      <c r="C70" s="23" t="s">
        <v>41</v>
      </c>
      <c r="D70" s="23" t="s">
        <v>2774</v>
      </c>
      <c r="E70" s="23" t="s">
        <v>689</v>
      </c>
      <c r="F70" s="23" t="s">
        <v>690</v>
      </c>
      <c r="G70" s="23" t="s">
        <v>249</v>
      </c>
      <c r="H70" s="23" t="s">
        <v>250</v>
      </c>
      <c r="I70" s="23" t="s">
        <v>251</v>
      </c>
      <c r="J70" s="23" t="s">
        <v>61</v>
      </c>
      <c r="K70" s="24">
        <v>11087026</v>
      </c>
      <c r="L70" s="23" t="s">
        <v>694</v>
      </c>
    </row>
    <row r="71" spans="1:12" s="22" customFormat="1" ht="90" x14ac:dyDescent="0.25">
      <c r="A71" s="23">
        <v>220823</v>
      </c>
      <c r="B71" s="23" t="s">
        <v>40</v>
      </c>
      <c r="C71" s="23" t="s">
        <v>41</v>
      </c>
      <c r="D71" s="23" t="s">
        <v>2775</v>
      </c>
      <c r="E71" s="23" t="s">
        <v>698</v>
      </c>
      <c r="F71" s="23" t="s">
        <v>699</v>
      </c>
      <c r="G71" s="23" t="s">
        <v>249</v>
      </c>
      <c r="H71" s="23" t="s">
        <v>250</v>
      </c>
      <c r="I71" s="23" t="s">
        <v>251</v>
      </c>
      <c r="J71" s="23" t="s">
        <v>61</v>
      </c>
      <c r="K71" s="24">
        <v>5174741</v>
      </c>
      <c r="L71" s="23" t="s">
        <v>703</v>
      </c>
    </row>
    <row r="72" spans="1:12" s="22" customFormat="1" ht="90" x14ac:dyDescent="0.25">
      <c r="A72" s="23">
        <v>223923</v>
      </c>
      <c r="B72" s="23" t="s">
        <v>40</v>
      </c>
      <c r="C72" s="23" t="s">
        <v>41</v>
      </c>
      <c r="D72" s="23" t="s">
        <v>2776</v>
      </c>
      <c r="E72" s="23" t="s">
        <v>706</v>
      </c>
      <c r="F72" s="23" t="s">
        <v>707</v>
      </c>
      <c r="G72" s="23" t="s">
        <v>172</v>
      </c>
      <c r="H72" s="23" t="s">
        <v>250</v>
      </c>
      <c r="I72" s="23" t="s">
        <v>251</v>
      </c>
      <c r="J72" s="23" t="s">
        <v>61</v>
      </c>
      <c r="K72" s="24">
        <v>14000000</v>
      </c>
      <c r="L72" s="23" t="s">
        <v>710</v>
      </c>
    </row>
    <row r="73" spans="1:12" s="22" customFormat="1" ht="90" x14ac:dyDescent="0.25">
      <c r="A73" s="23">
        <v>237723</v>
      </c>
      <c r="B73" s="23" t="s">
        <v>40</v>
      </c>
      <c r="C73" s="23" t="s">
        <v>41</v>
      </c>
      <c r="D73" s="23" t="s">
        <v>2777</v>
      </c>
      <c r="E73" s="23" t="s">
        <v>798</v>
      </c>
      <c r="F73" s="23" t="s">
        <v>799</v>
      </c>
      <c r="G73" s="23" t="s">
        <v>249</v>
      </c>
      <c r="H73" s="23" t="s">
        <v>250</v>
      </c>
      <c r="I73" s="23" t="s">
        <v>251</v>
      </c>
      <c r="J73" s="23" t="s">
        <v>61</v>
      </c>
      <c r="K73" s="24">
        <v>15468963</v>
      </c>
      <c r="L73" s="23" t="s">
        <v>803</v>
      </c>
    </row>
    <row r="74" spans="1:12" s="22" customFormat="1" ht="90" x14ac:dyDescent="0.25">
      <c r="A74" s="23">
        <v>245323</v>
      </c>
      <c r="B74" s="23" t="s">
        <v>40</v>
      </c>
      <c r="C74" s="23" t="s">
        <v>41</v>
      </c>
      <c r="D74" s="23" t="s">
        <v>2778</v>
      </c>
      <c r="E74" s="23" t="s">
        <v>856</v>
      </c>
      <c r="F74" s="23" t="s">
        <v>857</v>
      </c>
      <c r="G74" s="23" t="s">
        <v>249</v>
      </c>
      <c r="H74" s="23" t="s">
        <v>250</v>
      </c>
      <c r="I74" s="23" t="s">
        <v>251</v>
      </c>
      <c r="J74" s="23" t="s">
        <v>61</v>
      </c>
      <c r="K74" s="24">
        <v>8020029</v>
      </c>
      <c r="L74" s="23" t="s">
        <v>861</v>
      </c>
    </row>
    <row r="75" spans="1:12" s="22" customFormat="1" ht="90" x14ac:dyDescent="0.25">
      <c r="A75" s="23">
        <v>248823</v>
      </c>
      <c r="B75" s="23" t="s">
        <v>40</v>
      </c>
      <c r="C75" s="23" t="s">
        <v>41</v>
      </c>
      <c r="D75" s="23" t="s">
        <v>2779</v>
      </c>
      <c r="E75" s="23" t="s">
        <v>897</v>
      </c>
      <c r="F75" s="23" t="s">
        <v>898</v>
      </c>
      <c r="G75" s="23" t="s">
        <v>249</v>
      </c>
      <c r="H75" s="23" t="s">
        <v>250</v>
      </c>
      <c r="I75" s="23" t="s">
        <v>251</v>
      </c>
      <c r="J75" s="23" t="s">
        <v>61</v>
      </c>
      <c r="K75" s="24">
        <v>15050338</v>
      </c>
      <c r="L75" s="23" t="s">
        <v>902</v>
      </c>
    </row>
    <row r="76" spans="1:12" s="22" customFormat="1" ht="90" x14ac:dyDescent="0.25">
      <c r="A76" s="23">
        <v>249523</v>
      </c>
      <c r="B76" s="23" t="s">
        <v>40</v>
      </c>
      <c r="C76" s="23" t="s">
        <v>41</v>
      </c>
      <c r="D76" s="23" t="s">
        <v>2780</v>
      </c>
      <c r="E76" s="23" t="s">
        <v>905</v>
      </c>
      <c r="F76" s="23" t="s">
        <v>906</v>
      </c>
      <c r="G76" s="23" t="s">
        <v>249</v>
      </c>
      <c r="H76" s="23" t="s">
        <v>250</v>
      </c>
      <c r="I76" s="23" t="s">
        <v>251</v>
      </c>
      <c r="J76" s="23" t="s">
        <v>61</v>
      </c>
      <c r="K76" s="24">
        <v>8948307</v>
      </c>
      <c r="L76" s="23" t="s">
        <v>694</v>
      </c>
    </row>
    <row r="77" spans="1:12" s="22" customFormat="1" ht="90" x14ac:dyDescent="0.25">
      <c r="A77" s="23">
        <v>254123</v>
      </c>
      <c r="B77" s="23" t="s">
        <v>40</v>
      </c>
      <c r="C77" s="23" t="s">
        <v>41</v>
      </c>
      <c r="D77" s="23" t="s">
        <v>2781</v>
      </c>
      <c r="E77" s="23" t="s">
        <v>913</v>
      </c>
      <c r="F77" s="23" t="s">
        <v>914</v>
      </c>
      <c r="G77" s="23" t="s">
        <v>249</v>
      </c>
      <c r="H77" s="23" t="s">
        <v>250</v>
      </c>
      <c r="I77" s="23" t="s">
        <v>251</v>
      </c>
      <c r="J77" s="23" t="s">
        <v>61</v>
      </c>
      <c r="K77" s="24">
        <v>15562048</v>
      </c>
      <c r="L77" s="23" t="s">
        <v>677</v>
      </c>
    </row>
    <row r="78" spans="1:12" s="22" customFormat="1" ht="90" x14ac:dyDescent="0.25">
      <c r="A78" s="23">
        <v>255523</v>
      </c>
      <c r="B78" s="23" t="s">
        <v>40</v>
      </c>
      <c r="C78" s="23" t="s">
        <v>41</v>
      </c>
      <c r="D78" s="23" t="s">
        <v>2782</v>
      </c>
      <c r="E78" s="23" t="s">
        <v>929</v>
      </c>
      <c r="F78" s="23" t="s">
        <v>930</v>
      </c>
      <c r="G78" s="23" t="s">
        <v>933</v>
      </c>
      <c r="H78" s="23" t="s">
        <v>250</v>
      </c>
      <c r="I78" s="23" t="s">
        <v>251</v>
      </c>
      <c r="J78" s="23" t="s">
        <v>61</v>
      </c>
      <c r="K78" s="24">
        <v>8091000</v>
      </c>
      <c r="L78" s="23" t="s">
        <v>936</v>
      </c>
    </row>
    <row r="79" spans="1:12" s="22" customFormat="1" ht="90" x14ac:dyDescent="0.25">
      <c r="A79" s="23">
        <v>257823</v>
      </c>
      <c r="B79" s="23" t="s">
        <v>40</v>
      </c>
      <c r="C79" s="23" t="s">
        <v>41</v>
      </c>
      <c r="D79" s="23" t="s">
        <v>2783</v>
      </c>
      <c r="E79" s="23" t="s">
        <v>947</v>
      </c>
      <c r="F79" s="23" t="s">
        <v>948</v>
      </c>
      <c r="G79" s="23" t="s">
        <v>933</v>
      </c>
      <c r="H79" s="23" t="s">
        <v>250</v>
      </c>
      <c r="I79" s="23" t="s">
        <v>251</v>
      </c>
      <c r="J79" s="23" t="s">
        <v>61</v>
      </c>
      <c r="K79" s="24">
        <v>8000000</v>
      </c>
      <c r="L79" s="23" t="s">
        <v>951</v>
      </c>
    </row>
    <row r="80" spans="1:12" s="22" customFormat="1" ht="90" x14ac:dyDescent="0.25">
      <c r="A80" s="23">
        <v>261423</v>
      </c>
      <c r="B80" s="23" t="s">
        <v>40</v>
      </c>
      <c r="C80" s="23" t="s">
        <v>41</v>
      </c>
      <c r="D80" s="23" t="s">
        <v>2784</v>
      </c>
      <c r="E80" s="23" t="s">
        <v>996</v>
      </c>
      <c r="F80" s="23" t="s">
        <v>997</v>
      </c>
      <c r="G80" s="23" t="s">
        <v>933</v>
      </c>
      <c r="H80" s="23" t="s">
        <v>250</v>
      </c>
      <c r="I80" s="23" t="s">
        <v>251</v>
      </c>
      <c r="J80" s="23" t="s">
        <v>61</v>
      </c>
      <c r="K80" s="24">
        <v>12000000</v>
      </c>
      <c r="L80" s="23" t="s">
        <v>1001</v>
      </c>
    </row>
    <row r="81" spans="1:12" s="22" customFormat="1" ht="90" x14ac:dyDescent="0.25">
      <c r="A81" s="23">
        <v>262023</v>
      </c>
      <c r="B81" s="23" t="s">
        <v>40</v>
      </c>
      <c r="C81" s="23" t="s">
        <v>41</v>
      </c>
      <c r="D81" s="23" t="s">
        <v>2785</v>
      </c>
      <c r="E81" s="23" t="s">
        <v>1004</v>
      </c>
      <c r="F81" s="23" t="s">
        <v>1005</v>
      </c>
      <c r="G81" s="23" t="s">
        <v>172</v>
      </c>
      <c r="H81" s="23" t="s">
        <v>250</v>
      </c>
      <c r="I81" s="23" t="s">
        <v>251</v>
      </c>
      <c r="J81" s="23" t="s">
        <v>61</v>
      </c>
      <c r="K81" s="24">
        <v>14000000</v>
      </c>
      <c r="L81" s="23" t="s">
        <v>1008</v>
      </c>
    </row>
    <row r="82" spans="1:12" s="22" customFormat="1" ht="90" x14ac:dyDescent="0.25">
      <c r="A82" s="23">
        <v>262523</v>
      </c>
      <c r="B82" s="23" t="s">
        <v>40</v>
      </c>
      <c r="C82" s="23" t="s">
        <v>41</v>
      </c>
      <c r="D82" s="23" t="s">
        <v>2786</v>
      </c>
      <c r="E82" s="23" t="s">
        <v>1011</v>
      </c>
      <c r="F82" s="23" t="s">
        <v>1012</v>
      </c>
      <c r="G82" s="23" t="s">
        <v>249</v>
      </c>
      <c r="H82" s="23" t="s">
        <v>250</v>
      </c>
      <c r="I82" s="23" t="s">
        <v>251</v>
      </c>
      <c r="J82" s="23" t="s">
        <v>61</v>
      </c>
      <c r="K82" s="24">
        <v>6500000</v>
      </c>
      <c r="L82" s="23" t="s">
        <v>1016</v>
      </c>
    </row>
    <row r="83" spans="1:12" s="22" customFormat="1" ht="90" x14ac:dyDescent="0.25">
      <c r="A83" s="23">
        <v>268623</v>
      </c>
      <c r="B83" s="23" t="s">
        <v>40</v>
      </c>
      <c r="C83" s="23" t="s">
        <v>41</v>
      </c>
      <c r="D83" s="23" t="s">
        <v>2787</v>
      </c>
      <c r="E83" s="23" t="s">
        <v>1035</v>
      </c>
      <c r="F83" s="23" t="s">
        <v>1036</v>
      </c>
      <c r="G83" s="23" t="s">
        <v>933</v>
      </c>
      <c r="H83" s="23" t="s">
        <v>250</v>
      </c>
      <c r="I83" s="23" t="s">
        <v>251</v>
      </c>
      <c r="J83" s="23" t="s">
        <v>61</v>
      </c>
      <c r="K83" s="24">
        <v>9999997</v>
      </c>
      <c r="L83" s="23" t="s">
        <v>1039</v>
      </c>
    </row>
    <row r="84" spans="1:12" s="22" customFormat="1" ht="90" x14ac:dyDescent="0.25">
      <c r="A84" s="23">
        <v>270623</v>
      </c>
      <c r="B84" s="23" t="s">
        <v>40</v>
      </c>
      <c r="C84" s="23" t="s">
        <v>41</v>
      </c>
      <c r="D84" s="23" t="s">
        <v>2788</v>
      </c>
      <c r="E84" s="23" t="s">
        <v>1051</v>
      </c>
      <c r="F84" s="23" t="s">
        <v>1052</v>
      </c>
      <c r="G84" s="23" t="s">
        <v>172</v>
      </c>
      <c r="H84" s="23" t="s">
        <v>250</v>
      </c>
      <c r="I84" s="23" t="s">
        <v>251</v>
      </c>
      <c r="J84" s="23" t="s">
        <v>61</v>
      </c>
      <c r="K84" s="24">
        <v>13300000</v>
      </c>
      <c r="L84" s="23" t="s">
        <v>1056</v>
      </c>
    </row>
    <row r="85" spans="1:12" s="22" customFormat="1" ht="90" x14ac:dyDescent="0.25">
      <c r="A85" s="23">
        <v>284223</v>
      </c>
      <c r="B85" s="23" t="s">
        <v>40</v>
      </c>
      <c r="C85" s="23" t="s">
        <v>41</v>
      </c>
      <c r="D85" s="23" t="s">
        <v>2789</v>
      </c>
      <c r="E85" s="23" t="s">
        <v>1088</v>
      </c>
      <c r="F85" s="23" t="s">
        <v>1089</v>
      </c>
      <c r="G85" s="23" t="s">
        <v>313</v>
      </c>
      <c r="H85" s="23" t="s">
        <v>250</v>
      </c>
      <c r="I85" s="23" t="s">
        <v>251</v>
      </c>
      <c r="J85" s="23" t="s">
        <v>61</v>
      </c>
      <c r="K85" s="24">
        <v>9000000</v>
      </c>
      <c r="L85" s="23" t="s">
        <v>1093</v>
      </c>
    </row>
    <row r="86" spans="1:12" s="22" customFormat="1" ht="90" x14ac:dyDescent="0.25">
      <c r="A86" s="23">
        <v>287123</v>
      </c>
      <c r="B86" s="23" t="s">
        <v>40</v>
      </c>
      <c r="C86" s="23" t="s">
        <v>41</v>
      </c>
      <c r="D86" s="23" t="s">
        <v>2790</v>
      </c>
      <c r="E86" s="23" t="s">
        <v>1105</v>
      </c>
      <c r="F86" s="23" t="s">
        <v>1106</v>
      </c>
      <c r="G86" s="23" t="s">
        <v>313</v>
      </c>
      <c r="H86" s="23" t="s">
        <v>250</v>
      </c>
      <c r="I86" s="23" t="s">
        <v>251</v>
      </c>
      <c r="J86" s="23" t="s">
        <v>61</v>
      </c>
      <c r="K86" s="24">
        <v>7590000</v>
      </c>
      <c r="L86" s="23" t="s">
        <v>1110</v>
      </c>
    </row>
    <row r="87" spans="1:12" s="22" customFormat="1" ht="90" x14ac:dyDescent="0.25">
      <c r="A87" s="23">
        <v>290723</v>
      </c>
      <c r="B87" s="23" t="s">
        <v>40</v>
      </c>
      <c r="C87" s="23" t="s">
        <v>41</v>
      </c>
      <c r="D87" s="23" t="s">
        <v>2791</v>
      </c>
      <c r="E87" s="23" t="s">
        <v>1122</v>
      </c>
      <c r="F87" s="23" t="s">
        <v>1123</v>
      </c>
      <c r="G87" s="23" t="s">
        <v>933</v>
      </c>
      <c r="H87" s="23" t="s">
        <v>250</v>
      </c>
      <c r="I87" s="23" t="s">
        <v>251</v>
      </c>
      <c r="J87" s="23" t="s">
        <v>61</v>
      </c>
      <c r="K87" s="24">
        <v>5200000</v>
      </c>
      <c r="L87" s="23" t="s">
        <v>1126</v>
      </c>
    </row>
    <row r="88" spans="1:12" s="22" customFormat="1" ht="90" x14ac:dyDescent="0.25">
      <c r="A88" s="23">
        <v>291823</v>
      </c>
      <c r="B88" s="23" t="s">
        <v>40</v>
      </c>
      <c r="C88" s="23" t="s">
        <v>41</v>
      </c>
      <c r="D88" s="23" t="s">
        <v>2792</v>
      </c>
      <c r="E88" s="23" t="s">
        <v>1129</v>
      </c>
      <c r="F88" s="23" t="s">
        <v>1130</v>
      </c>
      <c r="G88" s="23" t="s">
        <v>249</v>
      </c>
      <c r="H88" s="23" t="s">
        <v>250</v>
      </c>
      <c r="I88" s="23" t="s">
        <v>251</v>
      </c>
      <c r="J88" s="23" t="s">
        <v>61</v>
      </c>
      <c r="K88" s="24">
        <v>30000000</v>
      </c>
      <c r="L88" s="23" t="s">
        <v>1133</v>
      </c>
    </row>
    <row r="89" spans="1:12" s="22" customFormat="1" ht="90" x14ac:dyDescent="0.25">
      <c r="A89" s="23">
        <v>299723</v>
      </c>
      <c r="B89" s="23" t="s">
        <v>40</v>
      </c>
      <c r="C89" s="23" t="s">
        <v>41</v>
      </c>
      <c r="D89" s="23" t="s">
        <v>2793</v>
      </c>
      <c r="E89" s="23" t="s">
        <v>1187</v>
      </c>
      <c r="F89" s="23" t="s">
        <v>1188</v>
      </c>
      <c r="G89" s="23" t="s">
        <v>172</v>
      </c>
      <c r="H89" s="23" t="s">
        <v>250</v>
      </c>
      <c r="I89" s="23" t="s">
        <v>251</v>
      </c>
      <c r="J89" s="23" t="s">
        <v>61</v>
      </c>
      <c r="K89" s="24">
        <v>11500000</v>
      </c>
      <c r="L89" s="23" t="s">
        <v>1192</v>
      </c>
    </row>
    <row r="90" spans="1:12" s="22" customFormat="1" ht="90" x14ac:dyDescent="0.25">
      <c r="A90" s="23">
        <v>312823</v>
      </c>
      <c r="B90" s="23" t="s">
        <v>40</v>
      </c>
      <c r="C90" s="23" t="s">
        <v>41</v>
      </c>
      <c r="D90" s="23" t="s">
        <v>2794</v>
      </c>
      <c r="E90" s="23" t="s">
        <v>1243</v>
      </c>
      <c r="F90" s="23" t="s">
        <v>1244</v>
      </c>
      <c r="G90" s="23" t="s">
        <v>249</v>
      </c>
      <c r="H90" s="23" t="s">
        <v>250</v>
      </c>
      <c r="I90" s="23" t="s">
        <v>251</v>
      </c>
      <c r="J90" s="23" t="s">
        <v>61</v>
      </c>
      <c r="K90" s="24">
        <v>16469292</v>
      </c>
      <c r="L90" s="23" t="s">
        <v>694</v>
      </c>
    </row>
    <row r="91" spans="1:12" s="22" customFormat="1" ht="90" x14ac:dyDescent="0.25">
      <c r="A91" s="23">
        <v>356723</v>
      </c>
      <c r="B91" s="23" t="s">
        <v>40</v>
      </c>
      <c r="C91" s="23" t="s">
        <v>41</v>
      </c>
      <c r="D91" s="23" t="s">
        <v>2795</v>
      </c>
      <c r="E91" s="23" t="s">
        <v>1356</v>
      </c>
      <c r="F91" s="23" t="s">
        <v>1357</v>
      </c>
      <c r="G91" s="23" t="s">
        <v>249</v>
      </c>
      <c r="H91" s="23" t="s">
        <v>250</v>
      </c>
      <c r="I91" s="23" t="s">
        <v>251</v>
      </c>
      <c r="J91" s="23" t="s">
        <v>61</v>
      </c>
      <c r="K91" s="24">
        <v>4636360</v>
      </c>
      <c r="L91" s="23" t="s">
        <v>1361</v>
      </c>
    </row>
    <row r="92" spans="1:12" s="22" customFormat="1" ht="90" x14ac:dyDescent="0.25">
      <c r="A92" s="23">
        <v>363423</v>
      </c>
      <c r="B92" s="23" t="s">
        <v>40</v>
      </c>
      <c r="C92" s="23" t="s">
        <v>41</v>
      </c>
      <c r="D92" s="23" t="s">
        <v>2796</v>
      </c>
      <c r="E92" s="23" t="s">
        <v>1381</v>
      </c>
      <c r="F92" s="23" t="s">
        <v>1382</v>
      </c>
      <c r="G92" s="23" t="s">
        <v>933</v>
      </c>
      <c r="H92" s="23" t="s">
        <v>250</v>
      </c>
      <c r="I92" s="23" t="s">
        <v>251</v>
      </c>
      <c r="J92" s="23" t="s">
        <v>61</v>
      </c>
      <c r="K92" s="24">
        <v>9174000</v>
      </c>
      <c r="L92" s="23" t="s">
        <v>1385</v>
      </c>
    </row>
    <row r="93" spans="1:12" s="22" customFormat="1" ht="90" x14ac:dyDescent="0.25">
      <c r="A93" s="23">
        <v>431823</v>
      </c>
      <c r="B93" s="23" t="s">
        <v>40</v>
      </c>
      <c r="C93" s="23" t="s">
        <v>41</v>
      </c>
      <c r="D93" s="23" t="s">
        <v>2797</v>
      </c>
      <c r="E93" s="23" t="s">
        <v>1625</v>
      </c>
      <c r="F93" s="23" t="s">
        <v>1626</v>
      </c>
      <c r="G93" s="23" t="s">
        <v>933</v>
      </c>
      <c r="H93" s="23" t="s">
        <v>250</v>
      </c>
      <c r="I93" s="23" t="s">
        <v>251</v>
      </c>
      <c r="J93" s="23" t="s">
        <v>61</v>
      </c>
      <c r="K93" s="24">
        <v>8000000</v>
      </c>
      <c r="L93" s="23" t="s">
        <v>1630</v>
      </c>
    </row>
    <row r="94" spans="1:12" s="22" customFormat="1" ht="90" x14ac:dyDescent="0.25">
      <c r="A94" s="23">
        <v>431923</v>
      </c>
      <c r="B94" s="23" t="s">
        <v>40</v>
      </c>
      <c r="C94" s="23" t="s">
        <v>41</v>
      </c>
      <c r="D94" s="23" t="s">
        <v>2798</v>
      </c>
      <c r="E94" s="23" t="s">
        <v>1633</v>
      </c>
      <c r="F94" s="23" t="s">
        <v>1634</v>
      </c>
      <c r="G94" s="23" t="s">
        <v>933</v>
      </c>
      <c r="H94" s="23" t="s">
        <v>250</v>
      </c>
      <c r="I94" s="23" t="s">
        <v>251</v>
      </c>
      <c r="J94" s="23" t="s">
        <v>61</v>
      </c>
      <c r="K94" s="24">
        <v>12000000</v>
      </c>
      <c r="L94" s="23" t="s">
        <v>1638</v>
      </c>
    </row>
    <row r="95" spans="1:12" s="22" customFormat="1" ht="90" x14ac:dyDescent="0.25">
      <c r="A95" s="23">
        <v>435423</v>
      </c>
      <c r="B95" s="23" t="s">
        <v>40</v>
      </c>
      <c r="C95" s="23" t="s">
        <v>41</v>
      </c>
      <c r="D95" s="23" t="s">
        <v>2799</v>
      </c>
      <c r="E95" s="23" t="s">
        <v>1681</v>
      </c>
      <c r="F95" s="23" t="s">
        <v>1682</v>
      </c>
      <c r="G95" s="23" t="s">
        <v>933</v>
      </c>
      <c r="H95" s="23" t="s">
        <v>250</v>
      </c>
      <c r="I95" s="23" t="s">
        <v>251</v>
      </c>
      <c r="J95" s="23" t="s">
        <v>61</v>
      </c>
      <c r="K95" s="24">
        <v>12096000</v>
      </c>
      <c r="L95" s="23" t="s">
        <v>1686</v>
      </c>
    </row>
    <row r="96" spans="1:12" s="22" customFormat="1" ht="90" x14ac:dyDescent="0.25">
      <c r="A96" s="23">
        <v>454223</v>
      </c>
      <c r="B96" s="23" t="s">
        <v>40</v>
      </c>
      <c r="C96" s="23" t="s">
        <v>41</v>
      </c>
      <c r="D96" s="23" t="s">
        <v>2800</v>
      </c>
      <c r="E96" s="23" t="s">
        <v>1754</v>
      </c>
      <c r="F96" s="23" t="s">
        <v>1755</v>
      </c>
      <c r="G96" s="23" t="s">
        <v>933</v>
      </c>
      <c r="H96" s="23" t="s">
        <v>250</v>
      </c>
      <c r="I96" s="23" t="s">
        <v>251</v>
      </c>
      <c r="J96" s="23" t="s">
        <v>61</v>
      </c>
      <c r="K96" s="24">
        <v>5944000</v>
      </c>
      <c r="L96" s="23" t="s">
        <v>1759</v>
      </c>
    </row>
    <row r="97" spans="1:12" s="22" customFormat="1" ht="90" x14ac:dyDescent="0.25">
      <c r="A97" s="23">
        <v>464423</v>
      </c>
      <c r="B97" s="23" t="s">
        <v>40</v>
      </c>
      <c r="C97" s="23" t="s">
        <v>41</v>
      </c>
      <c r="D97" s="23" t="s">
        <v>2801</v>
      </c>
      <c r="E97" s="23" t="s">
        <v>1835</v>
      </c>
      <c r="F97" s="23" t="s">
        <v>1836</v>
      </c>
      <c r="G97" s="23" t="s">
        <v>933</v>
      </c>
      <c r="H97" s="23" t="s">
        <v>250</v>
      </c>
      <c r="I97" s="23" t="s">
        <v>251</v>
      </c>
      <c r="J97" s="23" t="s">
        <v>61</v>
      </c>
      <c r="K97" s="24">
        <v>10000000</v>
      </c>
      <c r="L97" s="23" t="s">
        <v>1840</v>
      </c>
    </row>
    <row r="98" spans="1:12" s="22" customFormat="1" ht="90" x14ac:dyDescent="0.25">
      <c r="A98" s="23">
        <v>470523</v>
      </c>
      <c r="B98" s="23" t="s">
        <v>40</v>
      </c>
      <c r="C98" s="23" t="s">
        <v>41</v>
      </c>
      <c r="D98" s="23" t="s">
        <v>2802</v>
      </c>
      <c r="E98" s="23" t="s">
        <v>1874</v>
      </c>
      <c r="F98" s="23" t="s">
        <v>1875</v>
      </c>
      <c r="G98" s="23" t="s">
        <v>249</v>
      </c>
      <c r="H98" s="23" t="s">
        <v>250</v>
      </c>
      <c r="I98" s="23" t="s">
        <v>251</v>
      </c>
      <c r="J98" s="23" t="s">
        <v>61</v>
      </c>
      <c r="K98" s="24">
        <v>15562048</v>
      </c>
      <c r="L98" s="23" t="s">
        <v>1879</v>
      </c>
    </row>
    <row r="99" spans="1:12" s="22" customFormat="1" ht="90" x14ac:dyDescent="0.25">
      <c r="A99" s="23">
        <v>470623</v>
      </c>
      <c r="B99" s="23" t="s">
        <v>40</v>
      </c>
      <c r="C99" s="23" t="s">
        <v>41</v>
      </c>
      <c r="D99" s="23" t="s">
        <v>2803</v>
      </c>
      <c r="E99" s="23" t="s">
        <v>1882</v>
      </c>
      <c r="F99" s="23" t="s">
        <v>1883</v>
      </c>
      <c r="G99" s="23" t="s">
        <v>172</v>
      </c>
      <c r="H99" s="23" t="s">
        <v>250</v>
      </c>
      <c r="I99" s="23" t="s">
        <v>251</v>
      </c>
      <c r="J99" s="23" t="s">
        <v>61</v>
      </c>
      <c r="K99" s="24">
        <v>8800000</v>
      </c>
      <c r="L99" s="23" t="s">
        <v>1887</v>
      </c>
    </row>
    <row r="100" spans="1:12" s="22" customFormat="1" ht="90" x14ac:dyDescent="0.25">
      <c r="A100" s="23">
        <v>484923</v>
      </c>
      <c r="B100" s="23" t="s">
        <v>40</v>
      </c>
      <c r="C100" s="23" t="s">
        <v>41</v>
      </c>
      <c r="D100" s="23" t="s">
        <v>2804</v>
      </c>
      <c r="E100" s="23" t="s">
        <v>1986</v>
      </c>
      <c r="F100" s="23" t="s">
        <v>1987</v>
      </c>
      <c r="G100" s="23" t="s">
        <v>249</v>
      </c>
      <c r="H100" s="23" t="s">
        <v>250</v>
      </c>
      <c r="I100" s="23" t="s">
        <v>251</v>
      </c>
      <c r="J100" s="23" t="s">
        <v>61</v>
      </c>
      <c r="K100" s="24">
        <v>17150666</v>
      </c>
      <c r="L100" s="23" t="s">
        <v>1990</v>
      </c>
    </row>
    <row r="101" spans="1:12" s="22" customFormat="1" ht="90" x14ac:dyDescent="0.25">
      <c r="A101" s="23">
        <v>198723</v>
      </c>
      <c r="B101" s="23" t="s">
        <v>40</v>
      </c>
      <c r="C101" s="23" t="s">
        <v>41</v>
      </c>
      <c r="D101" s="23" t="s">
        <v>2805</v>
      </c>
      <c r="E101" s="23" t="s">
        <v>535</v>
      </c>
      <c r="F101" s="23" t="s">
        <v>536</v>
      </c>
      <c r="G101" s="23" t="s">
        <v>539</v>
      </c>
      <c r="H101" s="23" t="s">
        <v>262</v>
      </c>
      <c r="I101" s="23" t="s">
        <v>263</v>
      </c>
      <c r="J101" s="23" t="s">
        <v>61</v>
      </c>
      <c r="K101" s="24">
        <v>13671000</v>
      </c>
      <c r="L101" s="23" t="s">
        <v>542</v>
      </c>
    </row>
    <row r="102" spans="1:12" s="22" customFormat="1" ht="90" x14ac:dyDescent="0.25">
      <c r="A102" s="23">
        <v>234823</v>
      </c>
      <c r="B102" s="23" t="s">
        <v>40</v>
      </c>
      <c r="C102" s="23" t="s">
        <v>41</v>
      </c>
      <c r="D102" s="23" t="s">
        <v>2806</v>
      </c>
      <c r="E102" s="23" t="s">
        <v>746</v>
      </c>
      <c r="F102" s="23" t="s">
        <v>747</v>
      </c>
      <c r="G102" s="23" t="s">
        <v>539</v>
      </c>
      <c r="H102" s="23" t="s">
        <v>262</v>
      </c>
      <c r="I102" s="23" t="s">
        <v>263</v>
      </c>
      <c r="J102" s="23" t="s">
        <v>61</v>
      </c>
      <c r="K102" s="24">
        <v>4202000</v>
      </c>
      <c r="L102" s="23" t="s">
        <v>751</v>
      </c>
    </row>
    <row r="103" spans="1:12" s="22" customFormat="1" ht="90" x14ac:dyDescent="0.25">
      <c r="A103" s="23">
        <v>255823</v>
      </c>
      <c r="B103" s="23" t="s">
        <v>40</v>
      </c>
      <c r="C103" s="23" t="s">
        <v>41</v>
      </c>
      <c r="D103" s="23" t="s">
        <v>2807</v>
      </c>
      <c r="E103" s="23" t="s">
        <v>939</v>
      </c>
      <c r="F103" s="23" t="s">
        <v>940</v>
      </c>
      <c r="G103" s="23" t="s">
        <v>539</v>
      </c>
      <c r="H103" s="23" t="s">
        <v>262</v>
      </c>
      <c r="I103" s="23" t="s">
        <v>263</v>
      </c>
      <c r="J103" s="23" t="s">
        <v>61</v>
      </c>
      <c r="K103" s="24">
        <v>9180000</v>
      </c>
      <c r="L103" s="23" t="s">
        <v>944</v>
      </c>
    </row>
    <row r="104" spans="1:12" s="22" customFormat="1" ht="90" x14ac:dyDescent="0.25">
      <c r="A104" s="23">
        <v>259723</v>
      </c>
      <c r="B104" s="23" t="s">
        <v>40</v>
      </c>
      <c r="C104" s="23" t="s">
        <v>41</v>
      </c>
      <c r="D104" s="23" t="s">
        <v>2808</v>
      </c>
      <c r="E104" s="23" t="s">
        <v>965</v>
      </c>
      <c r="F104" s="23" t="s">
        <v>966</v>
      </c>
      <c r="G104" s="23" t="s">
        <v>539</v>
      </c>
      <c r="H104" s="23" t="s">
        <v>262</v>
      </c>
      <c r="I104" s="23" t="s">
        <v>263</v>
      </c>
      <c r="J104" s="23" t="s">
        <v>61</v>
      </c>
      <c r="K104" s="24">
        <v>10100000</v>
      </c>
      <c r="L104" s="23" t="s">
        <v>972</v>
      </c>
    </row>
    <row r="105" spans="1:12" s="22" customFormat="1" ht="90" x14ac:dyDescent="0.25">
      <c r="A105" s="23">
        <v>294123</v>
      </c>
      <c r="B105" s="23" t="s">
        <v>40</v>
      </c>
      <c r="C105" s="23" t="s">
        <v>41</v>
      </c>
      <c r="D105" s="23" t="s">
        <v>2809</v>
      </c>
      <c r="E105" s="23" t="s">
        <v>1145</v>
      </c>
      <c r="F105" s="23" t="s">
        <v>1146</v>
      </c>
      <c r="G105" s="23" t="s">
        <v>539</v>
      </c>
      <c r="H105" s="23" t="s">
        <v>262</v>
      </c>
      <c r="I105" s="23" t="s">
        <v>263</v>
      </c>
      <c r="J105" s="23" t="s">
        <v>61</v>
      </c>
      <c r="K105" s="24">
        <v>13130000</v>
      </c>
      <c r="L105" s="23" t="s">
        <v>1149</v>
      </c>
    </row>
    <row r="106" spans="1:12" s="22" customFormat="1" ht="90" x14ac:dyDescent="0.25">
      <c r="A106" s="23">
        <v>365223</v>
      </c>
      <c r="B106" s="23" t="s">
        <v>40</v>
      </c>
      <c r="C106" s="23" t="s">
        <v>41</v>
      </c>
      <c r="D106" s="23" t="s">
        <v>2810</v>
      </c>
      <c r="E106" s="23" t="s">
        <v>1389</v>
      </c>
      <c r="F106" s="23" t="s">
        <v>1390</v>
      </c>
      <c r="G106" s="23" t="s">
        <v>1393</v>
      </c>
      <c r="H106" s="23" t="s">
        <v>262</v>
      </c>
      <c r="I106" s="23" t="s">
        <v>263</v>
      </c>
      <c r="J106" s="23" t="s">
        <v>61</v>
      </c>
      <c r="K106" s="24">
        <v>12000000</v>
      </c>
      <c r="L106" s="23" t="s">
        <v>1396</v>
      </c>
    </row>
    <row r="107" spans="1:12" s="22" customFormat="1" ht="90" x14ac:dyDescent="0.25">
      <c r="A107" s="23">
        <v>377023</v>
      </c>
      <c r="B107" s="23" t="s">
        <v>40</v>
      </c>
      <c r="C107" s="23" t="s">
        <v>41</v>
      </c>
      <c r="D107" s="23" t="s">
        <v>2811</v>
      </c>
      <c r="E107" s="23" t="s">
        <v>1448</v>
      </c>
      <c r="F107" s="23" t="s">
        <v>1449</v>
      </c>
      <c r="G107" s="23" t="s">
        <v>1393</v>
      </c>
      <c r="H107" s="23" t="s">
        <v>262</v>
      </c>
      <c r="I107" s="23" t="s">
        <v>263</v>
      </c>
      <c r="J107" s="23" t="s">
        <v>61</v>
      </c>
      <c r="K107" s="24">
        <v>10402000</v>
      </c>
      <c r="L107" s="23" t="s">
        <v>1453</v>
      </c>
    </row>
    <row r="108" spans="1:12" s="22" customFormat="1" ht="90" x14ac:dyDescent="0.25">
      <c r="A108" s="23">
        <v>391623</v>
      </c>
      <c r="B108" s="23" t="s">
        <v>40</v>
      </c>
      <c r="C108" s="23" t="s">
        <v>41</v>
      </c>
      <c r="D108" s="23" t="s">
        <v>2812</v>
      </c>
      <c r="E108" s="23" t="s">
        <v>1505</v>
      </c>
      <c r="F108" s="23" t="s">
        <v>1506</v>
      </c>
      <c r="G108" s="23" t="s">
        <v>539</v>
      </c>
      <c r="H108" s="23" t="s">
        <v>262</v>
      </c>
      <c r="I108" s="23" t="s">
        <v>263</v>
      </c>
      <c r="J108" s="23" t="s">
        <v>61</v>
      </c>
      <c r="K108" s="24">
        <v>3568000</v>
      </c>
      <c r="L108" s="23" t="s">
        <v>1510</v>
      </c>
    </row>
    <row r="109" spans="1:12" s="22" customFormat="1" ht="90" x14ac:dyDescent="0.25">
      <c r="A109" s="23">
        <v>407423</v>
      </c>
      <c r="B109" s="23" t="s">
        <v>40</v>
      </c>
      <c r="C109" s="23" t="s">
        <v>41</v>
      </c>
      <c r="D109" s="23" t="s">
        <v>2813</v>
      </c>
      <c r="E109" s="23" t="s">
        <v>1539</v>
      </c>
      <c r="F109" s="23" t="s">
        <v>1540</v>
      </c>
      <c r="G109" s="23" t="s">
        <v>261</v>
      </c>
      <c r="H109" s="23" t="s">
        <v>262</v>
      </c>
      <c r="I109" s="23" t="s">
        <v>263</v>
      </c>
      <c r="J109" s="23" t="s">
        <v>61</v>
      </c>
      <c r="K109" s="24">
        <v>7500000</v>
      </c>
      <c r="L109" s="23" t="s">
        <v>1544</v>
      </c>
    </row>
    <row r="110" spans="1:12" s="22" customFormat="1" ht="90" x14ac:dyDescent="0.25">
      <c r="A110" s="23">
        <v>446623</v>
      </c>
      <c r="B110" s="23" t="s">
        <v>40</v>
      </c>
      <c r="C110" s="23" t="s">
        <v>41</v>
      </c>
      <c r="D110" s="23" t="s">
        <v>2814</v>
      </c>
      <c r="E110" s="23" t="s">
        <v>1725</v>
      </c>
      <c r="F110" s="23" t="s">
        <v>1726</v>
      </c>
      <c r="G110" s="23" t="s">
        <v>933</v>
      </c>
      <c r="H110" s="23" t="s">
        <v>262</v>
      </c>
      <c r="I110" s="23" t="s">
        <v>263</v>
      </c>
      <c r="J110" s="23" t="s">
        <v>61</v>
      </c>
      <c r="K110" s="24">
        <v>125000000</v>
      </c>
      <c r="L110" s="23" t="s">
        <v>1730</v>
      </c>
    </row>
    <row r="111" spans="1:12" s="22" customFormat="1" ht="90" x14ac:dyDescent="0.25">
      <c r="A111" s="23">
        <v>472823</v>
      </c>
      <c r="B111" s="23" t="s">
        <v>40</v>
      </c>
      <c r="C111" s="23" t="s">
        <v>41</v>
      </c>
      <c r="D111" s="23" t="s">
        <v>2815</v>
      </c>
      <c r="E111" s="23" t="s">
        <v>1904</v>
      </c>
      <c r="F111" s="23" t="s">
        <v>1905</v>
      </c>
      <c r="G111" s="23" t="s">
        <v>539</v>
      </c>
      <c r="H111" s="23" t="s">
        <v>262</v>
      </c>
      <c r="I111" s="23" t="s">
        <v>263</v>
      </c>
      <c r="J111" s="23" t="s">
        <v>61</v>
      </c>
      <c r="K111" s="24">
        <v>5268500</v>
      </c>
      <c r="L111" s="23" t="s">
        <v>1909</v>
      </c>
    </row>
    <row r="112" spans="1:12" s="22" customFormat="1" ht="90" x14ac:dyDescent="0.25">
      <c r="A112" s="23">
        <v>472923</v>
      </c>
      <c r="B112" s="23" t="s">
        <v>40</v>
      </c>
      <c r="C112" s="23" t="s">
        <v>41</v>
      </c>
      <c r="D112" s="23" t="s">
        <v>2816</v>
      </c>
      <c r="E112" s="23" t="s">
        <v>1912</v>
      </c>
      <c r="F112" s="23" t="s">
        <v>1913</v>
      </c>
      <c r="G112" s="23" t="s">
        <v>539</v>
      </c>
      <c r="H112" s="23" t="s">
        <v>262</v>
      </c>
      <c r="I112" s="23" t="s">
        <v>263</v>
      </c>
      <c r="J112" s="23" t="s">
        <v>61</v>
      </c>
      <c r="K112" s="24">
        <v>22837500</v>
      </c>
      <c r="L112" s="23" t="s">
        <v>1916</v>
      </c>
    </row>
    <row r="113" spans="1:12" s="22" customFormat="1" ht="105" x14ac:dyDescent="0.25">
      <c r="A113" s="23">
        <v>122523</v>
      </c>
      <c r="B113" s="23" t="s">
        <v>40</v>
      </c>
      <c r="C113" s="23" t="s">
        <v>41</v>
      </c>
      <c r="D113" s="23" t="s">
        <v>2668</v>
      </c>
      <c r="E113" s="23" t="s">
        <v>162</v>
      </c>
      <c r="F113" s="23" t="s">
        <v>163</v>
      </c>
      <c r="G113" s="23" t="s">
        <v>308</v>
      </c>
      <c r="H113" s="23" t="s">
        <v>272</v>
      </c>
      <c r="I113" s="23" t="s">
        <v>273</v>
      </c>
      <c r="J113" s="23" t="s">
        <v>61</v>
      </c>
      <c r="K113" s="24">
        <v>20981903</v>
      </c>
      <c r="L113" s="23" t="s">
        <v>310</v>
      </c>
    </row>
    <row r="114" spans="1:12" s="22" customFormat="1" ht="105" x14ac:dyDescent="0.25">
      <c r="A114" s="23">
        <v>122623</v>
      </c>
      <c r="B114" s="23" t="s">
        <v>40</v>
      </c>
      <c r="C114" s="23" t="s">
        <v>41</v>
      </c>
      <c r="D114" s="23" t="s">
        <v>2668</v>
      </c>
      <c r="E114" s="23" t="s">
        <v>162</v>
      </c>
      <c r="F114" s="23" t="s">
        <v>163</v>
      </c>
      <c r="G114" s="23" t="s">
        <v>313</v>
      </c>
      <c r="H114" s="23" t="s">
        <v>272</v>
      </c>
      <c r="I114" s="23" t="s">
        <v>273</v>
      </c>
      <c r="J114" s="23" t="s">
        <v>61</v>
      </c>
      <c r="K114" s="24">
        <v>4099994</v>
      </c>
      <c r="L114" s="23" t="s">
        <v>315</v>
      </c>
    </row>
    <row r="115" spans="1:12" s="22" customFormat="1" ht="105" x14ac:dyDescent="0.25">
      <c r="A115" s="23">
        <v>149123</v>
      </c>
      <c r="B115" s="23" t="s">
        <v>40</v>
      </c>
      <c r="C115" s="23" t="s">
        <v>41</v>
      </c>
      <c r="D115" s="23" t="s">
        <v>2683</v>
      </c>
      <c r="E115" s="23" t="s">
        <v>269</v>
      </c>
      <c r="F115" s="23" t="s">
        <v>270</v>
      </c>
      <c r="G115" s="23" t="s">
        <v>308</v>
      </c>
      <c r="H115" s="23" t="s">
        <v>272</v>
      </c>
      <c r="I115" s="23" t="s">
        <v>273</v>
      </c>
      <c r="J115" s="23" t="s">
        <v>61</v>
      </c>
      <c r="K115" s="24">
        <v>158155389</v>
      </c>
      <c r="L115" s="23" t="s">
        <v>353</v>
      </c>
    </row>
    <row r="116" spans="1:12" s="22" customFormat="1" ht="105" x14ac:dyDescent="0.25">
      <c r="A116" s="23">
        <v>149523</v>
      </c>
      <c r="B116" s="23" t="s">
        <v>40</v>
      </c>
      <c r="C116" s="23" t="s">
        <v>41</v>
      </c>
      <c r="D116" s="23" t="s">
        <v>2683</v>
      </c>
      <c r="E116" s="23" t="s">
        <v>269</v>
      </c>
      <c r="F116" s="23" t="s">
        <v>270</v>
      </c>
      <c r="G116" s="23" t="s">
        <v>313</v>
      </c>
      <c r="H116" s="23" t="s">
        <v>272</v>
      </c>
      <c r="I116" s="23" t="s">
        <v>273</v>
      </c>
      <c r="J116" s="23" t="s">
        <v>61</v>
      </c>
      <c r="K116" s="24">
        <v>81837588</v>
      </c>
      <c r="L116" s="23" t="s">
        <v>353</v>
      </c>
    </row>
    <row r="117" spans="1:12" s="22" customFormat="1" ht="105" x14ac:dyDescent="0.25">
      <c r="A117" s="23">
        <v>150123</v>
      </c>
      <c r="B117" s="23" t="s">
        <v>40</v>
      </c>
      <c r="C117" s="23" t="s">
        <v>41</v>
      </c>
      <c r="D117" s="23" t="s">
        <v>2683</v>
      </c>
      <c r="E117" s="23" t="s">
        <v>269</v>
      </c>
      <c r="F117" s="23" t="s">
        <v>270</v>
      </c>
      <c r="G117" s="23" t="s">
        <v>172</v>
      </c>
      <c r="H117" s="23" t="s">
        <v>272</v>
      </c>
      <c r="I117" s="23" t="s">
        <v>273</v>
      </c>
      <c r="J117" s="23" t="s">
        <v>61</v>
      </c>
      <c r="K117" s="24">
        <v>10387156</v>
      </c>
      <c r="L117" s="23" t="s">
        <v>353</v>
      </c>
    </row>
    <row r="118" spans="1:12" s="22" customFormat="1" ht="105" x14ac:dyDescent="0.25">
      <c r="A118" s="23">
        <v>187723</v>
      </c>
      <c r="B118" s="23" t="s">
        <v>40</v>
      </c>
      <c r="C118" s="23" t="s">
        <v>41</v>
      </c>
      <c r="D118" s="23" t="s">
        <v>2817</v>
      </c>
      <c r="E118" s="23" t="s">
        <v>495</v>
      </c>
      <c r="F118" s="23" t="s">
        <v>496</v>
      </c>
      <c r="G118" s="23" t="s">
        <v>308</v>
      </c>
      <c r="H118" s="23" t="s">
        <v>272</v>
      </c>
      <c r="I118" s="23" t="s">
        <v>273</v>
      </c>
      <c r="J118" s="23" t="s">
        <v>61</v>
      </c>
      <c r="K118" s="24">
        <v>6581900</v>
      </c>
      <c r="L118" s="23" t="s">
        <v>500</v>
      </c>
    </row>
    <row r="119" spans="1:12" s="22" customFormat="1" ht="105" x14ac:dyDescent="0.25">
      <c r="A119" s="23">
        <v>230223</v>
      </c>
      <c r="B119" s="23" t="s">
        <v>40</v>
      </c>
      <c r="C119" s="23" t="s">
        <v>41</v>
      </c>
      <c r="D119" s="23" t="s">
        <v>2818</v>
      </c>
      <c r="E119" s="23" t="s">
        <v>727</v>
      </c>
      <c r="F119" s="23" t="s">
        <v>728</v>
      </c>
      <c r="G119" s="23" t="s">
        <v>308</v>
      </c>
      <c r="H119" s="23" t="s">
        <v>272</v>
      </c>
      <c r="I119" s="23" t="s">
        <v>273</v>
      </c>
      <c r="J119" s="23" t="s">
        <v>61</v>
      </c>
      <c r="K119" s="24">
        <v>5908667</v>
      </c>
      <c r="L119" s="23" t="s">
        <v>732</v>
      </c>
    </row>
    <row r="120" spans="1:12" s="22" customFormat="1" ht="105" x14ac:dyDescent="0.25">
      <c r="A120" s="23">
        <v>237223</v>
      </c>
      <c r="B120" s="23" t="s">
        <v>40</v>
      </c>
      <c r="C120" s="23" t="s">
        <v>41</v>
      </c>
      <c r="D120" s="23" t="s">
        <v>2819</v>
      </c>
      <c r="E120" s="23" t="s">
        <v>790</v>
      </c>
      <c r="F120" s="23" t="s">
        <v>791</v>
      </c>
      <c r="G120" s="23" t="s">
        <v>308</v>
      </c>
      <c r="H120" s="23" t="s">
        <v>272</v>
      </c>
      <c r="I120" s="23" t="s">
        <v>273</v>
      </c>
      <c r="J120" s="23" t="s">
        <v>61</v>
      </c>
      <c r="K120" s="24">
        <v>10000000</v>
      </c>
      <c r="L120" s="23" t="s">
        <v>795</v>
      </c>
    </row>
    <row r="121" spans="1:12" s="22" customFormat="1" ht="105" x14ac:dyDescent="0.25">
      <c r="A121" s="23">
        <v>489523</v>
      </c>
      <c r="B121" s="23" t="s">
        <v>40</v>
      </c>
      <c r="C121" s="23" t="s">
        <v>41</v>
      </c>
      <c r="D121" s="23" t="s">
        <v>2713</v>
      </c>
      <c r="E121" s="23" t="s">
        <v>714</v>
      </c>
      <c r="F121" s="23" t="s">
        <v>715</v>
      </c>
      <c r="G121" s="23" t="s">
        <v>308</v>
      </c>
      <c r="H121" s="23" t="s">
        <v>272</v>
      </c>
      <c r="I121" s="23" t="s">
        <v>273</v>
      </c>
      <c r="J121" s="23" t="s">
        <v>61</v>
      </c>
      <c r="K121" s="24">
        <v>125000</v>
      </c>
      <c r="L121" s="23" t="s">
        <v>1994</v>
      </c>
    </row>
    <row r="122" spans="1:12" s="22" customFormat="1" ht="105" x14ac:dyDescent="0.25">
      <c r="A122" s="23">
        <v>507023</v>
      </c>
      <c r="B122" s="23" t="s">
        <v>40</v>
      </c>
      <c r="C122" s="23" t="s">
        <v>41</v>
      </c>
      <c r="D122" s="23" t="s">
        <v>2714</v>
      </c>
      <c r="E122" s="23" t="s">
        <v>2096</v>
      </c>
      <c r="F122" s="23" t="s">
        <v>2097</v>
      </c>
      <c r="G122" s="23" t="s">
        <v>308</v>
      </c>
      <c r="H122" s="23" t="s">
        <v>272</v>
      </c>
      <c r="I122" s="23" t="s">
        <v>273</v>
      </c>
      <c r="J122" s="23" t="s">
        <v>61</v>
      </c>
      <c r="K122" s="24">
        <v>440652</v>
      </c>
      <c r="L122" s="23" t="s">
        <v>2099</v>
      </c>
    </row>
    <row r="123" spans="1:12" s="22" customFormat="1" ht="105" x14ac:dyDescent="0.25">
      <c r="A123" s="23">
        <v>509623</v>
      </c>
      <c r="B123" s="23" t="s">
        <v>40</v>
      </c>
      <c r="C123" s="23" t="s">
        <v>41</v>
      </c>
      <c r="D123" s="23" t="s">
        <v>2715</v>
      </c>
      <c r="E123" s="23" t="s">
        <v>2150</v>
      </c>
      <c r="F123" s="23" t="s">
        <v>2151</v>
      </c>
      <c r="G123" s="23" t="s">
        <v>308</v>
      </c>
      <c r="H123" s="23" t="s">
        <v>272</v>
      </c>
      <c r="I123" s="23" t="s">
        <v>273</v>
      </c>
      <c r="J123" s="23" t="s">
        <v>61</v>
      </c>
      <c r="K123" s="24">
        <v>162000</v>
      </c>
      <c r="L123" s="23" t="s">
        <v>2153</v>
      </c>
    </row>
    <row r="124" spans="1:12" s="22" customFormat="1" ht="105" x14ac:dyDescent="0.25">
      <c r="A124" s="23">
        <v>518123</v>
      </c>
      <c r="B124" s="23" t="s">
        <v>40</v>
      </c>
      <c r="C124" s="23" t="s">
        <v>41</v>
      </c>
      <c r="D124" s="23" t="s">
        <v>2709</v>
      </c>
      <c r="E124" s="23" t="s">
        <v>2298</v>
      </c>
      <c r="F124" s="23" t="s">
        <v>2299</v>
      </c>
      <c r="G124" s="23" t="s">
        <v>308</v>
      </c>
      <c r="H124" s="23" t="s">
        <v>272</v>
      </c>
      <c r="I124" s="23" t="s">
        <v>273</v>
      </c>
      <c r="J124" s="23" t="s">
        <v>61</v>
      </c>
      <c r="K124" s="24">
        <v>2382428</v>
      </c>
      <c r="L124" s="23" t="s">
        <v>2301</v>
      </c>
    </row>
    <row r="125" spans="1:12" s="22" customFormat="1" ht="120" x14ac:dyDescent="0.25">
      <c r="A125" s="23">
        <v>225023</v>
      </c>
      <c r="B125" s="23" t="s">
        <v>40</v>
      </c>
      <c r="C125" s="23" t="s">
        <v>41</v>
      </c>
      <c r="D125" s="23" t="s">
        <v>2820</v>
      </c>
      <c r="E125" s="23" t="s">
        <v>714</v>
      </c>
      <c r="F125" s="23" t="s">
        <v>715</v>
      </c>
      <c r="G125" s="23" t="s">
        <v>718</v>
      </c>
      <c r="H125" s="23" t="s">
        <v>719</v>
      </c>
      <c r="I125" s="23" t="s">
        <v>720</v>
      </c>
      <c r="J125" s="23" t="s">
        <v>61</v>
      </c>
      <c r="K125" s="24">
        <v>13913000</v>
      </c>
      <c r="L125" s="23" t="s">
        <v>723</v>
      </c>
    </row>
    <row r="126" spans="1:12" s="22" customFormat="1" ht="75" x14ac:dyDescent="0.25">
      <c r="A126" s="23">
        <v>181323</v>
      </c>
      <c r="B126" s="23" t="s">
        <v>40</v>
      </c>
      <c r="C126" s="23" t="s">
        <v>41</v>
      </c>
      <c r="D126" s="23" t="s">
        <v>2821</v>
      </c>
      <c r="E126" s="23" t="s">
        <v>434</v>
      </c>
      <c r="F126" s="23" t="s">
        <v>435</v>
      </c>
      <c r="G126" s="23" t="s">
        <v>341</v>
      </c>
      <c r="H126" s="23" t="s">
        <v>437</v>
      </c>
      <c r="I126" s="23" t="s">
        <v>438</v>
      </c>
      <c r="J126" s="23" t="s">
        <v>61</v>
      </c>
      <c r="K126" s="24">
        <v>5653777</v>
      </c>
      <c r="L126" s="23" t="s">
        <v>441</v>
      </c>
    </row>
    <row r="127" spans="1:12" s="22" customFormat="1" ht="75" x14ac:dyDescent="0.25">
      <c r="A127" s="23">
        <v>209223</v>
      </c>
      <c r="B127" s="23" t="s">
        <v>40</v>
      </c>
      <c r="C127" s="23" t="s">
        <v>41</v>
      </c>
      <c r="D127" s="23" t="s">
        <v>2822</v>
      </c>
      <c r="E127" s="23" t="s">
        <v>594</v>
      </c>
      <c r="F127" s="23" t="s">
        <v>595</v>
      </c>
      <c r="G127" s="23" t="s">
        <v>326</v>
      </c>
      <c r="H127" s="23" t="s">
        <v>437</v>
      </c>
      <c r="I127" s="23" t="s">
        <v>438</v>
      </c>
      <c r="J127" s="23" t="s">
        <v>61</v>
      </c>
      <c r="K127" s="24">
        <v>7875000</v>
      </c>
      <c r="L127" s="23" t="s">
        <v>599</v>
      </c>
    </row>
    <row r="128" spans="1:12" s="22" customFormat="1" ht="75" x14ac:dyDescent="0.25">
      <c r="A128" s="23">
        <v>312923</v>
      </c>
      <c r="B128" s="23" t="s">
        <v>40</v>
      </c>
      <c r="C128" s="23" t="s">
        <v>41</v>
      </c>
      <c r="D128" s="23" t="s">
        <v>2823</v>
      </c>
      <c r="E128" s="23" t="s">
        <v>1250</v>
      </c>
      <c r="F128" s="23" t="s">
        <v>1251</v>
      </c>
      <c r="G128" s="23" t="s">
        <v>341</v>
      </c>
      <c r="H128" s="23" t="s">
        <v>437</v>
      </c>
      <c r="I128" s="23" t="s">
        <v>438</v>
      </c>
      <c r="J128" s="23" t="s">
        <v>61</v>
      </c>
      <c r="K128" s="24">
        <v>16800000</v>
      </c>
      <c r="L128" s="23" t="s">
        <v>1255</v>
      </c>
    </row>
    <row r="129" spans="1:12" s="22" customFormat="1" ht="105" x14ac:dyDescent="0.25">
      <c r="A129" s="23">
        <v>409723</v>
      </c>
      <c r="B129" s="23" t="s">
        <v>40</v>
      </c>
      <c r="C129" s="23" t="s">
        <v>41</v>
      </c>
      <c r="D129" s="23" t="s">
        <v>2824</v>
      </c>
      <c r="E129" s="23" t="s">
        <v>1548</v>
      </c>
      <c r="F129" s="23" t="s">
        <v>1549</v>
      </c>
      <c r="G129" s="23" t="s">
        <v>341</v>
      </c>
      <c r="H129" s="23" t="s">
        <v>437</v>
      </c>
      <c r="I129" s="23" t="s">
        <v>438</v>
      </c>
      <c r="J129" s="23" t="s">
        <v>61</v>
      </c>
      <c r="K129" s="24">
        <v>8000000</v>
      </c>
      <c r="L129" s="23" t="s">
        <v>1552</v>
      </c>
    </row>
    <row r="130" spans="1:12" s="22" customFormat="1" ht="90" x14ac:dyDescent="0.25">
      <c r="A130" s="23">
        <v>413523</v>
      </c>
      <c r="B130" s="23" t="s">
        <v>40</v>
      </c>
      <c r="C130" s="23" t="s">
        <v>41</v>
      </c>
      <c r="D130" s="23" t="s">
        <v>2825</v>
      </c>
      <c r="E130" s="23" t="s">
        <v>1560</v>
      </c>
      <c r="F130" s="23" t="s">
        <v>1561</v>
      </c>
      <c r="G130" s="23" t="s">
        <v>341</v>
      </c>
      <c r="H130" s="23" t="s">
        <v>437</v>
      </c>
      <c r="I130" s="23" t="s">
        <v>438</v>
      </c>
      <c r="J130" s="23" t="s">
        <v>61</v>
      </c>
      <c r="K130" s="24">
        <v>29000002</v>
      </c>
      <c r="L130" s="23" t="s">
        <v>1564</v>
      </c>
    </row>
    <row r="131" spans="1:12" s="22" customFormat="1" ht="75" x14ac:dyDescent="0.25">
      <c r="A131" s="23">
        <v>441123</v>
      </c>
      <c r="B131" s="23" t="s">
        <v>40</v>
      </c>
      <c r="C131" s="23" t="s">
        <v>41</v>
      </c>
      <c r="D131" s="23" t="s">
        <v>2826</v>
      </c>
      <c r="E131" s="23" t="s">
        <v>1707</v>
      </c>
      <c r="F131" s="23" t="s">
        <v>1708</v>
      </c>
      <c r="G131" s="23" t="s">
        <v>326</v>
      </c>
      <c r="H131" s="23" t="s">
        <v>437</v>
      </c>
      <c r="I131" s="23" t="s">
        <v>438</v>
      </c>
      <c r="J131" s="23" t="s">
        <v>61</v>
      </c>
      <c r="K131" s="24">
        <v>37646000</v>
      </c>
      <c r="L131" s="23" t="s">
        <v>1712</v>
      </c>
    </row>
    <row r="132" spans="1:12" s="22" customFormat="1" ht="75" x14ac:dyDescent="0.25">
      <c r="A132" s="23">
        <v>498323</v>
      </c>
      <c r="B132" s="23" t="s">
        <v>40</v>
      </c>
      <c r="C132" s="23" t="s">
        <v>41</v>
      </c>
      <c r="D132" s="23" t="s">
        <v>2827</v>
      </c>
      <c r="E132" s="23" t="s">
        <v>2029</v>
      </c>
      <c r="F132" s="23" t="s">
        <v>2030</v>
      </c>
      <c r="G132" s="23" t="s">
        <v>326</v>
      </c>
      <c r="H132" s="23" t="s">
        <v>437</v>
      </c>
      <c r="I132" s="23" t="s">
        <v>438</v>
      </c>
      <c r="J132" s="23" t="s">
        <v>61</v>
      </c>
      <c r="K132" s="24">
        <v>13200000</v>
      </c>
      <c r="L132" s="23" t="s">
        <v>2033</v>
      </c>
    </row>
    <row r="133" spans="1:12" s="22" customFormat="1" ht="90" x14ac:dyDescent="0.25">
      <c r="A133" s="23">
        <v>435223</v>
      </c>
      <c r="B133" s="23" t="s">
        <v>40</v>
      </c>
      <c r="C133" s="23" t="s">
        <v>41</v>
      </c>
      <c r="D133" s="23" t="s">
        <v>2828</v>
      </c>
      <c r="E133" s="23" t="s">
        <v>1670</v>
      </c>
      <c r="F133" s="23" t="s">
        <v>1671</v>
      </c>
      <c r="G133" s="23" t="s">
        <v>318</v>
      </c>
      <c r="H133" s="23" t="s">
        <v>1673</v>
      </c>
      <c r="I133" s="23" t="s">
        <v>1674</v>
      </c>
      <c r="J133" s="23" t="s">
        <v>61</v>
      </c>
      <c r="K133" s="24">
        <v>29730738</v>
      </c>
      <c r="L133" s="23" t="s">
        <v>1677</v>
      </c>
    </row>
    <row r="134" spans="1:12" s="22" customFormat="1" ht="75" x14ac:dyDescent="0.25">
      <c r="A134" s="23">
        <v>122823</v>
      </c>
      <c r="B134" s="23" t="s">
        <v>40</v>
      </c>
      <c r="C134" s="23" t="s">
        <v>41</v>
      </c>
      <c r="D134" s="23" t="s">
        <v>2668</v>
      </c>
      <c r="E134" s="23" t="s">
        <v>162</v>
      </c>
      <c r="F134" s="23" t="s">
        <v>163</v>
      </c>
      <c r="G134" s="23" t="s">
        <v>318</v>
      </c>
      <c r="H134" s="23" t="s">
        <v>319</v>
      </c>
      <c r="I134" s="23" t="s">
        <v>320</v>
      </c>
      <c r="J134" s="23" t="s">
        <v>61</v>
      </c>
      <c r="K134" s="24">
        <v>2736933</v>
      </c>
      <c r="L134" s="23" t="s">
        <v>323</v>
      </c>
    </row>
    <row r="135" spans="1:12" s="22" customFormat="1" ht="75" x14ac:dyDescent="0.25">
      <c r="A135" s="23">
        <v>122923</v>
      </c>
      <c r="B135" s="23" t="s">
        <v>40</v>
      </c>
      <c r="C135" s="23" t="s">
        <v>41</v>
      </c>
      <c r="D135" s="23" t="s">
        <v>2668</v>
      </c>
      <c r="E135" s="23" t="s">
        <v>162</v>
      </c>
      <c r="F135" s="23" t="s">
        <v>163</v>
      </c>
      <c r="G135" s="23" t="s">
        <v>326</v>
      </c>
      <c r="H135" s="23" t="s">
        <v>319</v>
      </c>
      <c r="I135" s="23" t="s">
        <v>320</v>
      </c>
      <c r="J135" s="23" t="s">
        <v>61</v>
      </c>
      <c r="K135" s="24">
        <v>2019902</v>
      </c>
      <c r="L135" s="23" t="s">
        <v>315</v>
      </c>
    </row>
    <row r="136" spans="1:12" s="22" customFormat="1" ht="75" x14ac:dyDescent="0.25">
      <c r="A136" s="23">
        <v>123123</v>
      </c>
      <c r="B136" s="23" t="s">
        <v>40</v>
      </c>
      <c r="C136" s="23" t="s">
        <v>41</v>
      </c>
      <c r="D136" s="23" t="s">
        <v>2668</v>
      </c>
      <c r="E136" s="23" t="s">
        <v>162</v>
      </c>
      <c r="F136" s="23" t="s">
        <v>163</v>
      </c>
      <c r="G136" s="23" t="s">
        <v>336</v>
      </c>
      <c r="H136" s="23" t="s">
        <v>319</v>
      </c>
      <c r="I136" s="23" t="s">
        <v>320</v>
      </c>
      <c r="J136" s="23" t="s">
        <v>61</v>
      </c>
      <c r="K136" s="24">
        <v>3336573</v>
      </c>
      <c r="L136" s="23" t="s">
        <v>323</v>
      </c>
    </row>
    <row r="137" spans="1:12" s="22" customFormat="1" ht="75" x14ac:dyDescent="0.25">
      <c r="A137" s="23">
        <v>123223</v>
      </c>
      <c r="B137" s="23" t="s">
        <v>40</v>
      </c>
      <c r="C137" s="23" t="s">
        <v>41</v>
      </c>
      <c r="D137" s="23" t="s">
        <v>2668</v>
      </c>
      <c r="E137" s="23" t="s">
        <v>162</v>
      </c>
      <c r="F137" s="23" t="s">
        <v>163</v>
      </c>
      <c r="G137" s="23" t="s">
        <v>341</v>
      </c>
      <c r="H137" s="23" t="s">
        <v>319</v>
      </c>
      <c r="I137" s="23" t="s">
        <v>320</v>
      </c>
      <c r="J137" s="23" t="s">
        <v>61</v>
      </c>
      <c r="K137" s="24">
        <v>4701424</v>
      </c>
      <c r="L137" s="23" t="s">
        <v>315</v>
      </c>
    </row>
    <row r="138" spans="1:12" s="22" customFormat="1" ht="75" x14ac:dyDescent="0.25">
      <c r="A138" s="23">
        <v>150423</v>
      </c>
      <c r="B138" s="23" t="s">
        <v>40</v>
      </c>
      <c r="C138" s="23" t="s">
        <v>41</v>
      </c>
      <c r="D138" s="23" t="s">
        <v>2683</v>
      </c>
      <c r="E138" s="23" t="s">
        <v>269</v>
      </c>
      <c r="F138" s="23" t="s">
        <v>270</v>
      </c>
      <c r="G138" s="23" t="s">
        <v>318</v>
      </c>
      <c r="H138" s="23" t="s">
        <v>319</v>
      </c>
      <c r="I138" s="23" t="s">
        <v>320</v>
      </c>
      <c r="J138" s="23" t="s">
        <v>61</v>
      </c>
      <c r="K138" s="24">
        <v>86294185</v>
      </c>
      <c r="L138" s="23" t="s">
        <v>353</v>
      </c>
    </row>
    <row r="139" spans="1:12" s="22" customFormat="1" ht="75" x14ac:dyDescent="0.25">
      <c r="A139" s="23">
        <v>150623</v>
      </c>
      <c r="B139" s="23" t="s">
        <v>40</v>
      </c>
      <c r="C139" s="23" t="s">
        <v>41</v>
      </c>
      <c r="D139" s="23" t="s">
        <v>2683</v>
      </c>
      <c r="E139" s="23" t="s">
        <v>269</v>
      </c>
      <c r="F139" s="23" t="s">
        <v>270</v>
      </c>
      <c r="G139" s="23" t="s">
        <v>341</v>
      </c>
      <c r="H139" s="23" t="s">
        <v>319</v>
      </c>
      <c r="I139" s="23" t="s">
        <v>320</v>
      </c>
      <c r="J139" s="23" t="s">
        <v>61</v>
      </c>
      <c r="K139" s="24">
        <v>146311030</v>
      </c>
      <c r="L139" s="23" t="s">
        <v>353</v>
      </c>
    </row>
    <row r="140" spans="1:12" s="22" customFormat="1" ht="75" x14ac:dyDescent="0.25">
      <c r="A140" s="23">
        <v>150723</v>
      </c>
      <c r="B140" s="23" t="s">
        <v>40</v>
      </c>
      <c r="C140" s="23" t="s">
        <v>41</v>
      </c>
      <c r="D140" s="23" t="s">
        <v>2683</v>
      </c>
      <c r="E140" s="23" t="s">
        <v>269</v>
      </c>
      <c r="F140" s="23" t="s">
        <v>270</v>
      </c>
      <c r="G140" s="23" t="s">
        <v>326</v>
      </c>
      <c r="H140" s="23" t="s">
        <v>319</v>
      </c>
      <c r="I140" s="23" t="s">
        <v>320</v>
      </c>
      <c r="J140" s="23" t="s">
        <v>61</v>
      </c>
      <c r="K140" s="24">
        <v>71251440</v>
      </c>
      <c r="L140" s="23" t="s">
        <v>353</v>
      </c>
    </row>
    <row r="141" spans="1:12" s="22" customFormat="1" ht="75" x14ac:dyDescent="0.25">
      <c r="A141" s="23">
        <v>207623</v>
      </c>
      <c r="B141" s="23" t="s">
        <v>40</v>
      </c>
      <c r="C141" s="23" t="s">
        <v>41</v>
      </c>
      <c r="D141" s="23" t="s">
        <v>2829</v>
      </c>
      <c r="E141" s="23" t="s">
        <v>587</v>
      </c>
      <c r="F141" s="23" t="s">
        <v>588</v>
      </c>
      <c r="G141" s="23" t="s">
        <v>341</v>
      </c>
      <c r="H141" s="23" t="s">
        <v>319</v>
      </c>
      <c r="I141" s="23" t="s">
        <v>320</v>
      </c>
      <c r="J141" s="23" t="s">
        <v>61</v>
      </c>
      <c r="K141" s="24">
        <v>8400000</v>
      </c>
      <c r="L141" s="23" t="s">
        <v>591</v>
      </c>
    </row>
    <row r="142" spans="1:12" s="22" customFormat="1" ht="75" x14ac:dyDescent="0.25">
      <c r="A142" s="23">
        <v>456823</v>
      </c>
      <c r="B142" s="23" t="s">
        <v>40</v>
      </c>
      <c r="C142" s="23" t="s">
        <v>41</v>
      </c>
      <c r="D142" s="23" t="s">
        <v>2830</v>
      </c>
      <c r="E142" s="23" t="s">
        <v>1795</v>
      </c>
      <c r="F142" s="23" t="s">
        <v>1796</v>
      </c>
      <c r="G142" s="23" t="s">
        <v>341</v>
      </c>
      <c r="H142" s="23" t="s">
        <v>319</v>
      </c>
      <c r="I142" s="23" t="s">
        <v>320</v>
      </c>
      <c r="J142" s="23" t="s">
        <v>61</v>
      </c>
      <c r="K142" s="24">
        <v>7733324</v>
      </c>
      <c r="L142" s="23" t="s">
        <v>1800</v>
      </c>
    </row>
    <row r="143" spans="1:12" s="22" customFormat="1" ht="75" x14ac:dyDescent="0.25">
      <c r="A143" s="23">
        <v>467023</v>
      </c>
      <c r="B143" s="23" t="s">
        <v>40</v>
      </c>
      <c r="C143" s="23" t="s">
        <v>41</v>
      </c>
      <c r="D143" s="23" t="s">
        <v>2701</v>
      </c>
      <c r="E143" s="23" t="s">
        <v>1859</v>
      </c>
      <c r="F143" s="23" t="s">
        <v>1860</v>
      </c>
      <c r="G143" s="23" t="s">
        <v>326</v>
      </c>
      <c r="H143" s="23" t="s">
        <v>319</v>
      </c>
      <c r="I143" s="23" t="s">
        <v>320</v>
      </c>
      <c r="J143" s="23" t="s">
        <v>61</v>
      </c>
      <c r="K143" s="24">
        <v>5617174</v>
      </c>
      <c r="L143" s="23" t="s">
        <v>1863</v>
      </c>
    </row>
    <row r="144" spans="1:12" s="22" customFormat="1" ht="75" x14ac:dyDescent="0.25">
      <c r="A144" s="23">
        <v>472323</v>
      </c>
      <c r="B144" s="23" t="s">
        <v>40</v>
      </c>
      <c r="C144" s="23" t="s">
        <v>41</v>
      </c>
      <c r="D144" s="23" t="s">
        <v>2716</v>
      </c>
      <c r="E144" s="23" t="s">
        <v>1898</v>
      </c>
      <c r="F144" s="23" t="s">
        <v>1899</v>
      </c>
      <c r="G144" s="23" t="s">
        <v>336</v>
      </c>
      <c r="H144" s="23" t="s">
        <v>319</v>
      </c>
      <c r="I144" s="23" t="s">
        <v>320</v>
      </c>
      <c r="J144" s="23" t="s">
        <v>61</v>
      </c>
      <c r="K144" s="24">
        <v>1445000</v>
      </c>
      <c r="L144" s="23" t="s">
        <v>1901</v>
      </c>
    </row>
    <row r="145" spans="1:12" s="22" customFormat="1" ht="75" x14ac:dyDescent="0.25">
      <c r="A145" s="23">
        <v>499923</v>
      </c>
      <c r="B145" s="23" t="s">
        <v>40</v>
      </c>
      <c r="C145" s="23" t="s">
        <v>41</v>
      </c>
      <c r="D145" s="23" t="s">
        <v>2717</v>
      </c>
      <c r="E145" s="23" t="s">
        <v>2042</v>
      </c>
      <c r="F145" s="23" t="s">
        <v>2043</v>
      </c>
      <c r="G145" s="23" t="s">
        <v>341</v>
      </c>
      <c r="H145" s="23" t="s">
        <v>319</v>
      </c>
      <c r="I145" s="23" t="s">
        <v>320</v>
      </c>
      <c r="J145" s="23" t="s">
        <v>61</v>
      </c>
      <c r="K145" s="24">
        <v>125000</v>
      </c>
      <c r="L145" s="23" t="s">
        <v>2045</v>
      </c>
    </row>
    <row r="146" spans="1:12" s="22" customFormat="1" ht="75" x14ac:dyDescent="0.25">
      <c r="A146" s="23">
        <v>501523</v>
      </c>
      <c r="B146" s="23" t="s">
        <v>40</v>
      </c>
      <c r="C146" s="23" t="s">
        <v>41</v>
      </c>
      <c r="D146" s="23" t="s">
        <v>2718</v>
      </c>
      <c r="E146" s="23" t="s">
        <v>2048</v>
      </c>
      <c r="F146" s="23" t="s">
        <v>2049</v>
      </c>
      <c r="G146" s="23" t="s">
        <v>341</v>
      </c>
      <c r="H146" s="23" t="s">
        <v>319</v>
      </c>
      <c r="I146" s="23" t="s">
        <v>320</v>
      </c>
      <c r="J146" s="23" t="s">
        <v>61</v>
      </c>
      <c r="K146" s="24">
        <v>125000</v>
      </c>
      <c r="L146" s="23" t="s">
        <v>2051</v>
      </c>
    </row>
    <row r="147" spans="1:12" s="22" customFormat="1" ht="75" x14ac:dyDescent="0.25">
      <c r="A147" s="23">
        <v>509323</v>
      </c>
      <c r="B147" s="23" t="s">
        <v>40</v>
      </c>
      <c r="C147" s="23" t="s">
        <v>41</v>
      </c>
      <c r="D147" s="23" t="s">
        <v>2719</v>
      </c>
      <c r="E147" s="23" t="s">
        <v>2144</v>
      </c>
      <c r="F147" s="23" t="s">
        <v>2145</v>
      </c>
      <c r="G147" s="23" t="s">
        <v>336</v>
      </c>
      <c r="H147" s="23" t="s">
        <v>319</v>
      </c>
      <c r="I147" s="23" t="s">
        <v>320</v>
      </c>
      <c r="J147" s="23" t="s">
        <v>61</v>
      </c>
      <c r="K147" s="24">
        <v>1042106</v>
      </c>
      <c r="L147" s="23" t="s">
        <v>2147</v>
      </c>
    </row>
    <row r="148" spans="1:12" s="22" customFormat="1" ht="75" x14ac:dyDescent="0.25">
      <c r="A148" s="23">
        <v>511123</v>
      </c>
      <c r="B148" s="23" t="s">
        <v>40</v>
      </c>
      <c r="C148" s="23" t="s">
        <v>41</v>
      </c>
      <c r="D148" s="23" t="s">
        <v>2720</v>
      </c>
      <c r="E148" s="23" t="s">
        <v>2169</v>
      </c>
      <c r="F148" s="23" t="s">
        <v>2170</v>
      </c>
      <c r="G148" s="23" t="s">
        <v>326</v>
      </c>
      <c r="H148" s="23" t="s">
        <v>319</v>
      </c>
      <c r="I148" s="23" t="s">
        <v>320</v>
      </c>
      <c r="J148" s="23" t="s">
        <v>61</v>
      </c>
      <c r="K148" s="24">
        <v>927500</v>
      </c>
      <c r="L148" s="23" t="s">
        <v>2172</v>
      </c>
    </row>
    <row r="149" spans="1:12" s="22" customFormat="1" ht="75" x14ac:dyDescent="0.25">
      <c r="A149" s="23">
        <v>511223</v>
      </c>
      <c r="B149" s="23" t="s">
        <v>40</v>
      </c>
      <c r="C149" s="23" t="s">
        <v>41</v>
      </c>
      <c r="D149" s="23" t="s">
        <v>2721</v>
      </c>
      <c r="E149" s="23" t="s">
        <v>1898</v>
      </c>
      <c r="F149" s="23" t="s">
        <v>1899</v>
      </c>
      <c r="G149" s="23" t="s">
        <v>336</v>
      </c>
      <c r="H149" s="23" t="s">
        <v>319</v>
      </c>
      <c r="I149" s="23" t="s">
        <v>320</v>
      </c>
      <c r="J149" s="23" t="s">
        <v>61</v>
      </c>
      <c r="K149" s="24">
        <v>770000</v>
      </c>
      <c r="L149" s="23" t="s">
        <v>2175</v>
      </c>
    </row>
    <row r="150" spans="1:12" s="22" customFormat="1" ht="90" x14ac:dyDescent="0.25">
      <c r="A150" s="23">
        <v>238923</v>
      </c>
      <c r="B150" s="23" t="s">
        <v>40</v>
      </c>
      <c r="C150" s="23" t="s">
        <v>41</v>
      </c>
      <c r="D150" s="23" t="s">
        <v>2831</v>
      </c>
      <c r="E150" s="23" t="s">
        <v>807</v>
      </c>
      <c r="F150" s="23" t="s">
        <v>808</v>
      </c>
      <c r="G150" s="23" t="s">
        <v>341</v>
      </c>
      <c r="H150" s="23" t="s">
        <v>810</v>
      </c>
      <c r="I150" s="23" t="s">
        <v>811</v>
      </c>
      <c r="J150" s="23" t="s">
        <v>61</v>
      </c>
      <c r="K150" s="24">
        <v>10500000</v>
      </c>
      <c r="L150" s="23" t="s">
        <v>814</v>
      </c>
    </row>
    <row r="151" spans="1:12" s="22" customFormat="1" ht="90" x14ac:dyDescent="0.25">
      <c r="A151" s="23">
        <v>244123</v>
      </c>
      <c r="B151" s="23" t="s">
        <v>40</v>
      </c>
      <c r="C151" s="23" t="s">
        <v>41</v>
      </c>
      <c r="D151" s="23" t="s">
        <v>2832</v>
      </c>
      <c r="E151" s="23" t="s">
        <v>838</v>
      </c>
      <c r="F151" s="23" t="s">
        <v>839</v>
      </c>
      <c r="G151" s="23" t="s">
        <v>336</v>
      </c>
      <c r="H151" s="23" t="s">
        <v>810</v>
      </c>
      <c r="I151" s="23" t="s">
        <v>811</v>
      </c>
      <c r="J151" s="23" t="s">
        <v>61</v>
      </c>
      <c r="K151" s="24">
        <v>10815000</v>
      </c>
      <c r="L151" s="23" t="s">
        <v>843</v>
      </c>
    </row>
    <row r="152" spans="1:12" s="22" customFormat="1" ht="90" x14ac:dyDescent="0.25">
      <c r="A152" s="23">
        <v>255323</v>
      </c>
      <c r="B152" s="23" t="s">
        <v>40</v>
      </c>
      <c r="C152" s="23" t="s">
        <v>41</v>
      </c>
      <c r="D152" s="23" t="s">
        <v>2833</v>
      </c>
      <c r="E152" s="23" t="s">
        <v>921</v>
      </c>
      <c r="F152" s="23" t="s">
        <v>922</v>
      </c>
      <c r="G152" s="23" t="s">
        <v>341</v>
      </c>
      <c r="H152" s="23" t="s">
        <v>810</v>
      </c>
      <c r="I152" s="23" t="s">
        <v>811</v>
      </c>
      <c r="J152" s="23" t="s">
        <v>61</v>
      </c>
      <c r="K152" s="24">
        <v>11500000</v>
      </c>
      <c r="L152" s="23" t="s">
        <v>926</v>
      </c>
    </row>
    <row r="153" spans="1:12" s="22" customFormat="1" ht="90" x14ac:dyDescent="0.25">
      <c r="A153" s="23">
        <v>301523</v>
      </c>
      <c r="B153" s="23" t="s">
        <v>40</v>
      </c>
      <c r="C153" s="23" t="s">
        <v>41</v>
      </c>
      <c r="D153" s="23" t="s">
        <v>2834</v>
      </c>
      <c r="E153" s="23" t="s">
        <v>1196</v>
      </c>
      <c r="F153" s="23" t="s">
        <v>1197</v>
      </c>
      <c r="G153" s="23" t="s">
        <v>336</v>
      </c>
      <c r="H153" s="23" t="s">
        <v>810</v>
      </c>
      <c r="I153" s="23" t="s">
        <v>811</v>
      </c>
      <c r="J153" s="23" t="s">
        <v>61</v>
      </c>
      <c r="K153" s="24">
        <v>5944000</v>
      </c>
      <c r="L153" s="23" t="s">
        <v>1200</v>
      </c>
    </row>
    <row r="154" spans="1:12" s="22" customFormat="1" ht="90" x14ac:dyDescent="0.25">
      <c r="A154" s="23">
        <v>391723</v>
      </c>
      <c r="B154" s="23" t="s">
        <v>40</v>
      </c>
      <c r="C154" s="23" t="s">
        <v>41</v>
      </c>
      <c r="D154" s="23" t="s">
        <v>2835</v>
      </c>
      <c r="E154" s="23" t="s">
        <v>1513</v>
      </c>
      <c r="F154" s="23" t="s">
        <v>1514</v>
      </c>
      <c r="G154" s="23" t="s">
        <v>341</v>
      </c>
      <c r="H154" s="23" t="s">
        <v>810</v>
      </c>
      <c r="I154" s="23" t="s">
        <v>811</v>
      </c>
      <c r="J154" s="23" t="s">
        <v>61</v>
      </c>
      <c r="K154" s="24">
        <v>6500000</v>
      </c>
      <c r="L154" s="23" t="s">
        <v>1518</v>
      </c>
    </row>
    <row r="155" spans="1:12" s="22" customFormat="1" ht="105" x14ac:dyDescent="0.25">
      <c r="A155" s="23">
        <v>297223</v>
      </c>
      <c r="B155" s="23" t="s">
        <v>40</v>
      </c>
      <c r="C155" s="23" t="s">
        <v>41</v>
      </c>
      <c r="D155" s="23" t="s">
        <v>2836</v>
      </c>
      <c r="E155" s="23" t="s">
        <v>1165</v>
      </c>
      <c r="F155" s="23" t="s">
        <v>1166</v>
      </c>
      <c r="G155" s="23" t="s">
        <v>341</v>
      </c>
      <c r="H155" s="23" t="s">
        <v>1170</v>
      </c>
      <c r="I155" s="23" t="s">
        <v>1171</v>
      </c>
      <c r="J155" s="23" t="s">
        <v>61</v>
      </c>
      <c r="K155" s="24">
        <v>31500000</v>
      </c>
      <c r="L155" s="23" t="s">
        <v>1174</v>
      </c>
    </row>
    <row r="156" spans="1:12" s="22" customFormat="1" ht="105" x14ac:dyDescent="0.25">
      <c r="A156" s="23">
        <v>416623</v>
      </c>
      <c r="B156" s="23" t="s">
        <v>40</v>
      </c>
      <c r="C156" s="23" t="s">
        <v>41</v>
      </c>
      <c r="D156" s="23" t="s">
        <v>2837</v>
      </c>
      <c r="E156" s="23" t="s">
        <v>1568</v>
      </c>
      <c r="F156" s="23" t="s">
        <v>1569</v>
      </c>
      <c r="G156" s="23" t="s">
        <v>341</v>
      </c>
      <c r="H156" s="23" t="s">
        <v>1170</v>
      </c>
      <c r="I156" s="23" t="s">
        <v>1171</v>
      </c>
      <c r="J156" s="23" t="s">
        <v>61</v>
      </c>
      <c r="K156" s="24">
        <v>18823000</v>
      </c>
      <c r="L156" s="23" t="s">
        <v>1572</v>
      </c>
    </row>
    <row r="157" spans="1:12" s="22" customFormat="1" ht="105" x14ac:dyDescent="0.25">
      <c r="A157" s="23">
        <v>456223</v>
      </c>
      <c r="B157" s="23" t="s">
        <v>40</v>
      </c>
      <c r="C157" s="23" t="s">
        <v>41</v>
      </c>
      <c r="D157" s="23" t="s">
        <v>2838</v>
      </c>
      <c r="E157" s="23" t="s">
        <v>1787</v>
      </c>
      <c r="F157" s="23" t="s">
        <v>1788</v>
      </c>
      <c r="G157" s="23" t="s">
        <v>341</v>
      </c>
      <c r="H157" s="23" t="s">
        <v>1170</v>
      </c>
      <c r="I157" s="23" t="s">
        <v>1171</v>
      </c>
      <c r="J157" s="23" t="s">
        <v>61</v>
      </c>
      <c r="K157" s="24">
        <v>12000000</v>
      </c>
      <c r="L157" s="23" t="s">
        <v>1791</v>
      </c>
    </row>
    <row r="158" spans="1:12" s="22" customFormat="1" ht="105" x14ac:dyDescent="0.25">
      <c r="A158" s="23">
        <v>187723</v>
      </c>
      <c r="B158" s="23" t="s">
        <v>40</v>
      </c>
      <c r="C158" s="23" t="s">
        <v>41</v>
      </c>
      <c r="D158" s="23" t="s">
        <v>2817</v>
      </c>
      <c r="E158" s="23" t="s">
        <v>495</v>
      </c>
      <c r="F158" s="23" t="s">
        <v>496</v>
      </c>
      <c r="G158" s="23" t="s">
        <v>308</v>
      </c>
      <c r="H158" s="23" t="s">
        <v>501</v>
      </c>
      <c r="I158" s="23" t="s">
        <v>502</v>
      </c>
      <c r="J158" s="23" t="s">
        <v>61</v>
      </c>
      <c r="K158" s="24">
        <v>23796100</v>
      </c>
      <c r="L158" s="23" t="s">
        <v>500</v>
      </c>
    </row>
    <row r="159" spans="1:12" s="22" customFormat="1" ht="105" x14ac:dyDescent="0.25">
      <c r="A159" s="23">
        <v>289523</v>
      </c>
      <c r="B159" s="23" t="s">
        <v>40</v>
      </c>
      <c r="C159" s="23" t="s">
        <v>41</v>
      </c>
      <c r="D159" s="23" t="s">
        <v>2839</v>
      </c>
      <c r="E159" s="23" t="s">
        <v>1114</v>
      </c>
      <c r="F159" s="23" t="s">
        <v>1115</v>
      </c>
      <c r="G159" s="23" t="s">
        <v>308</v>
      </c>
      <c r="H159" s="23" t="s">
        <v>501</v>
      </c>
      <c r="I159" s="23" t="s">
        <v>502</v>
      </c>
      <c r="J159" s="23" t="s">
        <v>61</v>
      </c>
      <c r="K159" s="24">
        <v>13000000</v>
      </c>
      <c r="L159" s="23" t="s">
        <v>1119</v>
      </c>
    </row>
    <row r="160" spans="1:12" s="22" customFormat="1" ht="105" x14ac:dyDescent="0.25">
      <c r="A160" s="23">
        <v>313623</v>
      </c>
      <c r="B160" s="23" t="s">
        <v>40</v>
      </c>
      <c r="C160" s="23" t="s">
        <v>41</v>
      </c>
      <c r="D160" s="23" t="s">
        <v>2840</v>
      </c>
      <c r="E160" s="23" t="s">
        <v>1258</v>
      </c>
      <c r="F160" s="23" t="s">
        <v>1259</v>
      </c>
      <c r="G160" s="23" t="s">
        <v>308</v>
      </c>
      <c r="H160" s="23" t="s">
        <v>501</v>
      </c>
      <c r="I160" s="23" t="s">
        <v>502</v>
      </c>
      <c r="J160" s="23" t="s">
        <v>61</v>
      </c>
      <c r="K160" s="24">
        <v>10000000</v>
      </c>
      <c r="L160" s="23" t="s">
        <v>1263</v>
      </c>
    </row>
    <row r="161" spans="1:12" s="22" customFormat="1" ht="105" x14ac:dyDescent="0.25">
      <c r="A161" s="23">
        <v>122423</v>
      </c>
      <c r="B161" s="23" t="s">
        <v>40</v>
      </c>
      <c r="C161" s="23" t="s">
        <v>41</v>
      </c>
      <c r="D161" s="23" t="s">
        <v>2668</v>
      </c>
      <c r="E161" s="23" t="s">
        <v>162</v>
      </c>
      <c r="F161" s="23" t="s">
        <v>163</v>
      </c>
      <c r="G161" s="23" t="s">
        <v>300</v>
      </c>
      <c r="H161" s="23" t="s">
        <v>301</v>
      </c>
      <c r="I161" s="23" t="s">
        <v>302</v>
      </c>
      <c r="J161" s="23" t="s">
        <v>61</v>
      </c>
      <c r="K161" s="24">
        <v>969199</v>
      </c>
      <c r="L161" s="23" t="s">
        <v>305</v>
      </c>
    </row>
    <row r="162" spans="1:12" s="22" customFormat="1" ht="105" x14ac:dyDescent="0.25">
      <c r="A162" s="23">
        <v>230223</v>
      </c>
      <c r="B162" s="23" t="s">
        <v>40</v>
      </c>
      <c r="C162" s="23" t="s">
        <v>41</v>
      </c>
      <c r="D162" s="23" t="s">
        <v>2818</v>
      </c>
      <c r="E162" s="23" t="s">
        <v>727</v>
      </c>
      <c r="F162" s="23" t="s">
        <v>728</v>
      </c>
      <c r="G162" s="23" t="s">
        <v>308</v>
      </c>
      <c r="H162" s="23" t="s">
        <v>301</v>
      </c>
      <c r="I162" s="23" t="s">
        <v>302</v>
      </c>
      <c r="J162" s="23" t="s">
        <v>61</v>
      </c>
      <c r="K162" s="24">
        <v>7741333</v>
      </c>
      <c r="L162" s="23" t="s">
        <v>732</v>
      </c>
    </row>
    <row r="163" spans="1:12" s="22" customFormat="1" ht="105" x14ac:dyDescent="0.25">
      <c r="A163" s="23">
        <v>315923</v>
      </c>
      <c r="B163" s="23" t="s">
        <v>40</v>
      </c>
      <c r="C163" s="23" t="s">
        <v>41</v>
      </c>
      <c r="D163" s="23" t="s">
        <v>2668</v>
      </c>
      <c r="E163" s="23" t="s">
        <v>162</v>
      </c>
      <c r="F163" s="23" t="s">
        <v>163</v>
      </c>
      <c r="G163" s="23" t="s">
        <v>350</v>
      </c>
      <c r="H163" s="23" t="s">
        <v>301</v>
      </c>
      <c r="I163" s="23" t="s">
        <v>302</v>
      </c>
      <c r="J163" s="23" t="s">
        <v>61</v>
      </c>
      <c r="K163" s="24">
        <v>11500000</v>
      </c>
      <c r="L163" s="23" t="s">
        <v>315</v>
      </c>
    </row>
    <row r="164" spans="1:12" s="22" customFormat="1" ht="105" x14ac:dyDescent="0.25">
      <c r="A164" s="23">
        <v>328223</v>
      </c>
      <c r="B164" s="23" t="s">
        <v>40</v>
      </c>
      <c r="C164" s="23" t="s">
        <v>41</v>
      </c>
      <c r="D164" s="23" t="s">
        <v>2841</v>
      </c>
      <c r="E164" s="23" t="s">
        <v>1287</v>
      </c>
      <c r="F164" s="23" t="s">
        <v>1288</v>
      </c>
      <c r="G164" s="23" t="s">
        <v>300</v>
      </c>
      <c r="H164" s="23" t="s">
        <v>301</v>
      </c>
      <c r="I164" s="23" t="s">
        <v>302</v>
      </c>
      <c r="J164" s="23" t="s">
        <v>61</v>
      </c>
      <c r="K164" s="24">
        <v>9817500</v>
      </c>
      <c r="L164" s="23" t="s">
        <v>1292</v>
      </c>
    </row>
    <row r="165" spans="1:12" s="22" customFormat="1" ht="105" x14ac:dyDescent="0.25">
      <c r="A165" s="23">
        <v>334023</v>
      </c>
      <c r="B165" s="23" t="s">
        <v>40</v>
      </c>
      <c r="C165" s="23" t="s">
        <v>41</v>
      </c>
      <c r="D165" s="23" t="s">
        <v>2842</v>
      </c>
      <c r="E165" s="23" t="s">
        <v>1296</v>
      </c>
      <c r="F165" s="23" t="s">
        <v>1297</v>
      </c>
      <c r="G165" s="23" t="s">
        <v>300</v>
      </c>
      <c r="H165" s="23" t="s">
        <v>301</v>
      </c>
      <c r="I165" s="23" t="s">
        <v>302</v>
      </c>
      <c r="J165" s="23" t="s">
        <v>61</v>
      </c>
      <c r="K165" s="24">
        <v>12000000</v>
      </c>
      <c r="L165" s="23" t="s">
        <v>1301</v>
      </c>
    </row>
    <row r="166" spans="1:12" s="22" customFormat="1" ht="105" x14ac:dyDescent="0.25">
      <c r="A166" s="23">
        <v>372123</v>
      </c>
      <c r="B166" s="23" t="s">
        <v>40</v>
      </c>
      <c r="C166" s="23" t="s">
        <v>41</v>
      </c>
      <c r="D166" s="23" t="s">
        <v>2843</v>
      </c>
      <c r="E166" s="23" t="s">
        <v>1416</v>
      </c>
      <c r="F166" s="23" t="s">
        <v>1417</v>
      </c>
      <c r="G166" s="23" t="s">
        <v>300</v>
      </c>
      <c r="H166" s="23" t="s">
        <v>301</v>
      </c>
      <c r="I166" s="23" t="s">
        <v>302</v>
      </c>
      <c r="J166" s="23" t="s">
        <v>61</v>
      </c>
      <c r="K166" s="24">
        <v>12000000</v>
      </c>
      <c r="L166" s="23" t="s">
        <v>1420</v>
      </c>
    </row>
    <row r="167" spans="1:12" s="22" customFormat="1" ht="105" x14ac:dyDescent="0.25">
      <c r="A167" s="23">
        <v>497123</v>
      </c>
      <c r="B167" s="23" t="s">
        <v>40</v>
      </c>
      <c r="C167" s="23" t="s">
        <v>41</v>
      </c>
      <c r="D167" s="23" t="s">
        <v>2844</v>
      </c>
      <c r="E167" s="23" t="s">
        <v>269</v>
      </c>
      <c r="F167" s="23" t="s">
        <v>270</v>
      </c>
      <c r="G167" s="23" t="s">
        <v>300</v>
      </c>
      <c r="H167" s="23" t="s">
        <v>301</v>
      </c>
      <c r="I167" s="23" t="s">
        <v>302</v>
      </c>
      <c r="J167" s="23" t="s">
        <v>61</v>
      </c>
      <c r="K167" s="24">
        <v>196993421</v>
      </c>
      <c r="L167" s="23" t="s">
        <v>353</v>
      </c>
    </row>
    <row r="168" spans="1:12" s="22" customFormat="1" ht="105" x14ac:dyDescent="0.25">
      <c r="A168" s="23">
        <v>514023</v>
      </c>
      <c r="B168" s="23" t="s">
        <v>40</v>
      </c>
      <c r="C168" s="23" t="s">
        <v>41</v>
      </c>
      <c r="D168" s="23" t="s">
        <v>2722</v>
      </c>
      <c r="E168" s="23" t="s">
        <v>2221</v>
      </c>
      <c r="F168" s="23" t="s">
        <v>2222</v>
      </c>
      <c r="G168" s="23" t="s">
        <v>300</v>
      </c>
      <c r="H168" s="23" t="s">
        <v>301</v>
      </c>
      <c r="I168" s="23" t="s">
        <v>302</v>
      </c>
      <c r="J168" s="23" t="s">
        <v>61</v>
      </c>
      <c r="K168" s="24">
        <v>885000</v>
      </c>
      <c r="L168" s="23" t="s">
        <v>2224</v>
      </c>
    </row>
    <row r="169" spans="1:12" s="22" customFormat="1" ht="90" x14ac:dyDescent="0.25">
      <c r="A169" s="23">
        <v>242423</v>
      </c>
      <c r="B169" s="23" t="s">
        <v>40</v>
      </c>
      <c r="C169" s="23" t="s">
        <v>41</v>
      </c>
      <c r="D169" s="23" t="s">
        <v>2845</v>
      </c>
      <c r="E169" s="23" t="s">
        <v>828</v>
      </c>
      <c r="F169" s="23" t="s">
        <v>829</v>
      </c>
      <c r="G169" s="23" t="s">
        <v>58</v>
      </c>
      <c r="H169" s="23" t="s">
        <v>831</v>
      </c>
      <c r="I169" s="23" t="s">
        <v>832</v>
      </c>
      <c r="J169" s="23" t="s">
        <v>61</v>
      </c>
      <c r="K169" s="24">
        <v>9926988</v>
      </c>
      <c r="L169" s="23" t="s">
        <v>835</v>
      </c>
    </row>
    <row r="170" spans="1:12" s="22" customFormat="1" ht="75" x14ac:dyDescent="0.25">
      <c r="A170" s="23">
        <v>123023</v>
      </c>
      <c r="B170" s="23" t="s">
        <v>40</v>
      </c>
      <c r="C170" s="23" t="s">
        <v>41</v>
      </c>
      <c r="D170" s="23" t="s">
        <v>2668</v>
      </c>
      <c r="E170" s="23" t="s">
        <v>162</v>
      </c>
      <c r="F170" s="23" t="s">
        <v>163</v>
      </c>
      <c r="G170" s="23" t="s">
        <v>58</v>
      </c>
      <c r="H170" s="23" t="s">
        <v>330</v>
      </c>
      <c r="I170" s="23" t="s">
        <v>331</v>
      </c>
      <c r="J170" s="23" t="s">
        <v>61</v>
      </c>
      <c r="K170" s="24">
        <v>7219930</v>
      </c>
      <c r="L170" s="23" t="s">
        <v>323</v>
      </c>
    </row>
    <row r="171" spans="1:12" s="22" customFormat="1" ht="75" x14ac:dyDescent="0.25">
      <c r="A171" s="23">
        <v>123423</v>
      </c>
      <c r="B171" s="23" t="s">
        <v>40</v>
      </c>
      <c r="C171" s="23" t="s">
        <v>41</v>
      </c>
      <c r="D171" s="23" t="s">
        <v>2668</v>
      </c>
      <c r="E171" s="23" t="s">
        <v>162</v>
      </c>
      <c r="F171" s="23" t="s">
        <v>163</v>
      </c>
      <c r="G171" s="23" t="s">
        <v>294</v>
      </c>
      <c r="H171" s="23" t="s">
        <v>330</v>
      </c>
      <c r="I171" s="23" t="s">
        <v>331</v>
      </c>
      <c r="J171" s="23" t="s">
        <v>61</v>
      </c>
      <c r="K171" s="24">
        <v>1128640</v>
      </c>
      <c r="L171" s="23" t="s">
        <v>315</v>
      </c>
    </row>
    <row r="172" spans="1:12" s="22" customFormat="1" ht="75" x14ac:dyDescent="0.25">
      <c r="A172" s="23">
        <v>497523</v>
      </c>
      <c r="B172" s="23" t="s">
        <v>40</v>
      </c>
      <c r="C172" s="23" t="s">
        <v>41</v>
      </c>
      <c r="D172" s="23" t="s">
        <v>2723</v>
      </c>
      <c r="E172" s="23" t="s">
        <v>2022</v>
      </c>
      <c r="F172" s="23" t="s">
        <v>2023</v>
      </c>
      <c r="G172" s="23" t="s">
        <v>58</v>
      </c>
      <c r="H172" s="23" t="s">
        <v>330</v>
      </c>
      <c r="I172" s="23" t="s">
        <v>331</v>
      </c>
      <c r="J172" s="23" t="s">
        <v>61</v>
      </c>
      <c r="K172" s="24">
        <v>841956</v>
      </c>
      <c r="L172" s="23" t="s">
        <v>2025</v>
      </c>
    </row>
    <row r="173" spans="1:12" s="22" customFormat="1" ht="75" x14ac:dyDescent="0.25">
      <c r="A173" s="23">
        <v>499623</v>
      </c>
      <c r="B173" s="23" t="s">
        <v>40</v>
      </c>
      <c r="C173" s="23" t="s">
        <v>41</v>
      </c>
      <c r="D173" s="23" t="s">
        <v>2724</v>
      </c>
      <c r="E173" s="23" t="s">
        <v>2036</v>
      </c>
      <c r="F173" s="23" t="s">
        <v>2037</v>
      </c>
      <c r="G173" s="23" t="s">
        <v>294</v>
      </c>
      <c r="H173" s="23" t="s">
        <v>330</v>
      </c>
      <c r="I173" s="23" t="s">
        <v>331</v>
      </c>
      <c r="J173" s="23" t="s">
        <v>61</v>
      </c>
      <c r="K173" s="24">
        <v>702500</v>
      </c>
      <c r="L173" s="23" t="s">
        <v>2039</v>
      </c>
    </row>
    <row r="174" spans="1:12" s="22" customFormat="1" ht="75" x14ac:dyDescent="0.25">
      <c r="A174" s="23">
        <v>508723</v>
      </c>
      <c r="B174" s="23" t="s">
        <v>40</v>
      </c>
      <c r="C174" s="23" t="s">
        <v>41</v>
      </c>
      <c r="D174" s="23" t="s">
        <v>2725</v>
      </c>
      <c r="E174" s="23" t="s">
        <v>2125</v>
      </c>
      <c r="F174" s="23" t="s">
        <v>2126</v>
      </c>
      <c r="G174" s="23" t="s">
        <v>58</v>
      </c>
      <c r="H174" s="23" t="s">
        <v>330</v>
      </c>
      <c r="I174" s="23" t="s">
        <v>331</v>
      </c>
      <c r="J174" s="23" t="s">
        <v>61</v>
      </c>
      <c r="K174" s="24">
        <v>125000</v>
      </c>
      <c r="L174" s="23" t="s">
        <v>2128</v>
      </c>
    </row>
    <row r="175" spans="1:12" s="22" customFormat="1" ht="75" x14ac:dyDescent="0.25">
      <c r="A175" s="23">
        <v>510723</v>
      </c>
      <c r="B175" s="23" t="s">
        <v>40</v>
      </c>
      <c r="C175" s="23" t="s">
        <v>41</v>
      </c>
      <c r="D175" s="23" t="s">
        <v>2726</v>
      </c>
      <c r="E175" s="23" t="s">
        <v>2156</v>
      </c>
      <c r="F175" s="23" t="s">
        <v>2157</v>
      </c>
      <c r="G175" s="23" t="s">
        <v>58</v>
      </c>
      <c r="H175" s="23" t="s">
        <v>330</v>
      </c>
      <c r="I175" s="23" t="s">
        <v>331</v>
      </c>
      <c r="J175" s="23" t="s">
        <v>61</v>
      </c>
      <c r="K175" s="24">
        <v>157500</v>
      </c>
      <c r="L175" s="23" t="s">
        <v>2159</v>
      </c>
    </row>
    <row r="176" spans="1:12" s="22" customFormat="1" ht="75" x14ac:dyDescent="0.25">
      <c r="A176" s="23">
        <v>510823</v>
      </c>
      <c r="B176" s="23" t="s">
        <v>40</v>
      </c>
      <c r="C176" s="23" t="s">
        <v>41</v>
      </c>
      <c r="D176" s="23" t="s">
        <v>2727</v>
      </c>
      <c r="E176" s="23" t="s">
        <v>2022</v>
      </c>
      <c r="F176" s="23" t="s">
        <v>2023</v>
      </c>
      <c r="G176" s="23" t="s">
        <v>58</v>
      </c>
      <c r="H176" s="23" t="s">
        <v>330</v>
      </c>
      <c r="I176" s="23" t="s">
        <v>331</v>
      </c>
      <c r="J176" s="23" t="s">
        <v>61</v>
      </c>
      <c r="K176" s="24">
        <v>280652</v>
      </c>
      <c r="L176" s="23" t="s">
        <v>2159</v>
      </c>
    </row>
    <row r="177" spans="1:12" s="22" customFormat="1" ht="75" x14ac:dyDescent="0.25">
      <c r="A177" s="23">
        <v>510923</v>
      </c>
      <c r="B177" s="23" t="s">
        <v>40</v>
      </c>
      <c r="C177" s="23" t="s">
        <v>41</v>
      </c>
      <c r="D177" s="23" t="s">
        <v>2728</v>
      </c>
      <c r="E177" s="23" t="s">
        <v>2125</v>
      </c>
      <c r="F177" s="23" t="s">
        <v>2126</v>
      </c>
      <c r="G177" s="23" t="s">
        <v>58</v>
      </c>
      <c r="H177" s="23" t="s">
        <v>330</v>
      </c>
      <c r="I177" s="23" t="s">
        <v>331</v>
      </c>
      <c r="J177" s="23" t="s">
        <v>61</v>
      </c>
      <c r="K177" s="24">
        <v>125000</v>
      </c>
      <c r="L177" s="23" t="s">
        <v>2164</v>
      </c>
    </row>
    <row r="178" spans="1:12" s="22" customFormat="1" ht="75" x14ac:dyDescent="0.25">
      <c r="A178" s="23">
        <v>511023</v>
      </c>
      <c r="B178" s="23" t="s">
        <v>40</v>
      </c>
      <c r="C178" s="23" t="s">
        <v>41</v>
      </c>
      <c r="D178" s="23" t="s">
        <v>2729</v>
      </c>
      <c r="E178" s="23" t="s">
        <v>2022</v>
      </c>
      <c r="F178" s="23" t="s">
        <v>2023</v>
      </c>
      <c r="G178" s="23" t="s">
        <v>58</v>
      </c>
      <c r="H178" s="23" t="s">
        <v>330</v>
      </c>
      <c r="I178" s="23" t="s">
        <v>331</v>
      </c>
      <c r="J178" s="23" t="s">
        <v>61</v>
      </c>
      <c r="K178" s="24">
        <v>280652</v>
      </c>
      <c r="L178" s="23" t="s">
        <v>2164</v>
      </c>
    </row>
    <row r="179" spans="1:12" s="22" customFormat="1" ht="75" x14ac:dyDescent="0.25">
      <c r="A179" s="23">
        <v>516023</v>
      </c>
      <c r="B179" s="23" t="s">
        <v>40</v>
      </c>
      <c r="C179" s="23" t="s">
        <v>41</v>
      </c>
      <c r="D179" s="23" t="s">
        <v>2730</v>
      </c>
      <c r="E179" s="23" t="s">
        <v>2125</v>
      </c>
      <c r="F179" s="23" t="s">
        <v>2126</v>
      </c>
      <c r="G179" s="23" t="s">
        <v>58</v>
      </c>
      <c r="H179" s="23" t="s">
        <v>330</v>
      </c>
      <c r="I179" s="23" t="s">
        <v>331</v>
      </c>
      <c r="J179" s="23" t="s">
        <v>61</v>
      </c>
      <c r="K179" s="24">
        <v>125000</v>
      </c>
      <c r="L179" s="23" t="s">
        <v>2279</v>
      </c>
    </row>
    <row r="180" spans="1:12" s="22" customFormat="1" ht="75" x14ac:dyDescent="0.25">
      <c r="A180" s="23">
        <v>518323</v>
      </c>
      <c r="B180" s="23" t="s">
        <v>40</v>
      </c>
      <c r="C180" s="23" t="s">
        <v>41</v>
      </c>
      <c r="D180" s="23" t="s">
        <v>2731</v>
      </c>
      <c r="E180" s="23" t="s">
        <v>2022</v>
      </c>
      <c r="F180" s="23" t="s">
        <v>2023</v>
      </c>
      <c r="G180" s="23" t="s">
        <v>58</v>
      </c>
      <c r="H180" s="23" t="s">
        <v>330</v>
      </c>
      <c r="I180" s="23" t="s">
        <v>331</v>
      </c>
      <c r="J180" s="23" t="s">
        <v>61</v>
      </c>
      <c r="K180" s="24">
        <v>280652</v>
      </c>
      <c r="L180" s="23" t="s">
        <v>2305</v>
      </c>
    </row>
    <row r="181" spans="1:12" s="22" customFormat="1" ht="105" x14ac:dyDescent="0.25">
      <c r="A181" s="23">
        <v>150823</v>
      </c>
      <c r="B181" s="23" t="s">
        <v>40</v>
      </c>
      <c r="C181" s="23" t="s">
        <v>41</v>
      </c>
      <c r="D181" s="23" t="s">
        <v>2683</v>
      </c>
      <c r="E181" s="23" t="s">
        <v>269</v>
      </c>
      <c r="F181" s="23" t="s">
        <v>270</v>
      </c>
      <c r="G181" s="23" t="s">
        <v>58</v>
      </c>
      <c r="H181" s="23" t="s">
        <v>373</v>
      </c>
      <c r="I181" s="23" t="s">
        <v>374</v>
      </c>
      <c r="J181" s="23" t="s">
        <v>61</v>
      </c>
      <c r="K181" s="24">
        <v>326709450</v>
      </c>
      <c r="L181" s="23" t="s">
        <v>353</v>
      </c>
    </row>
    <row r="182" spans="1:12" s="22" customFormat="1" ht="105" x14ac:dyDescent="0.25">
      <c r="A182" s="23">
        <v>315623</v>
      </c>
      <c r="B182" s="23" t="s">
        <v>40</v>
      </c>
      <c r="C182" s="23" t="s">
        <v>41</v>
      </c>
      <c r="D182" s="23" t="s">
        <v>2846</v>
      </c>
      <c r="E182" s="23" t="s">
        <v>1267</v>
      </c>
      <c r="F182" s="23" t="s">
        <v>1268</v>
      </c>
      <c r="G182" s="23" t="s">
        <v>58</v>
      </c>
      <c r="H182" s="23" t="s">
        <v>373</v>
      </c>
      <c r="I182" s="23" t="s">
        <v>374</v>
      </c>
      <c r="J182" s="23" t="s">
        <v>61</v>
      </c>
      <c r="K182" s="24">
        <v>12800000</v>
      </c>
      <c r="L182" s="23" t="s">
        <v>1272</v>
      </c>
    </row>
    <row r="183" spans="1:12" s="22" customFormat="1" ht="105" x14ac:dyDescent="0.25">
      <c r="A183" s="23">
        <v>465023</v>
      </c>
      <c r="B183" s="23" t="s">
        <v>40</v>
      </c>
      <c r="C183" s="23" t="s">
        <v>41</v>
      </c>
      <c r="D183" s="23" t="s">
        <v>2847</v>
      </c>
      <c r="E183" s="23" t="s">
        <v>1843</v>
      </c>
      <c r="F183" s="23" t="s">
        <v>1844</v>
      </c>
      <c r="G183" s="23" t="s">
        <v>58</v>
      </c>
      <c r="H183" s="23" t="s">
        <v>373</v>
      </c>
      <c r="I183" s="23" t="s">
        <v>374</v>
      </c>
      <c r="J183" s="23" t="s">
        <v>61</v>
      </c>
      <c r="K183" s="24">
        <v>12800000</v>
      </c>
      <c r="L183" s="23" t="s">
        <v>1848</v>
      </c>
    </row>
    <row r="184" spans="1:12" s="22" customFormat="1" ht="90" x14ac:dyDescent="0.25">
      <c r="A184" s="23">
        <v>189823</v>
      </c>
      <c r="B184" s="23" t="s">
        <v>40</v>
      </c>
      <c r="C184" s="23" t="s">
        <v>41</v>
      </c>
      <c r="D184" s="23" t="s">
        <v>2848</v>
      </c>
      <c r="E184" s="23" t="s">
        <v>506</v>
      </c>
      <c r="F184" s="23" t="s">
        <v>507</v>
      </c>
      <c r="G184" s="23" t="s">
        <v>475</v>
      </c>
      <c r="H184" s="23" t="s">
        <v>509</v>
      </c>
      <c r="I184" s="23" t="s">
        <v>510</v>
      </c>
      <c r="J184" s="23" t="s">
        <v>61</v>
      </c>
      <c r="K184" s="24">
        <v>15443820</v>
      </c>
      <c r="L184" s="23" t="s">
        <v>513</v>
      </c>
    </row>
    <row r="185" spans="1:12" s="22" customFormat="1" ht="75" x14ac:dyDescent="0.25">
      <c r="A185" s="23">
        <v>286823</v>
      </c>
      <c r="B185" s="23" t="s">
        <v>40</v>
      </c>
      <c r="C185" s="23" t="s">
        <v>41</v>
      </c>
      <c r="D185" s="23" t="s">
        <v>2849</v>
      </c>
      <c r="E185" s="23" t="s">
        <v>1097</v>
      </c>
      <c r="F185" s="23" t="s">
        <v>1098</v>
      </c>
      <c r="G185" s="23" t="s">
        <v>475</v>
      </c>
      <c r="H185" s="23" t="s">
        <v>509</v>
      </c>
      <c r="I185" s="23" t="s">
        <v>510</v>
      </c>
      <c r="J185" s="23" t="s">
        <v>61</v>
      </c>
      <c r="K185" s="24">
        <v>7540218</v>
      </c>
      <c r="L185" s="23" t="s">
        <v>1101</v>
      </c>
    </row>
    <row r="186" spans="1:12" s="22" customFormat="1" ht="75" x14ac:dyDescent="0.25">
      <c r="A186" s="23">
        <v>386323</v>
      </c>
      <c r="B186" s="23" t="s">
        <v>40</v>
      </c>
      <c r="C186" s="23" t="s">
        <v>41</v>
      </c>
      <c r="D186" s="23" t="s">
        <v>2850</v>
      </c>
      <c r="E186" s="23" t="s">
        <v>1488</v>
      </c>
      <c r="F186" s="23" t="s">
        <v>1489</v>
      </c>
      <c r="G186" s="23" t="s">
        <v>475</v>
      </c>
      <c r="H186" s="23" t="s">
        <v>509</v>
      </c>
      <c r="I186" s="23" t="s">
        <v>510</v>
      </c>
      <c r="J186" s="23" t="s">
        <v>61</v>
      </c>
      <c r="K186" s="24">
        <v>4200000</v>
      </c>
      <c r="L186" s="23" t="s">
        <v>1101</v>
      </c>
    </row>
    <row r="187" spans="1:12" s="22" customFormat="1" ht="90" x14ac:dyDescent="0.25">
      <c r="A187" s="23">
        <v>211723</v>
      </c>
      <c r="B187" s="23" t="s">
        <v>40</v>
      </c>
      <c r="C187" s="23" t="s">
        <v>41</v>
      </c>
      <c r="D187" s="23" t="s">
        <v>2851</v>
      </c>
      <c r="E187" s="23" t="s">
        <v>609</v>
      </c>
      <c r="F187" s="23" t="s">
        <v>610</v>
      </c>
      <c r="G187" s="23" t="s">
        <v>475</v>
      </c>
      <c r="H187" s="23" t="s">
        <v>612</v>
      </c>
      <c r="I187" s="23" t="s">
        <v>613</v>
      </c>
      <c r="J187" s="23" t="s">
        <v>61</v>
      </c>
      <c r="K187" s="24">
        <v>7500000</v>
      </c>
      <c r="L187" s="23" t="s">
        <v>480</v>
      </c>
    </row>
    <row r="188" spans="1:12" s="22" customFormat="1" ht="90" x14ac:dyDescent="0.25">
      <c r="A188" s="23">
        <v>381223</v>
      </c>
      <c r="B188" s="23" t="s">
        <v>40</v>
      </c>
      <c r="C188" s="23" t="s">
        <v>41</v>
      </c>
      <c r="D188" s="23" t="s">
        <v>2852</v>
      </c>
      <c r="E188" s="23" t="s">
        <v>1479</v>
      </c>
      <c r="F188" s="23" t="s">
        <v>1480</v>
      </c>
      <c r="G188" s="23" t="s">
        <v>475</v>
      </c>
      <c r="H188" s="23" t="s">
        <v>612</v>
      </c>
      <c r="I188" s="23" t="s">
        <v>613</v>
      </c>
      <c r="J188" s="23" t="s">
        <v>61</v>
      </c>
      <c r="K188" s="24">
        <v>10025505</v>
      </c>
      <c r="L188" s="23" t="s">
        <v>1484</v>
      </c>
    </row>
    <row r="189" spans="1:12" s="22" customFormat="1" ht="75" x14ac:dyDescent="0.25">
      <c r="A189" s="23">
        <v>184723</v>
      </c>
      <c r="B189" s="23" t="s">
        <v>40</v>
      </c>
      <c r="C189" s="23" t="s">
        <v>41</v>
      </c>
      <c r="D189" s="23" t="s">
        <v>2853</v>
      </c>
      <c r="E189" s="23" t="s">
        <v>471</v>
      </c>
      <c r="F189" s="23" t="s">
        <v>472</v>
      </c>
      <c r="G189" s="23" t="s">
        <v>475</v>
      </c>
      <c r="H189" s="23" t="s">
        <v>476</v>
      </c>
      <c r="I189" s="23" t="s">
        <v>477</v>
      </c>
      <c r="J189" s="23" t="s">
        <v>61</v>
      </c>
      <c r="K189" s="24">
        <v>12000000</v>
      </c>
      <c r="L189" s="23" t="s">
        <v>480</v>
      </c>
    </row>
    <row r="190" spans="1:12" s="22" customFormat="1" ht="90" x14ac:dyDescent="0.25">
      <c r="A190" s="23">
        <v>203023</v>
      </c>
      <c r="B190" s="23" t="s">
        <v>40</v>
      </c>
      <c r="C190" s="23" t="s">
        <v>41</v>
      </c>
      <c r="D190" s="23" t="s">
        <v>2854</v>
      </c>
      <c r="E190" s="23" t="s">
        <v>553</v>
      </c>
      <c r="F190" s="23" t="s">
        <v>554</v>
      </c>
      <c r="G190" s="23" t="s">
        <v>475</v>
      </c>
      <c r="H190" s="23" t="s">
        <v>476</v>
      </c>
      <c r="I190" s="23" t="s">
        <v>477</v>
      </c>
      <c r="J190" s="23" t="s">
        <v>61</v>
      </c>
      <c r="K190" s="24">
        <v>7540218</v>
      </c>
      <c r="L190" s="23" t="s">
        <v>513</v>
      </c>
    </row>
    <row r="191" spans="1:12" s="22" customFormat="1" ht="75" x14ac:dyDescent="0.25">
      <c r="A191" s="23">
        <v>337223</v>
      </c>
      <c r="B191" s="23" t="s">
        <v>40</v>
      </c>
      <c r="C191" s="23" t="s">
        <v>41</v>
      </c>
      <c r="D191" s="23" t="s">
        <v>2855</v>
      </c>
      <c r="E191" s="23" t="s">
        <v>1305</v>
      </c>
      <c r="F191" s="23" t="s">
        <v>1306</v>
      </c>
      <c r="G191" s="23" t="s">
        <v>475</v>
      </c>
      <c r="H191" s="23" t="s">
        <v>476</v>
      </c>
      <c r="I191" s="23" t="s">
        <v>477</v>
      </c>
      <c r="J191" s="23" t="s">
        <v>61</v>
      </c>
      <c r="K191" s="24">
        <v>5300000</v>
      </c>
      <c r="L191" s="23" t="s">
        <v>1101</v>
      </c>
    </row>
    <row r="192" spans="1:12" s="22" customFormat="1" ht="75" x14ac:dyDescent="0.25">
      <c r="A192" s="23">
        <v>479723</v>
      </c>
      <c r="B192" s="23" t="s">
        <v>40</v>
      </c>
      <c r="C192" s="23" t="s">
        <v>41</v>
      </c>
      <c r="D192" s="23" t="s">
        <v>2732</v>
      </c>
      <c r="E192" s="23" t="s">
        <v>1968</v>
      </c>
      <c r="F192" s="23" t="s">
        <v>1969</v>
      </c>
      <c r="G192" s="23" t="s">
        <v>475</v>
      </c>
      <c r="H192" s="23" t="s">
        <v>476</v>
      </c>
      <c r="I192" s="23" t="s">
        <v>477</v>
      </c>
      <c r="J192" s="23" t="s">
        <v>61</v>
      </c>
      <c r="K192" s="24">
        <v>1094527</v>
      </c>
      <c r="L192" s="23" t="s">
        <v>1971</v>
      </c>
    </row>
    <row r="193" spans="1:12" s="22" customFormat="1" ht="75" x14ac:dyDescent="0.25">
      <c r="A193" s="23">
        <v>481023</v>
      </c>
      <c r="B193" s="23" t="s">
        <v>40</v>
      </c>
      <c r="C193" s="23" t="s">
        <v>41</v>
      </c>
      <c r="D193" s="23" t="s">
        <v>2733</v>
      </c>
      <c r="E193" s="23" t="s">
        <v>1968</v>
      </c>
      <c r="F193" s="23" t="s">
        <v>1969</v>
      </c>
      <c r="G193" s="23" t="s">
        <v>475</v>
      </c>
      <c r="H193" s="23" t="s">
        <v>476</v>
      </c>
      <c r="I193" s="23" t="s">
        <v>477</v>
      </c>
      <c r="J193" s="23" t="s">
        <v>61</v>
      </c>
      <c r="K193" s="24">
        <v>1094527</v>
      </c>
      <c r="L193" s="23" t="s">
        <v>1982</v>
      </c>
    </row>
    <row r="194" spans="1:12" s="22" customFormat="1" ht="135" x14ac:dyDescent="0.25">
      <c r="A194" s="23">
        <v>425523</v>
      </c>
      <c r="B194" s="23" t="s">
        <v>40</v>
      </c>
      <c r="C194" s="23" t="s">
        <v>41</v>
      </c>
      <c r="D194" s="23" t="s">
        <v>2856</v>
      </c>
      <c r="E194" s="23" t="s">
        <v>1581</v>
      </c>
      <c r="F194" s="23" t="s">
        <v>1582</v>
      </c>
      <c r="G194" s="23" t="s">
        <v>177</v>
      </c>
      <c r="H194" s="23" t="s">
        <v>1584</v>
      </c>
      <c r="I194" s="23" t="s">
        <v>1585</v>
      </c>
      <c r="J194" s="23" t="s">
        <v>61</v>
      </c>
      <c r="K194" s="24">
        <v>66368048</v>
      </c>
      <c r="L194" s="23" t="s">
        <v>1588</v>
      </c>
    </row>
    <row r="195" spans="1:12" s="22" customFormat="1" ht="135" x14ac:dyDescent="0.25">
      <c r="A195" s="23">
        <v>425623</v>
      </c>
      <c r="B195" s="23" t="s">
        <v>40</v>
      </c>
      <c r="C195" s="23" t="s">
        <v>41</v>
      </c>
      <c r="D195" s="23" t="s">
        <v>2857</v>
      </c>
      <c r="E195" s="23" t="s">
        <v>1591</v>
      </c>
      <c r="F195" s="23" t="s">
        <v>1592</v>
      </c>
      <c r="G195" s="23" t="s">
        <v>177</v>
      </c>
      <c r="H195" s="23" t="s">
        <v>1584</v>
      </c>
      <c r="I195" s="23" t="s">
        <v>1585</v>
      </c>
      <c r="J195" s="23" t="s">
        <v>61</v>
      </c>
      <c r="K195" s="24">
        <v>81631680</v>
      </c>
      <c r="L195" s="23" t="s">
        <v>1595</v>
      </c>
    </row>
    <row r="196" spans="1:12" s="22" customFormat="1" ht="135" x14ac:dyDescent="0.25">
      <c r="A196" s="23">
        <v>515223</v>
      </c>
      <c r="B196" s="23" t="s">
        <v>40</v>
      </c>
      <c r="C196" s="23" t="s">
        <v>41</v>
      </c>
      <c r="D196" s="23" t="s">
        <v>2858</v>
      </c>
      <c r="E196" s="23" t="s">
        <v>2241</v>
      </c>
      <c r="F196" s="23" t="s">
        <v>2242</v>
      </c>
      <c r="G196" s="23" t="s">
        <v>177</v>
      </c>
      <c r="H196" s="23" t="s">
        <v>1584</v>
      </c>
      <c r="I196" s="23" t="s">
        <v>1585</v>
      </c>
      <c r="J196" s="23" t="s">
        <v>61</v>
      </c>
      <c r="K196" s="24">
        <v>298084200</v>
      </c>
      <c r="L196" s="23" t="s">
        <v>2245</v>
      </c>
    </row>
    <row r="197" spans="1:12" s="22" customFormat="1" ht="135" x14ac:dyDescent="0.25">
      <c r="A197" s="23">
        <v>516523</v>
      </c>
      <c r="B197" s="23" t="s">
        <v>40</v>
      </c>
      <c r="C197" s="23" t="s">
        <v>41</v>
      </c>
      <c r="D197" s="23" t="s">
        <v>2859</v>
      </c>
      <c r="E197" s="23" t="s">
        <v>2282</v>
      </c>
      <c r="F197" s="23" t="s">
        <v>2283</v>
      </c>
      <c r="G197" s="23" t="s">
        <v>177</v>
      </c>
      <c r="H197" s="23" t="s">
        <v>1584</v>
      </c>
      <c r="I197" s="23" t="s">
        <v>1585</v>
      </c>
      <c r="J197" s="23" t="s">
        <v>61</v>
      </c>
      <c r="K197" s="24">
        <v>231778600</v>
      </c>
      <c r="L197" s="23" t="s">
        <v>2286</v>
      </c>
    </row>
    <row r="198" spans="1:12" s="22" customFormat="1" ht="135" x14ac:dyDescent="0.25">
      <c r="A198" s="23">
        <v>520523</v>
      </c>
      <c r="B198" s="23" t="s">
        <v>40</v>
      </c>
      <c r="C198" s="23" t="s">
        <v>41</v>
      </c>
      <c r="D198" s="23" t="s">
        <v>2860</v>
      </c>
      <c r="E198" s="23" t="s">
        <v>2333</v>
      </c>
      <c r="F198" s="23" t="s">
        <v>2334</v>
      </c>
      <c r="G198" s="23" t="s">
        <v>177</v>
      </c>
      <c r="H198" s="23" t="s">
        <v>1584</v>
      </c>
      <c r="I198" s="23" t="s">
        <v>1585</v>
      </c>
      <c r="J198" s="23" t="s">
        <v>61</v>
      </c>
      <c r="K198" s="24">
        <v>232602080</v>
      </c>
      <c r="L198" s="23" t="s">
        <v>2336</v>
      </c>
    </row>
    <row r="199" spans="1:12" s="22" customFormat="1" ht="105" x14ac:dyDescent="0.25">
      <c r="A199" s="23">
        <v>302823</v>
      </c>
      <c r="B199" s="23" t="s">
        <v>40</v>
      </c>
      <c r="C199" s="23" t="s">
        <v>41</v>
      </c>
      <c r="D199" s="23" t="s">
        <v>2861</v>
      </c>
      <c r="E199" s="23" t="s">
        <v>1204</v>
      </c>
      <c r="F199" s="23" t="s">
        <v>1205</v>
      </c>
      <c r="G199" s="23" t="s">
        <v>172</v>
      </c>
      <c r="H199" s="23" t="s">
        <v>1080</v>
      </c>
      <c r="I199" s="23" t="s">
        <v>1081</v>
      </c>
      <c r="J199" s="23" t="s">
        <v>61</v>
      </c>
      <c r="K199" s="24">
        <v>12000000</v>
      </c>
      <c r="L199" s="23" t="s">
        <v>1207</v>
      </c>
    </row>
    <row r="200" spans="1:12" s="22" customFormat="1" ht="105" x14ac:dyDescent="0.25">
      <c r="A200" s="23">
        <v>465123</v>
      </c>
      <c r="B200" s="23" t="s">
        <v>40</v>
      </c>
      <c r="C200" s="23" t="s">
        <v>41</v>
      </c>
      <c r="D200" s="23" t="s">
        <v>2862</v>
      </c>
      <c r="E200" s="23" t="s">
        <v>1852</v>
      </c>
      <c r="F200" s="23" t="s">
        <v>1853</v>
      </c>
      <c r="G200" s="23" t="s">
        <v>172</v>
      </c>
      <c r="H200" s="23" t="s">
        <v>1080</v>
      </c>
      <c r="I200" s="23" t="s">
        <v>1081</v>
      </c>
      <c r="J200" s="23" t="s">
        <v>61</v>
      </c>
      <c r="K200" s="24">
        <v>13500000</v>
      </c>
      <c r="L200" s="23" t="s">
        <v>1856</v>
      </c>
    </row>
    <row r="201" spans="1:12" s="22" customFormat="1" ht="120" x14ac:dyDescent="0.25">
      <c r="A201" s="23">
        <v>258423</v>
      </c>
      <c r="B201" s="23" t="s">
        <v>40</v>
      </c>
      <c r="C201" s="23" t="s">
        <v>41</v>
      </c>
      <c r="D201" s="23" t="s">
        <v>2863</v>
      </c>
      <c r="E201" s="23" t="s">
        <v>955</v>
      </c>
      <c r="F201" s="23" t="s">
        <v>956</v>
      </c>
      <c r="G201" s="23" t="s">
        <v>172</v>
      </c>
      <c r="H201" s="23" t="s">
        <v>958</v>
      </c>
      <c r="I201" s="23" t="s">
        <v>959</v>
      </c>
      <c r="J201" s="23" t="s">
        <v>61</v>
      </c>
      <c r="K201" s="24">
        <v>9000000</v>
      </c>
      <c r="L201" s="23" t="s">
        <v>962</v>
      </c>
    </row>
    <row r="202" spans="1:12" s="22" customFormat="1" ht="120" x14ac:dyDescent="0.25">
      <c r="A202" s="23">
        <v>306923</v>
      </c>
      <c r="B202" s="23" t="s">
        <v>40</v>
      </c>
      <c r="C202" s="23" t="s">
        <v>41</v>
      </c>
      <c r="D202" s="23" t="s">
        <v>2864</v>
      </c>
      <c r="E202" s="23" t="s">
        <v>1234</v>
      </c>
      <c r="F202" s="23" t="s">
        <v>1235</v>
      </c>
      <c r="G202" s="23" t="s">
        <v>172</v>
      </c>
      <c r="H202" s="23" t="s">
        <v>958</v>
      </c>
      <c r="I202" s="23" t="s">
        <v>959</v>
      </c>
      <c r="J202" s="23" t="s">
        <v>61</v>
      </c>
      <c r="K202" s="24">
        <v>8500000</v>
      </c>
      <c r="L202" s="23" t="s">
        <v>1239</v>
      </c>
    </row>
    <row r="203" spans="1:12" s="22" customFormat="1" ht="120" x14ac:dyDescent="0.25">
      <c r="A203" s="23">
        <v>506723</v>
      </c>
      <c r="B203" s="23" t="s">
        <v>40</v>
      </c>
      <c r="C203" s="23" t="s">
        <v>41</v>
      </c>
      <c r="D203" s="23" t="s">
        <v>2865</v>
      </c>
      <c r="E203" s="23" t="s">
        <v>2089</v>
      </c>
      <c r="F203" s="23" t="s">
        <v>2090</v>
      </c>
      <c r="G203" s="23" t="s">
        <v>172</v>
      </c>
      <c r="H203" s="23" t="s">
        <v>958</v>
      </c>
      <c r="I203" s="23" t="s">
        <v>959</v>
      </c>
      <c r="J203" s="23" t="s">
        <v>61</v>
      </c>
      <c r="K203" s="24">
        <v>7193342</v>
      </c>
      <c r="L203" s="23" t="s">
        <v>2093</v>
      </c>
    </row>
    <row r="204" spans="1:12" s="22" customFormat="1" ht="90" x14ac:dyDescent="0.25">
      <c r="A204" s="23">
        <v>2823</v>
      </c>
      <c r="B204" s="23" t="s">
        <v>40</v>
      </c>
      <c r="C204" s="23" t="s">
        <v>41</v>
      </c>
      <c r="D204" s="23" t="s">
        <v>2668</v>
      </c>
      <c r="E204" s="23" t="s">
        <v>162</v>
      </c>
      <c r="F204" s="23" t="s">
        <v>163</v>
      </c>
      <c r="G204" s="23" t="s">
        <v>172</v>
      </c>
      <c r="H204" s="23" t="s">
        <v>173</v>
      </c>
      <c r="I204" s="23" t="s">
        <v>174</v>
      </c>
      <c r="J204" s="23" t="s">
        <v>61</v>
      </c>
      <c r="K204" s="24">
        <v>1233179</v>
      </c>
      <c r="L204" s="23" t="s">
        <v>169</v>
      </c>
    </row>
    <row r="205" spans="1:12" s="22" customFormat="1" ht="90" x14ac:dyDescent="0.25">
      <c r="A205" s="23">
        <v>150123</v>
      </c>
      <c r="B205" s="23" t="s">
        <v>40</v>
      </c>
      <c r="C205" s="23" t="s">
        <v>41</v>
      </c>
      <c r="D205" s="23" t="s">
        <v>2683</v>
      </c>
      <c r="E205" s="23" t="s">
        <v>269</v>
      </c>
      <c r="F205" s="23" t="s">
        <v>270</v>
      </c>
      <c r="G205" s="23" t="s">
        <v>172</v>
      </c>
      <c r="H205" s="23" t="s">
        <v>173</v>
      </c>
      <c r="I205" s="23" t="s">
        <v>174</v>
      </c>
      <c r="J205" s="23" t="s">
        <v>61</v>
      </c>
      <c r="K205" s="24">
        <v>514684774</v>
      </c>
      <c r="L205" s="23" t="s">
        <v>353</v>
      </c>
    </row>
    <row r="206" spans="1:12" s="22" customFormat="1" ht="90" x14ac:dyDescent="0.25">
      <c r="A206" s="23">
        <v>432823</v>
      </c>
      <c r="B206" s="23" t="s">
        <v>40</v>
      </c>
      <c r="C206" s="23" t="s">
        <v>41</v>
      </c>
      <c r="D206" s="23" t="s">
        <v>2866</v>
      </c>
      <c r="E206" s="23" t="s">
        <v>1642</v>
      </c>
      <c r="F206" s="23" t="s">
        <v>1643</v>
      </c>
      <c r="G206" s="23" t="s">
        <v>172</v>
      </c>
      <c r="H206" s="23" t="s">
        <v>173</v>
      </c>
      <c r="I206" s="23" t="s">
        <v>174</v>
      </c>
      <c r="J206" s="23" t="s">
        <v>61</v>
      </c>
      <c r="K206" s="24">
        <v>12500000</v>
      </c>
      <c r="L206" s="23" t="s">
        <v>1646</v>
      </c>
    </row>
    <row r="207" spans="1:12" s="22" customFormat="1" ht="90" x14ac:dyDescent="0.25">
      <c r="A207" s="23">
        <v>468523</v>
      </c>
      <c r="B207" s="23" t="s">
        <v>40</v>
      </c>
      <c r="C207" s="23" t="s">
        <v>41</v>
      </c>
      <c r="D207" s="23" t="s">
        <v>2734</v>
      </c>
      <c r="E207" s="23" t="s">
        <v>1867</v>
      </c>
      <c r="F207" s="23" t="s">
        <v>1868</v>
      </c>
      <c r="G207" s="23" t="s">
        <v>172</v>
      </c>
      <c r="H207" s="23" t="s">
        <v>173</v>
      </c>
      <c r="I207" s="23" t="s">
        <v>174</v>
      </c>
      <c r="J207" s="23" t="s">
        <v>61</v>
      </c>
      <c r="K207" s="24">
        <v>695000</v>
      </c>
      <c r="L207" s="23" t="s">
        <v>1870</v>
      </c>
    </row>
    <row r="208" spans="1:12" s="22" customFormat="1" ht="90" x14ac:dyDescent="0.25">
      <c r="A208" s="23">
        <v>148923</v>
      </c>
      <c r="B208" s="23" t="s">
        <v>40</v>
      </c>
      <c r="C208" s="23" t="s">
        <v>41</v>
      </c>
      <c r="D208" s="23" t="s">
        <v>2683</v>
      </c>
      <c r="E208" s="23" t="s">
        <v>269</v>
      </c>
      <c r="F208" s="23" t="s">
        <v>270</v>
      </c>
      <c r="G208" s="23" t="s">
        <v>356</v>
      </c>
      <c r="H208" s="23" t="s">
        <v>357</v>
      </c>
      <c r="I208" s="23" t="s">
        <v>358</v>
      </c>
      <c r="J208" s="23" t="s">
        <v>61</v>
      </c>
      <c r="K208" s="24">
        <v>117047831</v>
      </c>
      <c r="L208" s="23" t="s">
        <v>361</v>
      </c>
    </row>
    <row r="209" spans="1:12" s="22" customFormat="1" ht="90" x14ac:dyDescent="0.25">
      <c r="A209" s="23">
        <v>154423</v>
      </c>
      <c r="B209" s="23" t="s">
        <v>40</v>
      </c>
      <c r="C209" s="23" t="s">
        <v>41</v>
      </c>
      <c r="D209" s="23" t="s">
        <v>2665</v>
      </c>
      <c r="E209" s="23" t="s">
        <v>411</v>
      </c>
      <c r="F209" s="23" t="s">
        <v>412</v>
      </c>
      <c r="G209" s="23" t="s">
        <v>77</v>
      </c>
      <c r="H209" s="23" t="s">
        <v>357</v>
      </c>
      <c r="I209" s="23" t="s">
        <v>358</v>
      </c>
      <c r="J209" s="23" t="s">
        <v>61</v>
      </c>
      <c r="K209" s="24">
        <v>407399990</v>
      </c>
      <c r="L209" s="23" t="s">
        <v>416</v>
      </c>
    </row>
    <row r="210" spans="1:12" s="22" customFormat="1" ht="90" x14ac:dyDescent="0.25">
      <c r="A210" s="23">
        <v>154523</v>
      </c>
      <c r="B210" s="23" t="s">
        <v>40</v>
      </c>
      <c r="C210" s="23" t="s">
        <v>41</v>
      </c>
      <c r="D210" s="23" t="s">
        <v>2665</v>
      </c>
      <c r="E210" s="23" t="s">
        <v>411</v>
      </c>
      <c r="F210" s="23" t="s">
        <v>412</v>
      </c>
      <c r="G210" s="23" t="s">
        <v>356</v>
      </c>
      <c r="H210" s="23" t="s">
        <v>357</v>
      </c>
      <c r="I210" s="23" t="s">
        <v>358</v>
      </c>
      <c r="J210" s="23" t="s">
        <v>61</v>
      </c>
      <c r="K210" s="24">
        <v>110443735</v>
      </c>
      <c r="L210" s="23" t="s">
        <v>416</v>
      </c>
    </row>
    <row r="211" spans="1:12" s="22" customFormat="1" ht="90" x14ac:dyDescent="0.25">
      <c r="A211" s="23">
        <v>182923</v>
      </c>
      <c r="B211" s="23" t="s">
        <v>40</v>
      </c>
      <c r="C211" s="23" t="s">
        <v>41</v>
      </c>
      <c r="D211" s="23" t="s">
        <v>2867</v>
      </c>
      <c r="E211" s="23" t="s">
        <v>445</v>
      </c>
      <c r="F211" s="23" t="s">
        <v>446</v>
      </c>
      <c r="G211" s="23" t="s">
        <v>449</v>
      </c>
      <c r="H211" s="23" t="s">
        <v>357</v>
      </c>
      <c r="I211" s="23" t="s">
        <v>358</v>
      </c>
      <c r="J211" s="23" t="s">
        <v>61</v>
      </c>
      <c r="K211" s="24">
        <v>9500000</v>
      </c>
      <c r="L211" s="23" t="s">
        <v>452</v>
      </c>
    </row>
    <row r="212" spans="1:12" s="22" customFormat="1" ht="90" x14ac:dyDescent="0.25">
      <c r="A212" s="23">
        <v>183123</v>
      </c>
      <c r="B212" s="23" t="s">
        <v>40</v>
      </c>
      <c r="C212" s="23" t="s">
        <v>41</v>
      </c>
      <c r="D212" s="23" t="s">
        <v>2868</v>
      </c>
      <c r="E212" s="23" t="s">
        <v>455</v>
      </c>
      <c r="F212" s="23" t="s">
        <v>456</v>
      </c>
      <c r="G212" s="23" t="s">
        <v>449</v>
      </c>
      <c r="H212" s="23" t="s">
        <v>357</v>
      </c>
      <c r="I212" s="23" t="s">
        <v>358</v>
      </c>
      <c r="J212" s="23" t="s">
        <v>61</v>
      </c>
      <c r="K212" s="24">
        <v>11000000</v>
      </c>
      <c r="L212" s="23" t="s">
        <v>460</v>
      </c>
    </row>
    <row r="213" spans="1:12" s="22" customFormat="1" ht="105" x14ac:dyDescent="0.25">
      <c r="A213" s="23">
        <v>183423</v>
      </c>
      <c r="B213" s="23" t="s">
        <v>40</v>
      </c>
      <c r="C213" s="23" t="s">
        <v>41</v>
      </c>
      <c r="D213" s="23" t="s">
        <v>2869</v>
      </c>
      <c r="E213" s="23" t="s">
        <v>463</v>
      </c>
      <c r="F213" s="23" t="s">
        <v>464</v>
      </c>
      <c r="G213" s="23" t="s">
        <v>449</v>
      </c>
      <c r="H213" s="23" t="s">
        <v>357</v>
      </c>
      <c r="I213" s="23" t="s">
        <v>358</v>
      </c>
      <c r="J213" s="23" t="s">
        <v>61</v>
      </c>
      <c r="K213" s="24">
        <v>11500000</v>
      </c>
      <c r="L213" s="23" t="s">
        <v>468</v>
      </c>
    </row>
    <row r="214" spans="1:12" s="22" customFormat="1" ht="90" x14ac:dyDescent="0.25">
      <c r="A214" s="23">
        <v>204623</v>
      </c>
      <c r="B214" s="23" t="s">
        <v>40</v>
      </c>
      <c r="C214" s="23" t="s">
        <v>41</v>
      </c>
      <c r="D214" s="23" t="s">
        <v>2870</v>
      </c>
      <c r="E214" s="23" t="s">
        <v>571</v>
      </c>
      <c r="F214" s="23" t="s">
        <v>572</v>
      </c>
      <c r="G214" s="23" t="s">
        <v>356</v>
      </c>
      <c r="H214" s="23" t="s">
        <v>357</v>
      </c>
      <c r="I214" s="23" t="s">
        <v>358</v>
      </c>
      <c r="J214" s="23" t="s">
        <v>61</v>
      </c>
      <c r="K214" s="24">
        <v>7560000</v>
      </c>
      <c r="L214" s="23" t="s">
        <v>576</v>
      </c>
    </row>
    <row r="215" spans="1:12" s="22" customFormat="1" ht="90" x14ac:dyDescent="0.25">
      <c r="A215" s="23">
        <v>237123</v>
      </c>
      <c r="B215" s="23" t="s">
        <v>40</v>
      </c>
      <c r="C215" s="23" t="s">
        <v>41</v>
      </c>
      <c r="D215" s="23" t="s">
        <v>2871</v>
      </c>
      <c r="E215" s="23" t="s">
        <v>782</v>
      </c>
      <c r="F215" s="23" t="s">
        <v>783</v>
      </c>
      <c r="G215" s="23" t="s">
        <v>92</v>
      </c>
      <c r="H215" s="23" t="s">
        <v>357</v>
      </c>
      <c r="I215" s="23" t="s">
        <v>358</v>
      </c>
      <c r="J215" s="23" t="s">
        <v>61</v>
      </c>
      <c r="K215" s="24">
        <v>9733500</v>
      </c>
      <c r="L215" s="23" t="s">
        <v>787</v>
      </c>
    </row>
    <row r="216" spans="1:12" s="22" customFormat="1" ht="90" x14ac:dyDescent="0.25">
      <c r="A216" s="23">
        <v>245423</v>
      </c>
      <c r="B216" s="23" t="s">
        <v>40</v>
      </c>
      <c r="C216" s="23" t="s">
        <v>41</v>
      </c>
      <c r="D216" s="23" t="s">
        <v>2872</v>
      </c>
      <c r="E216" s="23" t="s">
        <v>864</v>
      </c>
      <c r="F216" s="23" t="s">
        <v>865</v>
      </c>
      <c r="G216" s="23" t="s">
        <v>77</v>
      </c>
      <c r="H216" s="23" t="s">
        <v>357</v>
      </c>
      <c r="I216" s="23" t="s">
        <v>358</v>
      </c>
      <c r="J216" s="23" t="s">
        <v>61</v>
      </c>
      <c r="K216" s="24">
        <v>7615000</v>
      </c>
      <c r="L216" s="23" t="s">
        <v>869</v>
      </c>
    </row>
    <row r="217" spans="1:12" s="22" customFormat="1" ht="90" x14ac:dyDescent="0.25">
      <c r="A217" s="23">
        <v>270523</v>
      </c>
      <c r="B217" s="23" t="s">
        <v>40</v>
      </c>
      <c r="C217" s="23" t="s">
        <v>41</v>
      </c>
      <c r="D217" s="23" t="s">
        <v>2873</v>
      </c>
      <c r="E217" s="23" t="s">
        <v>1043</v>
      </c>
      <c r="F217" s="23" t="s">
        <v>1044</v>
      </c>
      <c r="G217" s="23" t="s">
        <v>356</v>
      </c>
      <c r="H217" s="23" t="s">
        <v>357</v>
      </c>
      <c r="I217" s="23" t="s">
        <v>358</v>
      </c>
      <c r="J217" s="23" t="s">
        <v>61</v>
      </c>
      <c r="K217" s="24">
        <v>940000</v>
      </c>
      <c r="L217" s="23" t="s">
        <v>1048</v>
      </c>
    </row>
    <row r="218" spans="1:12" s="22" customFormat="1" ht="90" x14ac:dyDescent="0.25">
      <c r="A218" s="23">
        <v>338623</v>
      </c>
      <c r="B218" s="23" t="s">
        <v>40</v>
      </c>
      <c r="C218" s="23" t="s">
        <v>41</v>
      </c>
      <c r="D218" s="23" t="s">
        <v>2874</v>
      </c>
      <c r="E218" s="23" t="s">
        <v>1315</v>
      </c>
      <c r="F218" s="23" t="s">
        <v>1316</v>
      </c>
      <c r="G218" s="23" t="s">
        <v>92</v>
      </c>
      <c r="H218" s="23" t="s">
        <v>357</v>
      </c>
      <c r="I218" s="23" t="s">
        <v>358</v>
      </c>
      <c r="J218" s="23" t="s">
        <v>61</v>
      </c>
      <c r="K218" s="24">
        <v>8000000</v>
      </c>
      <c r="L218" s="23" t="s">
        <v>1320</v>
      </c>
    </row>
    <row r="219" spans="1:12" s="22" customFormat="1" ht="90" x14ac:dyDescent="0.25">
      <c r="A219" s="23">
        <v>371923</v>
      </c>
      <c r="B219" s="23" t="s">
        <v>40</v>
      </c>
      <c r="C219" s="23" t="s">
        <v>41</v>
      </c>
      <c r="D219" s="23" t="s">
        <v>2875</v>
      </c>
      <c r="E219" s="23" t="s">
        <v>1400</v>
      </c>
      <c r="F219" s="23" t="s">
        <v>1401</v>
      </c>
      <c r="G219" s="23" t="s">
        <v>92</v>
      </c>
      <c r="H219" s="23" t="s">
        <v>357</v>
      </c>
      <c r="I219" s="23" t="s">
        <v>358</v>
      </c>
      <c r="J219" s="23" t="s">
        <v>61</v>
      </c>
      <c r="K219" s="24">
        <v>5569725</v>
      </c>
      <c r="L219" s="23" t="s">
        <v>1405</v>
      </c>
    </row>
    <row r="220" spans="1:12" s="22" customFormat="1" ht="90" x14ac:dyDescent="0.25">
      <c r="A220" s="23">
        <v>372023</v>
      </c>
      <c r="B220" s="23" t="s">
        <v>40</v>
      </c>
      <c r="C220" s="23" t="s">
        <v>41</v>
      </c>
      <c r="D220" s="23" t="s">
        <v>2876</v>
      </c>
      <c r="E220" s="23" t="s">
        <v>1408</v>
      </c>
      <c r="F220" s="23" t="s">
        <v>1409</v>
      </c>
      <c r="G220" s="23" t="s">
        <v>92</v>
      </c>
      <c r="H220" s="23" t="s">
        <v>357</v>
      </c>
      <c r="I220" s="23" t="s">
        <v>358</v>
      </c>
      <c r="J220" s="23" t="s">
        <v>61</v>
      </c>
      <c r="K220" s="24">
        <v>5569725</v>
      </c>
      <c r="L220" s="23" t="s">
        <v>1413</v>
      </c>
    </row>
    <row r="221" spans="1:12" s="22" customFormat="1" ht="90" x14ac:dyDescent="0.25">
      <c r="A221" s="23">
        <v>426223</v>
      </c>
      <c r="B221" s="23" t="s">
        <v>40</v>
      </c>
      <c r="C221" s="23" t="s">
        <v>41</v>
      </c>
      <c r="D221" s="23" t="s">
        <v>2877</v>
      </c>
      <c r="E221" s="23" t="s">
        <v>1599</v>
      </c>
      <c r="F221" s="23" t="s">
        <v>1600</v>
      </c>
      <c r="G221" s="23" t="s">
        <v>92</v>
      </c>
      <c r="H221" s="23" t="s">
        <v>357</v>
      </c>
      <c r="I221" s="23" t="s">
        <v>358</v>
      </c>
      <c r="J221" s="23" t="s">
        <v>61</v>
      </c>
      <c r="K221" s="24">
        <v>18824000</v>
      </c>
      <c r="L221" s="23" t="s">
        <v>1604</v>
      </c>
    </row>
    <row r="222" spans="1:12" s="22" customFormat="1" ht="90" x14ac:dyDescent="0.25">
      <c r="A222" s="23">
        <v>455923</v>
      </c>
      <c r="B222" s="23" t="s">
        <v>40</v>
      </c>
      <c r="C222" s="23" t="s">
        <v>41</v>
      </c>
      <c r="D222" s="23" t="s">
        <v>2878</v>
      </c>
      <c r="E222" s="23" t="s">
        <v>1770</v>
      </c>
      <c r="F222" s="23" t="s">
        <v>1771</v>
      </c>
      <c r="G222" s="23" t="s">
        <v>449</v>
      </c>
      <c r="H222" s="23" t="s">
        <v>357</v>
      </c>
      <c r="I222" s="23" t="s">
        <v>358</v>
      </c>
      <c r="J222" s="23" t="s">
        <v>61</v>
      </c>
      <c r="K222" s="24">
        <v>11000000</v>
      </c>
      <c r="L222" s="23" t="s">
        <v>1775</v>
      </c>
    </row>
    <row r="223" spans="1:12" s="22" customFormat="1" ht="90" x14ac:dyDescent="0.25">
      <c r="A223" s="23">
        <v>476223</v>
      </c>
      <c r="B223" s="23" t="s">
        <v>40</v>
      </c>
      <c r="C223" s="23" t="s">
        <v>41</v>
      </c>
      <c r="D223" s="23" t="s">
        <v>2879</v>
      </c>
      <c r="E223" s="23" t="s">
        <v>1954</v>
      </c>
      <c r="F223" s="23" t="s">
        <v>1955</v>
      </c>
      <c r="G223" s="23" t="s">
        <v>92</v>
      </c>
      <c r="H223" s="23" t="s">
        <v>357</v>
      </c>
      <c r="I223" s="23" t="s">
        <v>358</v>
      </c>
      <c r="J223" s="23" t="s">
        <v>61</v>
      </c>
      <c r="K223" s="24">
        <v>9143960</v>
      </c>
      <c r="L223" s="23" t="s">
        <v>1958</v>
      </c>
    </row>
    <row r="224" spans="1:12" s="22" customFormat="1" ht="90" x14ac:dyDescent="0.25">
      <c r="A224" s="23">
        <v>491723</v>
      </c>
      <c r="B224" s="23" t="s">
        <v>40</v>
      </c>
      <c r="C224" s="23" t="s">
        <v>41</v>
      </c>
      <c r="D224" s="23" t="s">
        <v>2880</v>
      </c>
      <c r="E224" s="23" t="s">
        <v>1997</v>
      </c>
      <c r="F224" s="23" t="s">
        <v>1998</v>
      </c>
      <c r="G224" s="23" t="s">
        <v>92</v>
      </c>
      <c r="H224" s="23" t="s">
        <v>357</v>
      </c>
      <c r="I224" s="23" t="s">
        <v>358</v>
      </c>
      <c r="J224" s="23" t="s">
        <v>61</v>
      </c>
      <c r="K224" s="24">
        <v>57670000</v>
      </c>
      <c r="L224" s="23" t="s">
        <v>2001</v>
      </c>
    </row>
    <row r="225" spans="1:12" s="22" customFormat="1" ht="150" x14ac:dyDescent="0.25">
      <c r="A225" s="23">
        <v>529723</v>
      </c>
      <c r="B225" s="23" t="s">
        <v>40</v>
      </c>
      <c r="C225" s="23" t="s">
        <v>41</v>
      </c>
      <c r="D225" s="23" t="s">
        <v>2881</v>
      </c>
      <c r="E225" s="23" t="s">
        <v>2459</v>
      </c>
      <c r="F225" s="23" t="s">
        <v>2460</v>
      </c>
      <c r="G225" s="23" t="s">
        <v>449</v>
      </c>
      <c r="H225" s="23" t="s">
        <v>357</v>
      </c>
      <c r="I225" s="23" t="s">
        <v>358</v>
      </c>
      <c r="J225" s="23" t="s">
        <v>61</v>
      </c>
      <c r="K225" s="24">
        <v>960395235</v>
      </c>
      <c r="L225" s="23" t="s">
        <v>2463</v>
      </c>
    </row>
    <row r="226" spans="1:12" s="22" customFormat="1" ht="90" x14ac:dyDescent="0.25">
      <c r="A226" s="23">
        <v>260423</v>
      </c>
      <c r="B226" s="23" t="s">
        <v>40</v>
      </c>
      <c r="C226" s="23" t="s">
        <v>41</v>
      </c>
      <c r="D226" s="23" t="s">
        <v>2882</v>
      </c>
      <c r="E226" s="23" t="s">
        <v>975</v>
      </c>
      <c r="F226" s="23" t="s">
        <v>976</v>
      </c>
      <c r="G226" s="23" t="s">
        <v>111</v>
      </c>
      <c r="H226" s="23" t="s">
        <v>978</v>
      </c>
      <c r="I226" s="23" t="s">
        <v>979</v>
      </c>
      <c r="J226" s="23" t="s">
        <v>61</v>
      </c>
      <c r="K226" s="24">
        <v>9240000</v>
      </c>
      <c r="L226" s="23" t="s">
        <v>982</v>
      </c>
    </row>
    <row r="227" spans="1:12" s="22" customFormat="1" ht="90" x14ac:dyDescent="0.25">
      <c r="A227" s="23">
        <v>264123</v>
      </c>
      <c r="B227" s="23" t="s">
        <v>40</v>
      </c>
      <c r="C227" s="23" t="s">
        <v>41</v>
      </c>
      <c r="D227" s="23" t="s">
        <v>2883</v>
      </c>
      <c r="E227" s="23" t="s">
        <v>1027</v>
      </c>
      <c r="F227" s="23" t="s">
        <v>1028</v>
      </c>
      <c r="G227" s="23" t="s">
        <v>111</v>
      </c>
      <c r="H227" s="23" t="s">
        <v>978</v>
      </c>
      <c r="I227" s="23" t="s">
        <v>979</v>
      </c>
      <c r="J227" s="23" t="s">
        <v>61</v>
      </c>
      <c r="K227" s="24">
        <v>9240000</v>
      </c>
      <c r="L227" s="23" t="s">
        <v>1031</v>
      </c>
    </row>
    <row r="228" spans="1:12" s="22" customFormat="1" ht="75" x14ac:dyDescent="0.25">
      <c r="A228" s="23">
        <v>433723</v>
      </c>
      <c r="B228" s="23" t="s">
        <v>40</v>
      </c>
      <c r="C228" s="23" t="s">
        <v>41</v>
      </c>
      <c r="D228" s="23" t="s">
        <v>2884</v>
      </c>
      <c r="E228" s="23" t="s">
        <v>1650</v>
      </c>
      <c r="F228" s="23" t="s">
        <v>1651</v>
      </c>
      <c r="G228" s="23" t="s">
        <v>92</v>
      </c>
      <c r="H228" s="23" t="s">
        <v>1653</v>
      </c>
      <c r="I228" s="23" t="s">
        <v>1654</v>
      </c>
      <c r="J228" s="23" t="s">
        <v>61</v>
      </c>
      <c r="K228" s="24">
        <v>672749275</v>
      </c>
      <c r="L228" s="23" t="s">
        <v>1657</v>
      </c>
    </row>
    <row r="229" spans="1:12" s="22" customFormat="1" ht="75" x14ac:dyDescent="0.25">
      <c r="A229" s="23">
        <v>203223</v>
      </c>
      <c r="B229" s="23" t="s">
        <v>40</v>
      </c>
      <c r="C229" s="23" t="s">
        <v>41</v>
      </c>
      <c r="D229" s="23" t="s">
        <v>2885</v>
      </c>
      <c r="E229" s="23" t="s">
        <v>560</v>
      </c>
      <c r="F229" s="23" t="s">
        <v>561</v>
      </c>
      <c r="G229" s="23" t="s">
        <v>92</v>
      </c>
      <c r="H229" s="23" t="s">
        <v>563</v>
      </c>
      <c r="I229" s="23" t="s">
        <v>564</v>
      </c>
      <c r="J229" s="23" t="s">
        <v>61</v>
      </c>
      <c r="K229" s="24">
        <v>7570500</v>
      </c>
      <c r="L229" s="23" t="s">
        <v>567</v>
      </c>
    </row>
    <row r="230" spans="1:12" s="22" customFormat="1" ht="90" x14ac:dyDescent="0.25">
      <c r="A230" s="23">
        <v>244823</v>
      </c>
      <c r="B230" s="23" t="s">
        <v>40</v>
      </c>
      <c r="C230" s="23" t="s">
        <v>41</v>
      </c>
      <c r="D230" s="23" t="s">
        <v>2886</v>
      </c>
      <c r="E230" s="23" t="s">
        <v>846</v>
      </c>
      <c r="F230" s="23" t="s">
        <v>847</v>
      </c>
      <c r="G230" s="23" t="s">
        <v>111</v>
      </c>
      <c r="H230" s="23" t="s">
        <v>849</v>
      </c>
      <c r="I230" s="23" t="s">
        <v>850</v>
      </c>
      <c r="J230" s="23" t="s">
        <v>61</v>
      </c>
      <c r="K230" s="24">
        <v>26460000</v>
      </c>
      <c r="L230" s="23" t="s">
        <v>853</v>
      </c>
    </row>
    <row r="231" spans="1:12" s="22" customFormat="1" ht="90" x14ac:dyDescent="0.25">
      <c r="A231" s="23">
        <v>441023</v>
      </c>
      <c r="B231" s="23" t="s">
        <v>40</v>
      </c>
      <c r="C231" s="23" t="s">
        <v>41</v>
      </c>
      <c r="D231" s="23" t="s">
        <v>2887</v>
      </c>
      <c r="E231" s="23" t="s">
        <v>1699</v>
      </c>
      <c r="F231" s="23" t="s">
        <v>1700</v>
      </c>
      <c r="G231" s="23" t="s">
        <v>111</v>
      </c>
      <c r="H231" s="23" t="s">
        <v>849</v>
      </c>
      <c r="I231" s="23" t="s">
        <v>850</v>
      </c>
      <c r="J231" s="23" t="s">
        <v>61</v>
      </c>
      <c r="K231" s="24">
        <v>23346667.670000002</v>
      </c>
      <c r="L231" s="23" t="s">
        <v>1704</v>
      </c>
    </row>
    <row r="232" spans="1:12" s="22" customFormat="1" ht="90" x14ac:dyDescent="0.25">
      <c r="A232" s="23">
        <v>261023</v>
      </c>
      <c r="B232" s="23" t="s">
        <v>40</v>
      </c>
      <c r="C232" s="23" t="s">
        <v>41</v>
      </c>
      <c r="D232" s="23" t="s">
        <v>2888</v>
      </c>
      <c r="E232" s="23" t="s">
        <v>985</v>
      </c>
      <c r="F232" s="23" t="s">
        <v>986</v>
      </c>
      <c r="G232" s="23" t="s">
        <v>111</v>
      </c>
      <c r="H232" s="23" t="s">
        <v>988</v>
      </c>
      <c r="I232" s="23" t="s">
        <v>989</v>
      </c>
      <c r="J232" s="23" t="s">
        <v>61</v>
      </c>
      <c r="K232" s="24">
        <v>12604590</v>
      </c>
      <c r="L232" s="23" t="s">
        <v>992</v>
      </c>
    </row>
    <row r="233" spans="1:12" s="22" customFormat="1" ht="75" x14ac:dyDescent="0.25">
      <c r="A233" s="23">
        <v>1523</v>
      </c>
      <c r="B233" s="23" t="s">
        <v>40</v>
      </c>
      <c r="C233" s="23" t="s">
        <v>41</v>
      </c>
      <c r="D233" s="23" t="s">
        <v>2889</v>
      </c>
      <c r="E233" s="23" t="s">
        <v>105</v>
      </c>
      <c r="F233" s="23" t="s">
        <v>106</v>
      </c>
      <c r="G233" s="23" t="s">
        <v>111</v>
      </c>
      <c r="H233" s="23" t="s">
        <v>112</v>
      </c>
      <c r="I233" s="23" t="s">
        <v>113</v>
      </c>
      <c r="J233" s="23" t="s">
        <v>61</v>
      </c>
      <c r="K233" s="24">
        <v>268541375.52999997</v>
      </c>
      <c r="L233" s="23" t="s">
        <v>114</v>
      </c>
    </row>
    <row r="234" spans="1:12" s="22" customFormat="1" ht="75" x14ac:dyDescent="0.25">
      <c r="A234" s="23">
        <v>1723</v>
      </c>
      <c r="B234" s="23" t="s">
        <v>40</v>
      </c>
      <c r="C234" s="23" t="s">
        <v>41</v>
      </c>
      <c r="D234" s="23" t="s">
        <v>2890</v>
      </c>
      <c r="E234" s="23" t="s">
        <v>128</v>
      </c>
      <c r="F234" s="23" t="s">
        <v>129</v>
      </c>
      <c r="G234" s="23" t="s">
        <v>111</v>
      </c>
      <c r="H234" s="23" t="s">
        <v>112</v>
      </c>
      <c r="I234" s="23" t="s">
        <v>113</v>
      </c>
      <c r="J234" s="23" t="s">
        <v>61</v>
      </c>
      <c r="K234" s="24">
        <v>29813450.48</v>
      </c>
      <c r="L234" s="23" t="s">
        <v>133</v>
      </c>
    </row>
    <row r="235" spans="1:12" s="22" customFormat="1" ht="75" x14ac:dyDescent="0.25">
      <c r="A235" s="23">
        <v>1823</v>
      </c>
      <c r="B235" s="23" t="s">
        <v>40</v>
      </c>
      <c r="C235" s="23" t="s">
        <v>41</v>
      </c>
      <c r="D235" s="23" t="s">
        <v>2891</v>
      </c>
      <c r="E235" s="23" t="s">
        <v>136</v>
      </c>
      <c r="F235" s="23" t="s">
        <v>137</v>
      </c>
      <c r="G235" s="23" t="s">
        <v>111</v>
      </c>
      <c r="H235" s="23" t="s">
        <v>112</v>
      </c>
      <c r="I235" s="23" t="s">
        <v>113</v>
      </c>
      <c r="J235" s="23" t="s">
        <v>61</v>
      </c>
      <c r="K235" s="24">
        <v>9412212.1699999999</v>
      </c>
      <c r="L235" s="23" t="s">
        <v>139</v>
      </c>
    </row>
    <row r="236" spans="1:12" s="22" customFormat="1" ht="75" x14ac:dyDescent="0.25">
      <c r="A236" s="23">
        <v>152023</v>
      </c>
      <c r="B236" s="23" t="s">
        <v>40</v>
      </c>
      <c r="C236" s="23" t="s">
        <v>41</v>
      </c>
      <c r="D236" s="23" t="s">
        <v>2892</v>
      </c>
      <c r="E236" s="23" t="s">
        <v>394</v>
      </c>
      <c r="F236" s="23" t="s">
        <v>395</v>
      </c>
      <c r="G236" s="23" t="s">
        <v>111</v>
      </c>
      <c r="H236" s="23" t="s">
        <v>112</v>
      </c>
      <c r="I236" s="23" t="s">
        <v>113</v>
      </c>
      <c r="J236" s="23" t="s">
        <v>61</v>
      </c>
      <c r="K236" s="24">
        <v>63087880</v>
      </c>
      <c r="L236" s="23" t="s">
        <v>398</v>
      </c>
    </row>
    <row r="237" spans="1:12" s="22" customFormat="1" ht="75" x14ac:dyDescent="0.25">
      <c r="A237" s="23">
        <v>195023</v>
      </c>
      <c r="B237" s="23" t="s">
        <v>40</v>
      </c>
      <c r="C237" s="23" t="s">
        <v>41</v>
      </c>
      <c r="D237" s="23" t="s">
        <v>2893</v>
      </c>
      <c r="E237" s="23" t="s">
        <v>517</v>
      </c>
      <c r="F237" s="23" t="s">
        <v>518</v>
      </c>
      <c r="G237" s="23" t="s">
        <v>111</v>
      </c>
      <c r="H237" s="23" t="s">
        <v>112</v>
      </c>
      <c r="I237" s="23" t="s">
        <v>113</v>
      </c>
      <c r="J237" s="23" t="s">
        <v>61</v>
      </c>
      <c r="K237" s="24">
        <v>10300000</v>
      </c>
      <c r="L237" s="23" t="s">
        <v>523</v>
      </c>
    </row>
    <row r="238" spans="1:12" s="22" customFormat="1" ht="75" x14ac:dyDescent="0.25">
      <c r="A238" s="23">
        <v>212723</v>
      </c>
      <c r="B238" s="23" t="s">
        <v>40</v>
      </c>
      <c r="C238" s="23" t="s">
        <v>41</v>
      </c>
      <c r="D238" s="23" t="s">
        <v>2894</v>
      </c>
      <c r="E238" s="23" t="s">
        <v>625</v>
      </c>
      <c r="F238" s="23" t="s">
        <v>626</v>
      </c>
      <c r="G238" s="23" t="s">
        <v>111</v>
      </c>
      <c r="H238" s="23" t="s">
        <v>112</v>
      </c>
      <c r="I238" s="23" t="s">
        <v>113</v>
      </c>
      <c r="J238" s="23" t="s">
        <v>61</v>
      </c>
      <c r="K238" s="24">
        <v>573750000</v>
      </c>
      <c r="L238" s="23" t="s">
        <v>630</v>
      </c>
    </row>
    <row r="239" spans="1:12" s="22" customFormat="1" ht="75" x14ac:dyDescent="0.25">
      <c r="A239" s="23">
        <v>216223</v>
      </c>
      <c r="B239" s="23" t="s">
        <v>40</v>
      </c>
      <c r="C239" s="23" t="s">
        <v>41</v>
      </c>
      <c r="D239" s="23" t="s">
        <v>2895</v>
      </c>
      <c r="E239" s="23" t="s">
        <v>642</v>
      </c>
      <c r="F239" s="23" t="s">
        <v>643</v>
      </c>
      <c r="G239" s="23" t="s">
        <v>111</v>
      </c>
      <c r="H239" s="23" t="s">
        <v>112</v>
      </c>
      <c r="I239" s="23" t="s">
        <v>113</v>
      </c>
      <c r="J239" s="23" t="s">
        <v>61</v>
      </c>
      <c r="K239" s="24">
        <v>1147884</v>
      </c>
      <c r="L239" s="23" t="s">
        <v>647</v>
      </c>
    </row>
    <row r="240" spans="1:12" s="22" customFormat="1" ht="75" x14ac:dyDescent="0.25">
      <c r="A240" s="23">
        <v>306223</v>
      </c>
      <c r="B240" s="23" t="s">
        <v>40</v>
      </c>
      <c r="C240" s="23" t="s">
        <v>41</v>
      </c>
      <c r="D240" s="23" t="s">
        <v>2896</v>
      </c>
      <c r="E240" s="23" t="s">
        <v>1226</v>
      </c>
      <c r="F240" s="23" t="s">
        <v>1227</v>
      </c>
      <c r="G240" s="23" t="s">
        <v>111</v>
      </c>
      <c r="H240" s="23" t="s">
        <v>112</v>
      </c>
      <c r="I240" s="23" t="s">
        <v>113</v>
      </c>
      <c r="J240" s="23" t="s">
        <v>61</v>
      </c>
      <c r="K240" s="24">
        <v>10616667</v>
      </c>
      <c r="L240" s="23" t="s">
        <v>1230</v>
      </c>
    </row>
    <row r="241" spans="1:12" s="22" customFormat="1" ht="90" x14ac:dyDescent="0.25">
      <c r="A241" s="23">
        <v>412323</v>
      </c>
      <c r="B241" s="23" t="s">
        <v>40</v>
      </c>
      <c r="C241" s="23" t="s">
        <v>41</v>
      </c>
      <c r="D241" s="23" t="s">
        <v>2735</v>
      </c>
      <c r="E241" s="23" t="s">
        <v>625</v>
      </c>
      <c r="F241" s="23" t="s">
        <v>626</v>
      </c>
      <c r="G241" s="23" t="s">
        <v>111</v>
      </c>
      <c r="H241" s="23" t="s">
        <v>112</v>
      </c>
      <c r="I241" s="23" t="s">
        <v>113</v>
      </c>
      <c r="J241" s="23" t="s">
        <v>61</v>
      </c>
      <c r="K241" s="24">
        <v>223119792</v>
      </c>
      <c r="L241" s="23" t="s">
        <v>1556</v>
      </c>
    </row>
    <row r="242" spans="1:12" s="22" customFormat="1" ht="75" x14ac:dyDescent="0.25">
      <c r="A242" s="23">
        <v>424523</v>
      </c>
      <c r="B242" s="23" t="s">
        <v>40</v>
      </c>
      <c r="C242" s="23" t="s">
        <v>41</v>
      </c>
      <c r="D242" s="23" t="s">
        <v>2897</v>
      </c>
      <c r="E242" s="23" t="s">
        <v>1576</v>
      </c>
      <c r="F242" s="23" t="s">
        <v>1577</v>
      </c>
      <c r="G242" s="23" t="s">
        <v>111</v>
      </c>
      <c r="H242" s="23" t="s">
        <v>112</v>
      </c>
      <c r="I242" s="23" t="s">
        <v>113</v>
      </c>
      <c r="J242" s="23" t="s">
        <v>61</v>
      </c>
      <c r="K242" s="24">
        <v>11478840</v>
      </c>
      <c r="L242" s="23" t="s">
        <v>647</v>
      </c>
    </row>
    <row r="243" spans="1:12" s="22" customFormat="1" ht="90" x14ac:dyDescent="0.25">
      <c r="A243" s="23">
        <v>461023</v>
      </c>
      <c r="B243" s="23" t="s">
        <v>40</v>
      </c>
      <c r="C243" s="23" t="s">
        <v>41</v>
      </c>
      <c r="D243" s="23" t="s">
        <v>2898</v>
      </c>
      <c r="E243" s="23" t="s">
        <v>1811</v>
      </c>
      <c r="F243" s="23" t="s">
        <v>1812</v>
      </c>
      <c r="G243" s="23" t="s">
        <v>111</v>
      </c>
      <c r="H243" s="23" t="s">
        <v>112</v>
      </c>
      <c r="I243" s="23" t="s">
        <v>113</v>
      </c>
      <c r="J243" s="23" t="s">
        <v>61</v>
      </c>
      <c r="K243" s="24">
        <v>1933214718</v>
      </c>
      <c r="L243" s="23" t="s">
        <v>1816</v>
      </c>
    </row>
    <row r="244" spans="1:12" s="22" customFormat="1" ht="75" x14ac:dyDescent="0.25">
      <c r="A244" s="23">
        <v>506523</v>
      </c>
      <c r="B244" s="23" t="s">
        <v>40</v>
      </c>
      <c r="C244" s="23" t="s">
        <v>41</v>
      </c>
      <c r="D244" s="23" t="s">
        <v>2899</v>
      </c>
      <c r="E244" s="23" t="s">
        <v>2072</v>
      </c>
      <c r="F244" s="23" t="s">
        <v>2073</v>
      </c>
      <c r="G244" s="23" t="s">
        <v>111</v>
      </c>
      <c r="H244" s="23" t="s">
        <v>112</v>
      </c>
      <c r="I244" s="23" t="s">
        <v>113</v>
      </c>
      <c r="J244" s="23" t="s">
        <v>61</v>
      </c>
      <c r="K244" s="24">
        <v>6790464</v>
      </c>
      <c r="L244" s="23" t="s">
        <v>2077</v>
      </c>
    </row>
    <row r="245" spans="1:12" s="22" customFormat="1" ht="105" x14ac:dyDescent="0.25">
      <c r="A245" s="23">
        <v>509023</v>
      </c>
      <c r="B245" s="23" t="s">
        <v>40</v>
      </c>
      <c r="C245" s="23" t="s">
        <v>41</v>
      </c>
      <c r="D245" s="23" t="s">
        <v>2900</v>
      </c>
      <c r="E245" s="23" t="s">
        <v>2136</v>
      </c>
      <c r="F245" s="23" t="s">
        <v>2137</v>
      </c>
      <c r="G245" s="23" t="s">
        <v>111</v>
      </c>
      <c r="H245" s="23" t="s">
        <v>112</v>
      </c>
      <c r="I245" s="23" t="s">
        <v>113</v>
      </c>
      <c r="J245" s="23" t="s">
        <v>61</v>
      </c>
      <c r="K245" s="24">
        <v>15434936</v>
      </c>
      <c r="L245" s="23" t="s">
        <v>398</v>
      </c>
    </row>
    <row r="246" spans="1:12" s="22" customFormat="1" ht="75" x14ac:dyDescent="0.25">
      <c r="A246" s="23">
        <v>523023</v>
      </c>
      <c r="B246" s="23" t="s">
        <v>40</v>
      </c>
      <c r="C246" s="23" t="s">
        <v>41</v>
      </c>
      <c r="D246" s="23" t="s">
        <v>2901</v>
      </c>
      <c r="E246" s="23" t="s">
        <v>105</v>
      </c>
      <c r="F246" s="23" t="s">
        <v>106</v>
      </c>
      <c r="G246" s="23" t="s">
        <v>111</v>
      </c>
      <c r="H246" s="23" t="s">
        <v>112</v>
      </c>
      <c r="I246" s="23" t="s">
        <v>113</v>
      </c>
      <c r="J246" s="23" t="s">
        <v>61</v>
      </c>
      <c r="K246" s="24">
        <v>2616577.4700000286</v>
      </c>
      <c r="L246" s="23" t="s">
        <v>2362</v>
      </c>
    </row>
    <row r="247" spans="1:12" s="22" customFormat="1" ht="75" x14ac:dyDescent="0.25">
      <c r="A247" s="23">
        <v>523623</v>
      </c>
      <c r="B247" s="23" t="s">
        <v>40</v>
      </c>
      <c r="C247" s="23" t="s">
        <v>41</v>
      </c>
      <c r="D247" s="23" t="s">
        <v>2767</v>
      </c>
      <c r="E247" s="23" t="s">
        <v>2366</v>
      </c>
      <c r="F247" s="23" t="s">
        <v>2367</v>
      </c>
      <c r="G247" s="23" t="s">
        <v>111</v>
      </c>
      <c r="H247" s="23" t="s">
        <v>112</v>
      </c>
      <c r="I247" s="23" t="s">
        <v>113</v>
      </c>
      <c r="J247" s="23" t="s">
        <v>61</v>
      </c>
      <c r="K247" s="24">
        <v>316477575.86000001</v>
      </c>
      <c r="L247" s="23" t="s">
        <v>2371</v>
      </c>
    </row>
    <row r="248" spans="1:12" ht="18" customHeight="1" x14ac:dyDescent="0.25"/>
    <row r="249" spans="1:12" ht="44.25" customHeight="1" x14ac:dyDescent="0.25">
      <c r="I249" s="98" t="s">
        <v>2902</v>
      </c>
      <c r="J249" s="98"/>
      <c r="K249" s="17">
        <f>SUM(K2:K248)</f>
        <v>792453137490.56995</v>
      </c>
    </row>
    <row r="252" spans="1:12" ht="54.75" customHeight="1" x14ac:dyDescent="0.25">
      <c r="I252" s="98" t="s">
        <v>2638</v>
      </c>
      <c r="J252" s="98"/>
      <c r="K252" s="17">
        <f>+'Anexo 2 Reserva Induc FUNC'!J97+'Anexo 2 Reserva Induc INV'!K249</f>
        <v>794153561152.35999</v>
      </c>
    </row>
    <row r="254" spans="1:12" x14ac:dyDescent="0.25">
      <c r="K254" s="1">
        <f>+K252-'Hoja W Reserva 2023 Consol '!AF367</f>
        <v>0</v>
      </c>
    </row>
  </sheetData>
  <autoFilter ref="A1:L247" xr:uid="{00000000-0009-0000-0000-000006000000}"/>
  <mergeCells count="2">
    <mergeCell ref="I249:J249"/>
    <mergeCell ref="I252:J252"/>
  </mergeCells>
  <printOptions horizontalCentered="1" verticalCentered="1"/>
  <pageMargins left="0.31496062992125984" right="0.31496062992125984" top="0.55118110236220474" bottom="0.35433070866141736" header="0.31496062992125984" footer="0.31496062992125984"/>
  <pageSetup scale="45" orientation="landscape" r:id="rId1"/>
  <headerFooter>
    <oddHeader>&amp;CDEPARTAMENTO NACIONAL DE PLANEACIÓN
CONSTITUCIÓN RESERVA PRESUPUESTAL INDUCIDA</oddHeader>
    <oddFooter>&amp;CAnexo No. 2&amp;R&amp;P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K6"/>
  <sheetViews>
    <sheetView zoomScaleNormal="100" workbookViewId="0">
      <pane ySplit="1" topLeftCell="A3" activePane="bottomLeft" state="frozen"/>
      <selection pane="bottomLeft" activeCell="E15" sqref="E15"/>
    </sheetView>
  </sheetViews>
  <sheetFormatPr baseColWidth="10" defaultRowHeight="15" x14ac:dyDescent="0.25"/>
  <cols>
    <col min="1" max="1" width="11.42578125" customWidth="1"/>
    <col min="3" max="3" width="23.28515625" customWidth="1"/>
    <col min="4" max="4" width="15.28515625" customWidth="1"/>
    <col min="5" max="5" width="19.5703125" customWidth="1"/>
    <col min="6" max="6" width="23" customWidth="1"/>
    <col min="7" max="7" width="25.28515625" customWidth="1"/>
    <col min="8" max="8" width="23.5703125" customWidth="1"/>
    <col min="10" max="10" width="18.85546875" style="1" customWidth="1"/>
    <col min="11" max="11" width="62.140625" customWidth="1"/>
  </cols>
  <sheetData>
    <row r="1" spans="1:11" s="30" customFormat="1" ht="45" x14ac:dyDescent="0.25">
      <c r="A1" s="15" t="s">
        <v>0</v>
      </c>
      <c r="B1" s="15" t="s">
        <v>2</v>
      </c>
      <c r="C1" s="15" t="s">
        <v>8</v>
      </c>
      <c r="D1" s="15" t="s">
        <v>11</v>
      </c>
      <c r="E1" s="15" t="s">
        <v>12</v>
      </c>
      <c r="F1" s="15" t="s">
        <v>19</v>
      </c>
      <c r="G1" s="15" t="s">
        <v>20</v>
      </c>
      <c r="H1" s="15" t="s">
        <v>21</v>
      </c>
      <c r="I1" s="15" t="s">
        <v>22</v>
      </c>
      <c r="J1" s="33" t="s">
        <v>2912</v>
      </c>
      <c r="K1" s="15" t="s">
        <v>39</v>
      </c>
    </row>
    <row r="2" spans="1:11" ht="75" x14ac:dyDescent="0.25">
      <c r="A2" s="23" t="s">
        <v>40</v>
      </c>
      <c r="B2" s="23" t="s">
        <v>1215</v>
      </c>
      <c r="C2" s="23" t="s">
        <v>2903</v>
      </c>
      <c r="D2" s="23" t="s">
        <v>1217</v>
      </c>
      <c r="E2" s="23" t="s">
        <v>1218</v>
      </c>
      <c r="F2" s="23" t="s">
        <v>192</v>
      </c>
      <c r="G2" s="23" t="s">
        <v>1158</v>
      </c>
      <c r="H2" s="23" t="s">
        <v>1159</v>
      </c>
      <c r="I2" s="23" t="s">
        <v>80</v>
      </c>
      <c r="J2" s="31">
        <v>224667</v>
      </c>
      <c r="K2" s="32" t="s">
        <v>1222</v>
      </c>
    </row>
    <row r="3" spans="1:11" ht="60" x14ac:dyDescent="0.25">
      <c r="A3" s="23" t="s">
        <v>40</v>
      </c>
      <c r="B3" s="23" t="s">
        <v>346</v>
      </c>
      <c r="C3" s="23" t="s">
        <v>2656</v>
      </c>
      <c r="D3" s="23" t="s">
        <v>269</v>
      </c>
      <c r="E3" s="23" t="s">
        <v>270</v>
      </c>
      <c r="F3" s="23" t="s">
        <v>350</v>
      </c>
      <c r="G3" s="23" t="s">
        <v>93</v>
      </c>
      <c r="H3" s="23" t="s">
        <v>94</v>
      </c>
      <c r="I3" s="23" t="s">
        <v>80</v>
      </c>
      <c r="J3" s="31">
        <v>1157440</v>
      </c>
      <c r="K3" s="32" t="s">
        <v>353</v>
      </c>
    </row>
    <row r="6" spans="1:11" ht="46.5" customHeight="1" x14ac:dyDescent="0.25">
      <c r="H6" s="98" t="s">
        <v>2904</v>
      </c>
      <c r="I6" s="98"/>
      <c r="J6" s="17">
        <f>SUM(J2:J5)</f>
        <v>1382107</v>
      </c>
    </row>
  </sheetData>
  <autoFilter ref="A1:K3" xr:uid="{00000000-0009-0000-0000-000007000000}"/>
  <mergeCells count="1">
    <mergeCell ref="H6:I6"/>
  </mergeCells>
  <printOptions horizontalCentered="1" verticalCentered="1"/>
  <pageMargins left="0.31496062992125984" right="0.31496062992125984" top="0.74803149606299213" bottom="0.55118110236220474" header="0.31496062992125984" footer="0.31496062992125984"/>
  <pageSetup scale="53" orientation="landscape" r:id="rId1"/>
  <headerFooter>
    <oddHeader>&amp;CDEPARTAMENTO NACIONAL DE PLANEACIÓN
RESERVA PRESUPUESTAL 2023 PENDIENTE POR JUSTIFICAR</oddHeader>
    <oddFooter>&amp;CAnexo No. 3&amp;R&amp;P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K28"/>
  <sheetViews>
    <sheetView topLeftCell="D1" zoomScaleNormal="100" workbookViewId="0">
      <pane ySplit="1" topLeftCell="A11" activePane="bottomLeft" state="frozen"/>
      <selection pane="bottomLeft" activeCell="K26" sqref="K26"/>
    </sheetView>
  </sheetViews>
  <sheetFormatPr baseColWidth="10" defaultRowHeight="15" x14ac:dyDescent="0.25"/>
  <cols>
    <col min="3" max="3" width="24" customWidth="1"/>
    <col min="5" max="5" width="15.140625" customWidth="1"/>
    <col min="6" max="6" width="19.7109375" customWidth="1"/>
    <col min="7" max="7" width="14.42578125" customWidth="1"/>
    <col min="8" max="8" width="36.7109375" customWidth="1"/>
    <col min="9" max="9" width="5.42578125" customWidth="1"/>
    <col min="10" max="10" width="22.42578125" style="1" customWidth="1"/>
    <col min="11" max="11" width="62.140625" customWidth="1"/>
  </cols>
  <sheetData>
    <row r="1" spans="1:11" s="25" customFormat="1" ht="45" x14ac:dyDescent="0.25">
      <c r="A1" s="15" t="s">
        <v>2635</v>
      </c>
      <c r="B1" s="15" t="s">
        <v>0</v>
      </c>
      <c r="C1" s="15" t="s">
        <v>8</v>
      </c>
      <c r="D1" s="15" t="s">
        <v>11</v>
      </c>
      <c r="E1" s="15" t="s">
        <v>12</v>
      </c>
      <c r="F1" s="15" t="s">
        <v>19</v>
      </c>
      <c r="G1" s="15" t="s">
        <v>20</v>
      </c>
      <c r="H1" s="15" t="s">
        <v>21</v>
      </c>
      <c r="I1" s="15" t="s">
        <v>22</v>
      </c>
      <c r="J1" s="33" t="s">
        <v>2912</v>
      </c>
      <c r="K1" s="15" t="s">
        <v>39</v>
      </c>
    </row>
    <row r="2" spans="1:11" ht="90" x14ac:dyDescent="0.25">
      <c r="A2" s="23">
        <v>151023</v>
      </c>
      <c r="B2" s="23" t="s">
        <v>40</v>
      </c>
      <c r="C2" s="23" t="s">
        <v>2683</v>
      </c>
      <c r="D2" s="23" t="s">
        <v>269</v>
      </c>
      <c r="E2" s="23" t="s">
        <v>270</v>
      </c>
      <c r="F2" s="23" t="s">
        <v>177</v>
      </c>
      <c r="G2" s="23" t="s">
        <v>178</v>
      </c>
      <c r="H2" s="23" t="s">
        <v>179</v>
      </c>
      <c r="I2" s="23" t="s">
        <v>61</v>
      </c>
      <c r="J2" s="34">
        <v>27026160</v>
      </c>
      <c r="K2" s="23" t="s">
        <v>353</v>
      </c>
    </row>
    <row r="3" spans="1:11" ht="120" x14ac:dyDescent="0.25">
      <c r="A3" s="23">
        <v>508423</v>
      </c>
      <c r="B3" s="23" t="s">
        <v>40</v>
      </c>
      <c r="C3" s="23" t="s">
        <v>2755</v>
      </c>
      <c r="D3" s="23" t="s">
        <v>2118</v>
      </c>
      <c r="E3" s="23" t="s">
        <v>2119</v>
      </c>
      <c r="F3" s="23" t="s">
        <v>166</v>
      </c>
      <c r="G3" s="23" t="s">
        <v>775</v>
      </c>
      <c r="H3" s="23" t="s">
        <v>776</v>
      </c>
      <c r="I3" s="23" t="s">
        <v>61</v>
      </c>
      <c r="J3" s="34">
        <v>2400000</v>
      </c>
      <c r="K3" s="23" t="s">
        <v>2122</v>
      </c>
    </row>
    <row r="4" spans="1:11" ht="120" x14ac:dyDescent="0.25">
      <c r="A4" s="23">
        <v>506623</v>
      </c>
      <c r="B4" s="23" t="s">
        <v>40</v>
      </c>
      <c r="C4" s="23" t="s">
        <v>2759</v>
      </c>
      <c r="D4" s="23" t="s">
        <v>2080</v>
      </c>
      <c r="E4" s="23" t="s">
        <v>2081</v>
      </c>
      <c r="F4" s="23" t="s">
        <v>166</v>
      </c>
      <c r="G4" s="23" t="s">
        <v>820</v>
      </c>
      <c r="H4" s="23" t="s">
        <v>821</v>
      </c>
      <c r="I4" s="23" t="s">
        <v>61</v>
      </c>
      <c r="J4" s="34">
        <v>3019356</v>
      </c>
      <c r="K4" s="23" t="s">
        <v>2085</v>
      </c>
    </row>
    <row r="5" spans="1:11" ht="120" x14ac:dyDescent="0.25">
      <c r="A5" s="23">
        <v>149023</v>
      </c>
      <c r="B5" s="23" t="s">
        <v>40</v>
      </c>
      <c r="C5" s="23" t="s">
        <v>2683</v>
      </c>
      <c r="D5" s="23" t="s">
        <v>269</v>
      </c>
      <c r="E5" s="23" t="s">
        <v>270</v>
      </c>
      <c r="F5" s="23" t="s">
        <v>166</v>
      </c>
      <c r="G5" s="23" t="s">
        <v>167</v>
      </c>
      <c r="H5" s="23" t="s">
        <v>168</v>
      </c>
      <c r="I5" s="23" t="s">
        <v>61</v>
      </c>
      <c r="J5" s="34">
        <v>13418</v>
      </c>
      <c r="K5" s="23" t="s">
        <v>353</v>
      </c>
    </row>
    <row r="6" spans="1:11" ht="60" x14ac:dyDescent="0.25">
      <c r="A6" s="23">
        <v>4423</v>
      </c>
      <c r="B6" s="23" t="s">
        <v>2521</v>
      </c>
      <c r="C6" s="23" t="s">
        <v>2907</v>
      </c>
      <c r="D6" s="23" t="s">
        <v>2544</v>
      </c>
      <c r="E6" s="23" t="s">
        <v>2545</v>
      </c>
      <c r="F6" s="23" t="s">
        <v>249</v>
      </c>
      <c r="G6" s="23" t="s">
        <v>2547</v>
      </c>
      <c r="H6" s="23" t="s">
        <v>2548</v>
      </c>
      <c r="I6" s="23" t="s">
        <v>2478</v>
      </c>
      <c r="J6" s="34">
        <v>313743</v>
      </c>
      <c r="K6" s="23" t="s">
        <v>2540</v>
      </c>
    </row>
    <row r="7" spans="1:11" ht="60" x14ac:dyDescent="0.25">
      <c r="A7" s="23">
        <v>2423</v>
      </c>
      <c r="B7" s="23" t="s">
        <v>2521</v>
      </c>
      <c r="C7" s="23" t="s">
        <v>2905</v>
      </c>
      <c r="D7" s="23" t="s">
        <v>2527</v>
      </c>
      <c r="E7" s="23" t="s">
        <v>2528</v>
      </c>
      <c r="F7" s="23" t="s">
        <v>249</v>
      </c>
      <c r="G7" s="23" t="s">
        <v>2530</v>
      </c>
      <c r="H7" s="23" t="s">
        <v>2531</v>
      </c>
      <c r="I7" s="23" t="s">
        <v>2478</v>
      </c>
      <c r="J7" s="34">
        <v>988571</v>
      </c>
      <c r="K7" s="23" t="s">
        <v>2533</v>
      </c>
    </row>
    <row r="8" spans="1:11" ht="60" x14ac:dyDescent="0.25">
      <c r="A8" s="23">
        <v>3523</v>
      </c>
      <c r="B8" s="23" t="s">
        <v>2521</v>
      </c>
      <c r="C8" s="23" t="s">
        <v>2906</v>
      </c>
      <c r="D8" s="23" t="s">
        <v>2536</v>
      </c>
      <c r="E8" s="23" t="s">
        <v>2537</v>
      </c>
      <c r="F8" s="23" t="s">
        <v>249</v>
      </c>
      <c r="G8" s="23" t="s">
        <v>2523</v>
      </c>
      <c r="H8" s="23" t="s">
        <v>2524</v>
      </c>
      <c r="I8" s="23" t="s">
        <v>2478</v>
      </c>
      <c r="J8" s="34">
        <v>313733</v>
      </c>
      <c r="K8" s="23" t="s">
        <v>2540</v>
      </c>
    </row>
    <row r="9" spans="1:11" ht="90" x14ac:dyDescent="0.25">
      <c r="A9" s="23">
        <v>78923</v>
      </c>
      <c r="B9" s="23" t="s">
        <v>40</v>
      </c>
      <c r="C9" s="23" t="s">
        <v>2908</v>
      </c>
      <c r="D9" s="23" t="s">
        <v>245</v>
      </c>
      <c r="E9" s="23" t="s">
        <v>246</v>
      </c>
      <c r="F9" s="23" t="s">
        <v>249</v>
      </c>
      <c r="G9" s="23" t="s">
        <v>250</v>
      </c>
      <c r="H9" s="23" t="s">
        <v>251</v>
      </c>
      <c r="I9" s="23" t="s">
        <v>61</v>
      </c>
      <c r="J9" s="34">
        <v>652680</v>
      </c>
      <c r="K9" s="23" t="s">
        <v>254</v>
      </c>
    </row>
    <row r="10" spans="1:11" ht="90" x14ac:dyDescent="0.25">
      <c r="A10" s="23">
        <v>79123</v>
      </c>
      <c r="B10" s="23" t="s">
        <v>40</v>
      </c>
      <c r="C10" s="23" t="s">
        <v>2909</v>
      </c>
      <c r="D10" s="23" t="s">
        <v>257</v>
      </c>
      <c r="E10" s="23" t="s">
        <v>258</v>
      </c>
      <c r="F10" s="23" t="s">
        <v>261</v>
      </c>
      <c r="G10" s="23" t="s">
        <v>262</v>
      </c>
      <c r="H10" s="23" t="s">
        <v>263</v>
      </c>
      <c r="I10" s="23" t="s">
        <v>61</v>
      </c>
      <c r="J10" s="34">
        <v>467894</v>
      </c>
      <c r="K10" s="23" t="s">
        <v>266</v>
      </c>
    </row>
    <row r="11" spans="1:11" ht="90" x14ac:dyDescent="0.25">
      <c r="A11" s="23">
        <v>373823</v>
      </c>
      <c r="B11" s="23" t="s">
        <v>40</v>
      </c>
      <c r="C11" s="23" t="s">
        <v>2911</v>
      </c>
      <c r="D11" s="23" t="s">
        <v>1424</v>
      </c>
      <c r="E11" s="23" t="s">
        <v>1425</v>
      </c>
      <c r="F11" s="23" t="s">
        <v>1393</v>
      </c>
      <c r="G11" s="23" t="s">
        <v>262</v>
      </c>
      <c r="H11" s="23" t="s">
        <v>263</v>
      </c>
      <c r="I11" s="23" t="s">
        <v>61</v>
      </c>
      <c r="J11" s="34">
        <v>30000000</v>
      </c>
      <c r="K11" s="23" t="s">
        <v>1429</v>
      </c>
    </row>
    <row r="12" spans="1:11" ht="105" x14ac:dyDescent="0.25">
      <c r="A12" s="23">
        <v>82023</v>
      </c>
      <c r="B12" s="23" t="s">
        <v>40</v>
      </c>
      <c r="C12" s="23" t="s">
        <v>2910</v>
      </c>
      <c r="D12" s="23" t="s">
        <v>269</v>
      </c>
      <c r="E12" s="23" t="s">
        <v>270</v>
      </c>
      <c r="F12" s="23" t="s">
        <v>172</v>
      </c>
      <c r="G12" s="23" t="s">
        <v>272</v>
      </c>
      <c r="H12" s="23" t="s">
        <v>273</v>
      </c>
      <c r="I12" s="23" t="s">
        <v>61</v>
      </c>
      <c r="J12" s="34">
        <v>526094</v>
      </c>
      <c r="K12" s="23" t="s">
        <v>276</v>
      </c>
    </row>
    <row r="13" spans="1:11" ht="105" x14ac:dyDescent="0.25">
      <c r="A13" s="23">
        <v>149123</v>
      </c>
      <c r="B13" s="23" t="s">
        <v>40</v>
      </c>
      <c r="C13" s="23" t="s">
        <v>2683</v>
      </c>
      <c r="D13" s="23" t="s">
        <v>269</v>
      </c>
      <c r="E13" s="23" t="s">
        <v>270</v>
      </c>
      <c r="F13" s="23" t="s">
        <v>308</v>
      </c>
      <c r="G13" s="23" t="s">
        <v>272</v>
      </c>
      <c r="H13" s="23" t="s">
        <v>273</v>
      </c>
      <c r="I13" s="23" t="s">
        <v>61</v>
      </c>
      <c r="J13" s="34">
        <v>394817</v>
      </c>
      <c r="K13" s="23" t="s">
        <v>353</v>
      </c>
    </row>
    <row r="14" spans="1:11" ht="105" x14ac:dyDescent="0.25">
      <c r="A14" s="23">
        <v>149523</v>
      </c>
      <c r="B14" s="23" t="s">
        <v>40</v>
      </c>
      <c r="C14" s="23" t="s">
        <v>2683</v>
      </c>
      <c r="D14" s="23" t="s">
        <v>269</v>
      </c>
      <c r="E14" s="23" t="s">
        <v>270</v>
      </c>
      <c r="F14" s="23" t="s">
        <v>313</v>
      </c>
      <c r="G14" s="23" t="s">
        <v>272</v>
      </c>
      <c r="H14" s="23" t="s">
        <v>273</v>
      </c>
      <c r="I14" s="23" t="s">
        <v>61</v>
      </c>
      <c r="J14" s="34">
        <v>744912</v>
      </c>
      <c r="K14" s="23" t="s">
        <v>353</v>
      </c>
    </row>
    <row r="15" spans="1:11" ht="75" x14ac:dyDescent="0.25">
      <c r="A15" s="23">
        <v>150423</v>
      </c>
      <c r="B15" s="23" t="s">
        <v>40</v>
      </c>
      <c r="C15" s="23" t="s">
        <v>2683</v>
      </c>
      <c r="D15" s="23" t="s">
        <v>269</v>
      </c>
      <c r="E15" s="23" t="s">
        <v>270</v>
      </c>
      <c r="F15" s="23" t="s">
        <v>318</v>
      </c>
      <c r="G15" s="23" t="s">
        <v>319</v>
      </c>
      <c r="H15" s="23" t="s">
        <v>320</v>
      </c>
      <c r="I15" s="23" t="s">
        <v>61</v>
      </c>
      <c r="J15" s="34">
        <v>18545510</v>
      </c>
      <c r="K15" s="23" t="s">
        <v>353</v>
      </c>
    </row>
    <row r="16" spans="1:11" ht="75" x14ac:dyDescent="0.25">
      <c r="A16" s="23">
        <v>150623</v>
      </c>
      <c r="B16" s="23" t="s">
        <v>40</v>
      </c>
      <c r="C16" s="23" t="s">
        <v>2683</v>
      </c>
      <c r="D16" s="23" t="s">
        <v>269</v>
      </c>
      <c r="E16" s="23" t="s">
        <v>270</v>
      </c>
      <c r="F16" s="23" t="s">
        <v>341</v>
      </c>
      <c r="G16" s="23" t="s">
        <v>319</v>
      </c>
      <c r="H16" s="23" t="s">
        <v>320</v>
      </c>
      <c r="I16" s="23" t="s">
        <v>61</v>
      </c>
      <c r="J16" s="34">
        <v>3323789</v>
      </c>
      <c r="K16" s="23" t="s">
        <v>353</v>
      </c>
    </row>
    <row r="17" spans="1:11" ht="75" x14ac:dyDescent="0.25">
      <c r="A17" s="23">
        <v>150723</v>
      </c>
      <c r="B17" s="23" t="s">
        <v>40</v>
      </c>
      <c r="C17" s="23" t="s">
        <v>2683</v>
      </c>
      <c r="D17" s="23" t="s">
        <v>269</v>
      </c>
      <c r="E17" s="23" t="s">
        <v>270</v>
      </c>
      <c r="F17" s="23" t="s">
        <v>326</v>
      </c>
      <c r="G17" s="23" t="s">
        <v>319</v>
      </c>
      <c r="H17" s="23" t="s">
        <v>320</v>
      </c>
      <c r="I17" s="23" t="s">
        <v>61</v>
      </c>
      <c r="J17" s="34">
        <v>4559512</v>
      </c>
      <c r="K17" s="23" t="s">
        <v>353</v>
      </c>
    </row>
    <row r="18" spans="1:11" ht="75" x14ac:dyDescent="0.25">
      <c r="A18" s="23">
        <v>456823</v>
      </c>
      <c r="B18" s="23" t="s">
        <v>40</v>
      </c>
      <c r="C18" s="23" t="s">
        <v>2830</v>
      </c>
      <c r="D18" s="23" t="s">
        <v>1795</v>
      </c>
      <c r="E18" s="23" t="s">
        <v>1796</v>
      </c>
      <c r="F18" s="23" t="s">
        <v>341</v>
      </c>
      <c r="G18" s="23" t="s">
        <v>319</v>
      </c>
      <c r="H18" s="23" t="s">
        <v>320</v>
      </c>
      <c r="I18" s="23" t="s">
        <v>61</v>
      </c>
      <c r="J18" s="34">
        <v>266676</v>
      </c>
      <c r="K18" s="23" t="s">
        <v>1800</v>
      </c>
    </row>
    <row r="19" spans="1:11" ht="105" x14ac:dyDescent="0.25">
      <c r="A19" s="23">
        <v>497123</v>
      </c>
      <c r="B19" s="23" t="s">
        <v>40</v>
      </c>
      <c r="C19" s="23" t="s">
        <v>2844</v>
      </c>
      <c r="D19" s="23" t="s">
        <v>269</v>
      </c>
      <c r="E19" s="23" t="s">
        <v>270</v>
      </c>
      <c r="F19" s="23" t="s">
        <v>300</v>
      </c>
      <c r="G19" s="23" t="s">
        <v>301</v>
      </c>
      <c r="H19" s="23" t="s">
        <v>302</v>
      </c>
      <c r="I19" s="23" t="s">
        <v>61</v>
      </c>
      <c r="J19" s="34">
        <v>3006579</v>
      </c>
      <c r="K19" s="23" t="s">
        <v>353</v>
      </c>
    </row>
    <row r="20" spans="1:11" ht="105" x14ac:dyDescent="0.25">
      <c r="A20" s="23">
        <v>150823</v>
      </c>
      <c r="B20" s="23" t="s">
        <v>40</v>
      </c>
      <c r="C20" s="23" t="s">
        <v>2683</v>
      </c>
      <c r="D20" s="23" t="s">
        <v>269</v>
      </c>
      <c r="E20" s="23" t="s">
        <v>270</v>
      </c>
      <c r="F20" s="23" t="s">
        <v>58</v>
      </c>
      <c r="G20" s="23" t="s">
        <v>373</v>
      </c>
      <c r="H20" s="23" t="s">
        <v>374</v>
      </c>
      <c r="I20" s="23" t="s">
        <v>61</v>
      </c>
      <c r="J20" s="34">
        <v>3919804</v>
      </c>
      <c r="K20" s="23" t="s">
        <v>353</v>
      </c>
    </row>
    <row r="21" spans="1:11" ht="90" x14ac:dyDescent="0.25">
      <c r="A21" s="23">
        <v>150123</v>
      </c>
      <c r="B21" s="23" t="s">
        <v>40</v>
      </c>
      <c r="C21" s="23" t="s">
        <v>2683</v>
      </c>
      <c r="D21" s="23" t="s">
        <v>269</v>
      </c>
      <c r="E21" s="23" t="s">
        <v>270</v>
      </c>
      <c r="F21" s="23" t="s">
        <v>172</v>
      </c>
      <c r="G21" s="23" t="s">
        <v>173</v>
      </c>
      <c r="H21" s="23" t="s">
        <v>174</v>
      </c>
      <c r="I21" s="23" t="s">
        <v>61</v>
      </c>
      <c r="J21" s="34">
        <v>53477814</v>
      </c>
      <c r="K21" s="23" t="s">
        <v>353</v>
      </c>
    </row>
    <row r="22" spans="1:11" ht="90" x14ac:dyDescent="0.25">
      <c r="A22" s="23">
        <v>148923</v>
      </c>
      <c r="B22" s="23" t="s">
        <v>40</v>
      </c>
      <c r="C22" s="23" t="s">
        <v>2683</v>
      </c>
      <c r="D22" s="23" t="s">
        <v>269</v>
      </c>
      <c r="E22" s="23" t="s">
        <v>270</v>
      </c>
      <c r="F22" s="23" t="s">
        <v>356</v>
      </c>
      <c r="G22" s="23" t="s">
        <v>357</v>
      </c>
      <c r="H22" s="23" t="s">
        <v>358</v>
      </c>
      <c r="I22" s="23" t="s">
        <v>61</v>
      </c>
      <c r="J22" s="34">
        <v>2952169</v>
      </c>
      <c r="K22" s="23" t="s">
        <v>361</v>
      </c>
    </row>
    <row r="23" spans="1:11" ht="18" customHeight="1" x14ac:dyDescent="0.25"/>
    <row r="24" spans="1:11" ht="56.25" customHeight="1" x14ac:dyDescent="0.25">
      <c r="H24" s="98" t="s">
        <v>2917</v>
      </c>
      <c r="I24" s="98"/>
      <c r="J24" s="17">
        <f>SUM(J2:J23)</f>
        <v>156913231</v>
      </c>
    </row>
    <row r="26" spans="1:11" ht="42.75" customHeight="1" x14ac:dyDescent="0.25">
      <c r="H26" s="98" t="s">
        <v>2918</v>
      </c>
      <c r="I26" s="98"/>
      <c r="J26" s="17">
        <f>+'Anexo 3 Reserva x just FUN'!J6+'Anexo 3 Reserva x just INVER'!J24</f>
        <v>158295338</v>
      </c>
    </row>
    <row r="28" spans="1:11" x14ac:dyDescent="0.25">
      <c r="J28" s="1">
        <f>+J26-'Hoja W Reserva 2023 Consol '!AH367</f>
        <v>0</v>
      </c>
    </row>
  </sheetData>
  <autoFilter ref="A1:K22" xr:uid="{00000000-0009-0000-0000-000008000000}"/>
  <mergeCells count="2">
    <mergeCell ref="H24:I24"/>
    <mergeCell ref="H26:I26"/>
  </mergeCells>
  <printOptions horizontalCentered="1" verticalCentered="1"/>
  <pageMargins left="0.31496062992125984" right="0.31496062992125984" top="0.74803149606299213" bottom="0.55118110236220474" header="0.31496062992125984" footer="0.31496062992125984"/>
  <pageSetup scale="65" orientation="landscape" r:id="rId1"/>
  <headerFooter>
    <oddHeader>&amp;CDEPARTAMENTO NACIONAL DE PLANEACIÓN
RESERVA PRESUPUESTAL 2023 PENDIENTE POR JUSTIFICAR</oddHeader>
    <oddFooter>&amp;CAnexo No. 3&amp;R&amp;P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9</vt:i4>
      </vt:variant>
      <vt:variant>
        <vt:lpstr>Rangos con nombre</vt:lpstr>
      </vt:variant>
      <vt:variant>
        <vt:i4>11</vt:i4>
      </vt:variant>
    </vt:vector>
  </HeadingPairs>
  <TitlesOfParts>
    <vt:vector size="20" baseType="lpstr">
      <vt:lpstr>Ejec Agre 2023</vt:lpstr>
      <vt:lpstr>cuadros acta</vt:lpstr>
      <vt:lpstr>Hoja W Reserva 2023 Consol </vt:lpstr>
      <vt:lpstr>Anexo 1 Reserva Justif Funci </vt:lpstr>
      <vt:lpstr>Anexo 1 Reserva Just Inv</vt:lpstr>
      <vt:lpstr>Anexo 2 Reserva Induc FUNC</vt:lpstr>
      <vt:lpstr>Anexo 2 Reserva Induc INV</vt:lpstr>
      <vt:lpstr>Anexo 3 Reserva x just FUN</vt:lpstr>
      <vt:lpstr>Anexo 3 Reserva x just INVER</vt:lpstr>
      <vt:lpstr>'Anexo 1 Reserva Just Inv'!Área_de_impresión</vt:lpstr>
      <vt:lpstr>'Anexo 1 Reserva Justif Funci '!Área_de_impresión</vt:lpstr>
      <vt:lpstr>'Anexo 2 Reserva Induc FUNC'!Área_de_impresión</vt:lpstr>
      <vt:lpstr>'Anexo 2 Reserva Induc INV'!Área_de_impresión</vt:lpstr>
      <vt:lpstr>'Anexo 3 Reserva x just FUN'!Área_de_impresión</vt:lpstr>
      <vt:lpstr>'Anexo 3 Reserva x just INVER'!Área_de_impresión</vt:lpstr>
      <vt:lpstr>'Anexo 1 Reserva Just Inv'!Títulos_a_imprimir</vt:lpstr>
      <vt:lpstr>'Anexo 1 Reserva Justif Funci '!Títulos_a_imprimir</vt:lpstr>
      <vt:lpstr>'Anexo 2 Reserva Induc FUNC'!Títulos_a_imprimir</vt:lpstr>
      <vt:lpstr>'Anexo 2 Reserva Induc INV'!Títulos_a_imprimir</vt:lpstr>
      <vt:lpstr>'Anexo 3 Reserva x just INVER'!Títulos_a_imprimir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VIVIAN</dc:creator>
  <cp:lastModifiedBy>Liliana Villarreal Carreno</cp:lastModifiedBy>
  <cp:lastPrinted>2024-01-22T16:28:22Z</cp:lastPrinted>
  <dcterms:created xsi:type="dcterms:W3CDTF">2024-01-22T13:10:18Z</dcterms:created>
  <dcterms:modified xsi:type="dcterms:W3CDTF">2024-04-09T21:19:02Z</dcterms:modified>
</cp:coreProperties>
</file>