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ANM\VAF\2024\Presupuesto\Proposición 53\"/>
    </mc:Choice>
  </mc:AlternateContent>
  <bookViews>
    <workbookView xWindow="0" yWindow="0" windowWidth="38400" windowHeight="16980"/>
  </bookViews>
  <sheets>
    <sheet name="Desagregación 2024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123Graph_ATOTAL" localSheetId="0" hidden="1">[1]Resumen!#REF!</definedName>
    <definedName name="__123Graph_ATOTAL" hidden="1">[1]Resumen!#REF!</definedName>
    <definedName name="__123Graph_B" localSheetId="0" hidden="1">'[2]GIROS SITUAD.FISCAL- 2000'!#REF!</definedName>
    <definedName name="__123Graph_B" hidden="1">'[2]GIROS SITUAD.FISCAL- 2000'!#REF!</definedName>
    <definedName name="__123Graph_D" localSheetId="0" hidden="1">'[2]GIROS SITUAD.FISCAL- 2000'!#REF!</definedName>
    <definedName name="__123Graph_D" hidden="1">'[2]GIROS SITUAD.FISCAL- 2000'!#REF!</definedName>
    <definedName name="__123Graph_F" localSheetId="0" hidden="1">'[2]GIROS SITUAD.FISCAL- 2000'!#REF!</definedName>
    <definedName name="__123Graph_F" hidden="1">'[2]GIROS SITUAD.FISCAL- 2000'!#REF!</definedName>
    <definedName name="__123Graph_X" localSheetId="0" hidden="1">'[2]GIROS SITUAD.FISCAL- 2000'!#REF!</definedName>
    <definedName name="__123Graph_X" hidden="1">'[2]GIROS SITUAD.FISCAL- 2000'!#REF!</definedName>
    <definedName name="_a600028" localSheetId="0">#REF!</definedName>
    <definedName name="_a600028">#REF!</definedName>
    <definedName name="_a600228" localSheetId="0">#REF!</definedName>
    <definedName name="_a600228">#REF!</definedName>
    <definedName name="_Fill" hidden="1">[4]TCN!$B$53:$W$53</definedName>
    <definedName name="_Key1" hidden="1">[5]Resumen!$A$861</definedName>
    <definedName name="_kR425" localSheetId="0">#REF!</definedName>
    <definedName name="_kR425">#REF!</definedName>
    <definedName name="_MatInverse_In" localSheetId="0" hidden="1">#REF!</definedName>
    <definedName name="_MatInverse_In" hidden="1">#REF!</definedName>
    <definedName name="_MatInverse_Out" localSheetId="0" hidden="1">#REF!</definedName>
    <definedName name="_MatInverse_Out" hidden="1">#REF!</definedName>
    <definedName name="_Order1" hidden="1">255</definedName>
    <definedName name="_Order2" hidden="1">255</definedName>
    <definedName name="_Regression_Out" localSheetId="0" hidden="1">#REF!</definedName>
    <definedName name="_Regression_Out" hidden="1">#REF!</definedName>
    <definedName name="_Regression_X" localSheetId="0" hidden="1">#REF!</definedName>
    <definedName name="_Regression_X" hidden="1">#REF!</definedName>
    <definedName name="_Regression_Y" localSheetId="0" hidden="1">#REF!</definedName>
    <definedName name="_Regression_Y" hidden="1">#REF!</definedName>
    <definedName name="_Sort" hidden="1">[5]Resumen!$A$861:$C$862</definedName>
    <definedName name="_Table1_Out" localSheetId="0" hidden="1">[6]CARBOCOL!#REF!</definedName>
    <definedName name="_Table1_Out" hidden="1">[6]CARBOCOL!#REF!</definedName>
    <definedName name="_Table2_In2" localSheetId="0" hidden="1">[7]ANUAL1!#REF!</definedName>
    <definedName name="_Table2_In2" hidden="1">[7]ANUAL1!#REF!</definedName>
    <definedName name="_Table2_Out" localSheetId="0" hidden="1">[6]CARBOCOL!#REF!</definedName>
    <definedName name="_Table2_Out" hidden="1">[6]CARBOCOL!#REF!</definedName>
    <definedName name="a" localSheetId="0" hidden="1">{"'COMPOSICION'!$A$63:$G$72"}</definedName>
    <definedName name="a" hidden="1">{"'COMPOSICION'!$A$63:$G$72"}</definedName>
    <definedName name="A1000." localSheetId="0">#REF!</definedName>
    <definedName name="A1000.">#REF!</definedName>
    <definedName name="a6000228" localSheetId="0">#REF!</definedName>
    <definedName name="a6000228">#REF!</definedName>
    <definedName name="AAA_DOCTOPS" hidden="1">"AAA_SET"</definedName>
    <definedName name="AAA_duser" hidden="1">"OFF"</definedName>
    <definedName name="AAB_Addin5" hidden="1">"AAB_Description for addin 5,Description for addin 5,Description for addin 5,Description for addin 5,Description for addin 5,Description for addin 5"</definedName>
    <definedName name="activo" localSheetId="0">[8]DESPLEGABLES!#REF!</definedName>
    <definedName name="activo">[8]DESPLEGABLES!#REF!</definedName>
    <definedName name="AgregadoSD" localSheetId="0" hidden="1">'[2]GIROS SITUAD.FISCAL- 2000'!#REF!</definedName>
    <definedName name="AgregadoSD" hidden="1">'[2]GIROS SITUAD.FISCAL- 2000'!#REF!</definedName>
    <definedName name="bien_o_servicio" localSheetId="0">[8]DESPLEGABLES!#REF!</definedName>
    <definedName name="bien_o_servicio">[8]DESPLEGABLES!#REF!</definedName>
    <definedName name="BLPH2" localSheetId="0" hidden="1">[9]EMBI!#REF!</definedName>
    <definedName name="BLPH2" hidden="1">[9]EMBI!#REF!</definedName>
    <definedName name="BLPH3" localSheetId="0" hidden="1">[9]EMBI!#REF!</definedName>
    <definedName name="BLPH3" hidden="1">[9]EMBI!#REF!</definedName>
    <definedName name="CANON" hidden="1">{"'COMPOSICION'!$A$63:$G$72"}</definedName>
    <definedName name="Code">'[10]Base Notas'!$C$2:$C$546</definedName>
    <definedName name="CPC" localSheetId="0">[8]DESPLEGABLES!#REF!</definedName>
    <definedName name="CPC">[8]DESPLEGABLES!#REF!</definedName>
    <definedName name="Cuenta">[11]Cuenta!$A$3</definedName>
    <definedName name="Cwvu.ComparEneMar9697." localSheetId="0" hidden="1">'[12]Seguimiento CSF'!#REF!,'[12]Seguimiento CSF'!$A$30:$IV$34,'[12]Seguimiento CSF'!$A$104:$IV$104,'[12]Seguimiento CSF'!#REF!,'[12]Seguimiento CSF'!#REF!,'[12]Seguimiento CSF'!$A$124:$IV$125</definedName>
    <definedName name="Cwvu.ComparEneMar9697." hidden="1">'[12]Seguimiento CSF'!#REF!,'[12]Seguimiento CSF'!$A$30:$IV$34,'[12]Seguimiento CSF'!$A$104:$IV$104,'[12]Seguimiento CSF'!#REF!,'[12]Seguimiento CSF'!#REF!,'[12]Seguimiento CSF'!$A$124:$IV$125</definedName>
    <definedName name="Cwvu.EneFeb." localSheetId="0" hidden="1">'[12]Seguimiento CSF'!#REF!,'[12]Seguimiento CSF'!#REF!</definedName>
    <definedName name="Cwvu.EneFeb." hidden="1">'[12]Seguimiento CSF'!#REF!,'[12]Seguimiento CSF'!#REF!</definedName>
    <definedName name="Cwvu.EneMar." localSheetId="0" hidden="1">'[12]Seguimiento CSF'!#REF!,'[12]Seguimiento CSF'!$A$67:$IV$67,'[12]Seguimiento CSF'!#REF!,'[12]Seguimiento CSF'!#REF!</definedName>
    <definedName name="Cwvu.EneMar." hidden="1">'[12]Seguimiento CSF'!#REF!,'[12]Seguimiento CSF'!$A$67:$IV$67,'[12]Seguimiento CSF'!#REF!,'[12]Seguimiento CSF'!#REF!</definedName>
    <definedName name="Cwvu.Formato._.Corto." localSheetId="0" hidden="1">'[12]Seguimiento CSF'!$A$11:$IV$12,'[12]Seguimiento CSF'!#REF!,'[12]Seguimiento CSF'!$A$45:$IV$46,'[12]Seguimiento CSF'!$A$48:$IV$57,'[12]Seguimiento CSF'!$A$61:$IV$63,'[12]Seguimiento CSF'!$A$65:$IV$66,'[12]Seguimiento CSF'!$A$72:$IV$82,'[12]Seguimiento CSF'!$A$89:$IV$92,'[12]Seguimiento CSF'!$A$114:$IV$116,'[12]Seguimiento CSF'!$A$118:$IV$122,'[12]Seguimiento CSF'!$A$129:$IV$132,'[12]Seguimiento CSF'!$A$134:$IV$135</definedName>
    <definedName name="Cwvu.Formato._.Corto." hidden="1">'[12]Seguimiento CSF'!$A$11:$IV$12,'[12]Seguimiento CSF'!#REF!,'[12]Seguimiento CSF'!$A$45:$IV$46,'[12]Seguimiento CSF'!$A$48:$IV$57,'[12]Seguimiento CSF'!$A$61:$IV$63,'[12]Seguimiento CSF'!$A$65:$IV$66,'[12]Seguimiento CSF'!$A$72:$IV$82,'[12]Seguimiento CSF'!$A$89:$IV$92,'[12]Seguimiento CSF'!$A$114:$IV$116,'[12]Seguimiento CSF'!$A$118:$IV$122,'[12]Seguimiento CSF'!$A$129:$IV$132,'[12]Seguimiento CSF'!$A$134:$IV$135</definedName>
    <definedName name="Cwvu.Formato._.Total." localSheetId="0" hidden="1">'[12]Seguimiento CSF'!#REF!,'[12]Seguimiento CSF'!#REF!,'[12]Seguimiento CSF'!#REF!</definedName>
    <definedName name="Cwvu.Formato._.Total." hidden="1">'[12]Seguimiento CSF'!#REF!,'[12]Seguimiento CSF'!#REF!,'[12]Seguimiento CSF'!#REF!</definedName>
    <definedName name="DEPENDENCIA">[13]Hoja1!$C$2:$C$9</definedName>
    <definedName name="DEPENDENCIA_1" localSheetId="0">#REF!</definedName>
    <definedName name="DEPENDENCIA_1">#REF!</definedName>
    <definedName name="DEPENDENCIA_2" localSheetId="0">#REF!</definedName>
    <definedName name="DEPENDENCIA_2">#REF!</definedName>
    <definedName name="DEPENDENCIA_3" localSheetId="0">#REF!</definedName>
    <definedName name="DEPENDENCIA_3">#REF!</definedName>
    <definedName name="DEPENDENCIA_4" localSheetId="0">#REF!</definedName>
    <definedName name="DEPENDENCIA_4">#REF!</definedName>
    <definedName name="DEPENDENCIA_5" localSheetId="0">#REF!</definedName>
    <definedName name="DEPENDENCIA_5">#REF!</definedName>
    <definedName name="DEPENDENCIA_6" localSheetId="0">#REF!</definedName>
    <definedName name="DEPENDENCIA_6">#REF!</definedName>
    <definedName name="DEPENDENCIA_7" localSheetId="0">#REF!</definedName>
    <definedName name="DEPENDENCIA_7">#REF!</definedName>
    <definedName name="Derechos_administrativos" localSheetId="0">[8]DESPLEGABLES!#REF!</definedName>
    <definedName name="Derechos_administrativos">[8]DESPLEGABLES!#REF!</definedName>
    <definedName name="eee" localSheetId="0">[8]DESPLEGABLES!#REF!</definedName>
    <definedName name="eee">[8]DESPLEGABLES!#REF!</definedName>
    <definedName name="egtd">[14]Datos!$G$2:$G$4</definedName>
    <definedName name="Fondos" localSheetId="0">[8]DESPLEGABLES!#REF!</definedName>
    <definedName name="Fondos">[8]DESPLEGABLES!#REF!</definedName>
    <definedName name="HTML_CodePage" hidden="1">1252</definedName>
    <definedName name="HTML_Control" localSheetId="0" hidden="1">{"'COMPOSICION'!$A$63:$G$72"}</definedName>
    <definedName name="HTML_Control" hidden="1">{"'COMPOSICION'!$A$63:$G$72"}</definedName>
    <definedName name="HTML_Description" hidden="1">""</definedName>
    <definedName name="HTML_Email" hidden="1">""</definedName>
    <definedName name="HTML_Header" hidden="1">"COMPOSICION"</definedName>
    <definedName name="HTML_LastUpdate" hidden="1">"2001/09/05"</definedName>
    <definedName name="HTML_LineAfter" hidden="1">FALSE</definedName>
    <definedName name="HTML_LineBefore" hidden="1">FALSE</definedName>
    <definedName name="HTML_Name" hidden="1">"Fabián Acosta"</definedName>
    <definedName name="HTML_OBDlg2" hidden="1">TRUE</definedName>
    <definedName name="HTML_OBDlg4" hidden="1">TRUE</definedName>
    <definedName name="HTML_OS" hidden="1">0</definedName>
    <definedName name="HTML_PathFile" hidden="1">"C:\Fabian\Html\Ver.04-Sep-00\GP.htm"</definedName>
    <definedName name="HTML_Title" hidden="1">"Consolidado"</definedName>
    <definedName name="huma" localSheetId="0">#REF!</definedName>
    <definedName name="huma">#REF!</definedName>
    <definedName name="k" localSheetId="0">#REF!</definedName>
    <definedName name="k">#REF!</definedName>
    <definedName name="m" localSheetId="0">#REF!</definedName>
    <definedName name="m">#REF!</definedName>
    <definedName name="no">[15]Datos!$U$2:$U$5</definedName>
    <definedName name="nuevo" localSheetId="0">#REF!</definedName>
    <definedName name="nuevo">#REF!</definedName>
    <definedName name="otra" localSheetId="0" hidden="1">{"'COMPOSICION'!$A$63:$G$72"}</definedName>
    <definedName name="otra" hidden="1">{"'COMPOSICION'!$A$63:$G$72"}</definedName>
    <definedName name="paa">[16]Datos!$E$2:$E$10</definedName>
    <definedName name="PLANEACION_MIPG" localSheetId="0">'[17]BASE DATOS'!#REF!</definedName>
    <definedName name="PLANEACION_MIPG">'[17]BASE DATOS'!#REF!</definedName>
    <definedName name="qqq" localSheetId="0">[8]DESPLEGABLES!#REF!</definedName>
    <definedName name="qqq">[8]DESPLEGABLES!#REF!</definedName>
    <definedName name="RUBRO_1" localSheetId="0">#REF!</definedName>
    <definedName name="RUBRO_1">#REF!</definedName>
    <definedName name="RUBRO_10" localSheetId="0">#REF!</definedName>
    <definedName name="RUBRO_10">#REF!</definedName>
    <definedName name="RUBRO_11" localSheetId="0">#REF!</definedName>
    <definedName name="RUBRO_11">#REF!</definedName>
    <definedName name="RUBRO_12" localSheetId="0">#REF!</definedName>
    <definedName name="RUBRO_12">#REF!</definedName>
    <definedName name="RUBRO_13" localSheetId="0">#REF!</definedName>
    <definedName name="RUBRO_13">#REF!</definedName>
    <definedName name="RUBRO_2" localSheetId="0">#REF!</definedName>
    <definedName name="RUBRO_2">#REF!</definedName>
    <definedName name="RUBRO_3" localSheetId="0">#REF!</definedName>
    <definedName name="RUBRO_3">#REF!</definedName>
    <definedName name="RUBRO_4" localSheetId="0">#REF!</definedName>
    <definedName name="RUBRO_4">#REF!</definedName>
    <definedName name="RUBRO_5" localSheetId="0">#REF!</definedName>
    <definedName name="RUBRO_5">#REF!</definedName>
    <definedName name="RUBRO_6" localSheetId="0">#REF!</definedName>
    <definedName name="RUBRO_6">#REF!</definedName>
    <definedName name="RUBRO_7" localSheetId="0">#REF!</definedName>
    <definedName name="RUBRO_7">#REF!</definedName>
    <definedName name="RUBRO_8" localSheetId="0">#REF!</definedName>
    <definedName name="RUBRO_8">#REF!</definedName>
    <definedName name="RUBRO_9" localSheetId="0">#REF!</definedName>
    <definedName name="RUBRO_9">#REF!</definedName>
    <definedName name="Rwvu.ComparEneMar9697." hidden="1">'[12]Seguimiento CSF'!$L$1:$N$65536,'[12]Seguimiento CSF'!$R$1:$BU$65536</definedName>
    <definedName name="Rwvu.EneFeb." hidden="1">'[12]Seguimiento CSF'!$L$1:$N$65536,'[12]Seguimiento CSF'!$Q$1:$AD$65536</definedName>
    <definedName name="Rwvu.Formato._.Corto." hidden="1">'[12]Seguimiento CSF'!$L$1:$N$65536,'[12]Seguimiento CSF'!$R$1:$AD$65536,'[12]Seguimiento CSF'!$AH$1:$AY$65536,'[12]Seguimiento CSF'!$BA$1:$BH$65536,'[12]Seguimiento CSF'!$BJ$1:$BQ$65536,'[12]Seguimiento CSF'!$BS$1:$CF$65536</definedName>
    <definedName name="Rwvu.OPEF._.96." hidden="1">'[12]Resumen OPEF'!$E$1:$J$65536,'[12]Resumen OPEF'!$M$1:$Q$65536</definedName>
    <definedName name="Rwvu.OPEF._.97." localSheetId="0" hidden="1">'[12]Resumen OPEF'!$C$1:$C$65536,'[12]Resumen OPEF'!#REF!,'[12]Resumen OPEF'!$K$1:$Q$65536</definedName>
    <definedName name="Rwvu.OPEF._.97." hidden="1">'[12]Resumen OPEF'!$C$1:$C$65536,'[12]Resumen OPEF'!#REF!,'[12]Resumen OPEF'!$K$1:$Q$65536</definedName>
    <definedName name="Subcuenta">[11]Cuenta!$B$3:$B$4</definedName>
    <definedName name="talen" localSheetId="0">#REF!</definedName>
    <definedName name="talen">#REF!</definedName>
    <definedName name="th" localSheetId="0">#REF!</definedName>
    <definedName name="th">#REF!</definedName>
    <definedName name="TIPO_DE_INGRESO" localSheetId="0">[8]DESPLEGABLES!#REF!</definedName>
    <definedName name="TIPO_DE_INGRESO">[8]DESPLEGABLES!#REF!</definedName>
    <definedName name="TIPO_DE_INGRESO_A_REGISTRAR" localSheetId="0">[8]DESPLEGABLES!#REF!</definedName>
    <definedName name="TIPO_DE_INGRESO_A_REGISTRAR">[8]DESPLEGABLES!#REF!</definedName>
    <definedName name="TIPO_INGRESO" localSheetId="0">[8]DESPLEGABLES!#REF!</definedName>
    <definedName name="TIPO_INGRESO">[8]DESPLEGABLES!#REF!</definedName>
    <definedName name="Tipo_recursos" localSheetId="0">[18]Datos!#REF!</definedName>
    <definedName name="Tipo_recursos">[3]Datos!#REF!</definedName>
    <definedName name="VCTM" localSheetId="0">#REF!</definedName>
    <definedName name="VCTM">#REF!</definedName>
    <definedName name="Ventas_de_establecimientos_de_mercado" localSheetId="0">[8]DESPLEGABLES!#REF!</definedName>
    <definedName name="Ventas_de_establecimientos_de_mercado">[8]DESPLEGABLES!#REF!</definedName>
    <definedName name="Ventas_incidentales_de_establecimiento_no_de_mercado" localSheetId="0">[8]DESPLEGABLES!#REF!</definedName>
    <definedName name="Ventas_incidentales_de_establecimiento_no_de_mercado">[8]DESPLEGABLES!#REF!</definedName>
    <definedName name="Ventas_incidentales_de_establecimientos_no_de_mercado" localSheetId="0">[8]DESPLEGABLES!#REF!</definedName>
    <definedName name="Ventas_incidentales_de_establecimientos_no_de_mercado">[8]DESPLEGABLES!#REF!</definedName>
    <definedName name="ww" localSheetId="0">#REF!</definedName>
    <definedName name="ww">#REF!</definedName>
    <definedName name="www" localSheetId="0" hidden="1">#REF!</definedName>
    <definedName name="www" hidden="1">#REF!</definedName>
    <definedName name="xx" localSheetId="0" hidden="1">[1]Resumen!#REF!</definedName>
    <definedName name="xx" hidden="1">[1]Resumen!#REF!</definedName>
    <definedName name="xxx" localSheetId="0">[8]DESPLEGABLES!#REF!</definedName>
    <definedName name="xxx">[8]DESPLEGABLES!#REF!</definedName>
    <definedName name="y771." localSheetId="0">#REF!</definedName>
    <definedName name="y771.">#REF!</definedName>
    <definedName name="Z_91E95AE5_DCC2_11D0_8DF1_00805F2A002D_.wvu.Cols" hidden="1">'[12]Seguimiento CSF'!$L$1:$N$65536,'[12]Seguimiento CSF'!$R$1:$BU$65536</definedName>
    <definedName name="Z_91E95AE6_DCC2_11D0_8DF1_00805F2A002D_.wvu.Cols" hidden="1">'[12]Seguimiento CSF'!$L$1:$N$65536,'[12]Seguimiento CSF'!$Q$1:$AD$65536</definedName>
    <definedName name="Z_91E95AE6_DCC2_11D0_8DF1_00805F2A002D_.wvu.Rows" localSheetId="0" hidden="1">'[12]Seguimiento CSF'!#REF!,'[12]Seguimiento CSF'!#REF!</definedName>
    <definedName name="Z_91E95AE6_DCC2_11D0_8DF1_00805F2A002D_.wvu.Rows" hidden="1">'[12]Seguimiento CSF'!#REF!,'[12]Seguimiento CSF'!#REF!</definedName>
    <definedName name="Z_91E95AE7_DCC2_11D0_8DF1_00805F2A002D_.wvu.Cols" hidden="1">'[12]Resumen MES OPEF'!$C$1:$C$65536,'[12]Resumen MES OPEF'!$N$1:$N$65536,'[12]Resumen MES OPEF'!$Y$1:$Y$65536,'[12]Resumen MES OPEF'!$AL$1:$AL$65536,'[12]Resumen MES OPEF'!$AV$1:$AV$65536,'[12]Resumen MES OPEF'!$BG$1:$BG$65536,'[12]Resumen MES OPEF'!$BR$1:$BR$65536,'[12]Resumen MES OPEF'!$CC$1:$CC$65536</definedName>
    <definedName name="Z_91E95AE8_DCC2_11D0_8DF1_00805F2A002D_.wvu.Cols" hidden="1">'[12]Seguimiento CSF'!$L$1:$N$65536,'[12]Seguimiento CSF'!$R$1:$AD$65536,'[12]Seguimiento CSF'!$AY$1:$AY$65536,'[12]Seguimiento CSF'!$BH$1:$BH$65536,'[12]Seguimiento CSF'!$BQ$1:$BQ$65536</definedName>
    <definedName name="Z_91E95AE9_DCC2_11D0_8DF1_00805F2A002D_.wvu.Cols" hidden="1">'[12]Seguimiento CSF'!$L$1:$N$65536,'[12]Seguimiento CSF'!$R$1:$AD$65536,'[12]Seguimiento CSF'!$AH$1:$AY$65536,'[12]Seguimiento CSF'!$BA$1:$BH$65536,'[12]Seguimiento CSF'!$BJ$1:$BQ$65536,'[12]Seguimiento CSF'!$BS$1:$CF$65536</definedName>
    <definedName name="Z_91E95AEB_DCC2_11D0_8DF1_00805F2A002D_.wvu.Cols" hidden="1">'[12]Resumen OPEF'!$E$1:$J$65536,'[12]Resumen OPEF'!$M$1:$Q$65536</definedName>
    <definedName name="Z_91E95AEC_DCC2_11D0_8DF1_00805F2A002D_.wvu.Cols" hidden="1">'[12]Resumen OPEF'!$C$1:$C$65536,'[12]Resumen OPEF'!$E$1:$E$65536,'[12]Resumen OPEF'!$H$1:$I$65536,'[12]Resumen OPEF'!$K$1:$L$65536,'[12]Resumen OPEF'!$O$1:$O$65536</definedName>
    <definedName name="zz" localSheetId="0">#REF!</definedName>
    <definedName name="z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50" i="1" s="1"/>
  <c r="F49" i="1" s="1"/>
  <c r="F33" i="1" s="1"/>
  <c r="F32" i="1" s="1"/>
  <c r="F31" i="1"/>
  <c r="F83" i="1"/>
  <c r="F82" i="1" s="1"/>
  <c r="F75" i="1" s="1"/>
  <c r="F74" i="1"/>
  <c r="F91" i="1"/>
  <c r="F90" i="1" s="1"/>
  <c r="F89" i="1"/>
  <c r="F87" i="1"/>
  <c r="F86" i="1"/>
  <c r="F81" i="1"/>
  <c r="F78" i="1"/>
  <c r="F77" i="1"/>
  <c r="F73" i="1"/>
  <c r="F72" i="1"/>
  <c r="F71" i="1"/>
  <c r="F70" i="1"/>
  <c r="F68" i="1"/>
  <c r="F67" i="1"/>
  <c r="F66" i="1"/>
  <c r="F65" i="1"/>
  <c r="F64" i="1"/>
  <c r="F63" i="1"/>
  <c r="F62" i="1" s="1"/>
  <c r="F61" i="1"/>
  <c r="F60" i="1"/>
  <c r="F58" i="1"/>
  <c r="F57" i="1"/>
  <c r="F56" i="1"/>
  <c r="F55" i="1"/>
  <c r="F54" i="1"/>
  <c r="F53" i="1"/>
  <c r="F48" i="1"/>
  <c r="F47" i="1"/>
  <c r="F46" i="1"/>
  <c r="F44" i="1"/>
  <c r="F43" i="1"/>
  <c r="F42" i="1"/>
  <c r="F41" i="1"/>
  <c r="F40" i="1"/>
  <c r="F39" i="1"/>
  <c r="F38" i="1"/>
  <c r="F36" i="1"/>
  <c r="F35" i="1" s="1"/>
  <c r="F30" i="1"/>
  <c r="F29" i="1"/>
  <c r="F28" i="1"/>
  <c r="F27" i="1"/>
  <c r="F26" i="1"/>
  <c r="F25" i="1"/>
  <c r="F23" i="1"/>
  <c r="F22" i="1"/>
  <c r="F21" i="1"/>
  <c r="F20" i="1"/>
  <c r="F19" i="1"/>
  <c r="F18" i="1"/>
  <c r="F17" i="1"/>
  <c r="F16" i="1" s="1"/>
  <c r="F15" i="1"/>
  <c r="F14" i="1"/>
  <c r="F13" i="1"/>
  <c r="F12" i="1"/>
  <c r="F11" i="1"/>
  <c r="F10" i="1"/>
  <c r="F9" i="1"/>
  <c r="F8" i="1"/>
  <c r="F7" i="1"/>
  <c r="F6" i="1"/>
  <c r="F129" i="1"/>
  <c r="F128" i="1"/>
  <c r="F127" i="1"/>
  <c r="F126" i="1"/>
  <c r="F125" i="1"/>
  <c r="E124" i="1"/>
  <c r="D124" i="1"/>
  <c r="C124" i="1"/>
  <c r="F123" i="1"/>
  <c r="F122" i="1"/>
  <c r="F121" i="1"/>
  <c r="F120" i="1"/>
  <c r="E119" i="1"/>
  <c r="D119" i="1"/>
  <c r="C119" i="1"/>
  <c r="F118" i="1"/>
  <c r="F117" i="1" s="1"/>
  <c r="E117" i="1"/>
  <c r="D117" i="1"/>
  <c r="C117" i="1"/>
  <c r="F116" i="1"/>
  <c r="F115" i="1"/>
  <c r="F114" i="1"/>
  <c r="F113" i="1"/>
  <c r="E112" i="1"/>
  <c r="D112" i="1"/>
  <c r="C112" i="1"/>
  <c r="F111" i="1"/>
  <c r="F110" i="1"/>
  <c r="E109" i="1"/>
  <c r="D109" i="1"/>
  <c r="C109" i="1"/>
  <c r="F108" i="1"/>
  <c r="F107" i="1"/>
  <c r="F106" i="1" s="1"/>
  <c r="E106" i="1"/>
  <c r="D106" i="1"/>
  <c r="C106" i="1"/>
  <c r="F105" i="1"/>
  <c r="F104" i="1"/>
  <c r="E103" i="1"/>
  <c r="D103" i="1"/>
  <c r="C103" i="1"/>
  <c r="F102" i="1"/>
  <c r="F101" i="1"/>
  <c r="F100" i="1"/>
  <c r="F99" i="1"/>
  <c r="E98" i="1"/>
  <c r="D98" i="1"/>
  <c r="C98" i="1"/>
  <c r="F97" i="1"/>
  <c r="F96" i="1"/>
  <c r="F95" i="1"/>
  <c r="F94" i="1"/>
  <c r="E93" i="1"/>
  <c r="D93" i="1"/>
  <c r="C93" i="1"/>
  <c r="E90" i="1"/>
  <c r="D90" i="1"/>
  <c r="C90" i="1"/>
  <c r="F88" i="1"/>
  <c r="E88" i="1"/>
  <c r="D88" i="1"/>
  <c r="C88" i="1"/>
  <c r="E85" i="1"/>
  <c r="D85" i="1"/>
  <c r="C85" i="1"/>
  <c r="E82" i="1"/>
  <c r="D82" i="1"/>
  <c r="C82" i="1"/>
  <c r="F80" i="1"/>
  <c r="F79" i="1" s="1"/>
  <c r="E80" i="1"/>
  <c r="E79" i="1" s="1"/>
  <c r="D80" i="1"/>
  <c r="D79" i="1" s="1"/>
  <c r="C80" i="1"/>
  <c r="C79" i="1" s="1"/>
  <c r="E76" i="1"/>
  <c r="D76" i="1"/>
  <c r="C76" i="1"/>
  <c r="E70" i="1"/>
  <c r="D69" i="1"/>
  <c r="C69" i="1"/>
  <c r="E62" i="1"/>
  <c r="D62" i="1"/>
  <c r="C62" i="1"/>
  <c r="E59" i="1"/>
  <c r="D59" i="1"/>
  <c r="C59" i="1"/>
  <c r="E52" i="1"/>
  <c r="D52" i="1"/>
  <c r="C52" i="1"/>
  <c r="E50" i="1"/>
  <c r="D50" i="1"/>
  <c r="C50" i="1"/>
  <c r="E45" i="1"/>
  <c r="D45" i="1"/>
  <c r="C45" i="1"/>
  <c r="E44" i="1"/>
  <c r="D37" i="1"/>
  <c r="C37" i="1"/>
  <c r="E35" i="1"/>
  <c r="D35" i="1"/>
  <c r="C35" i="1"/>
  <c r="E24" i="1"/>
  <c r="D24" i="1"/>
  <c r="C24" i="1"/>
  <c r="E16" i="1"/>
  <c r="D16" i="1"/>
  <c r="C16" i="1"/>
  <c r="E5" i="1"/>
  <c r="D5" i="1"/>
  <c r="C5" i="1"/>
  <c r="F112" i="1" l="1"/>
  <c r="F119" i="1"/>
  <c r="E37" i="1"/>
  <c r="E34" i="1" s="1"/>
  <c r="F76" i="1"/>
  <c r="E84" i="1"/>
  <c r="C4" i="1"/>
  <c r="F5" i="1"/>
  <c r="C34" i="1"/>
  <c r="F109" i="1"/>
  <c r="E4" i="1"/>
  <c r="F45" i="1"/>
  <c r="F34" i="1" s="1"/>
  <c r="C49" i="1"/>
  <c r="E92" i="1"/>
  <c r="F98" i="1"/>
  <c r="C84" i="1"/>
  <c r="F103" i="1"/>
  <c r="F37" i="1"/>
  <c r="D49" i="1"/>
  <c r="D75" i="1"/>
  <c r="F52" i="1"/>
  <c r="D34" i="1"/>
  <c r="C92" i="1"/>
  <c r="D92" i="1"/>
  <c r="D4" i="1"/>
  <c r="D84" i="1"/>
  <c r="F85" i="1"/>
  <c r="F84" i="1" s="1"/>
  <c r="F24" i="1"/>
  <c r="F59" i="1"/>
  <c r="F93" i="1"/>
  <c r="F69" i="1"/>
  <c r="C75" i="1"/>
  <c r="F124" i="1"/>
  <c r="E75" i="1"/>
  <c r="E69" i="1"/>
  <c r="E49" i="1" s="1"/>
  <c r="F4" i="1" l="1"/>
  <c r="C33" i="1"/>
  <c r="C32" i="1" s="1"/>
  <c r="C3" i="1" s="1"/>
  <c r="C2" i="1" s="1"/>
  <c r="F92" i="1"/>
  <c r="D33" i="1"/>
  <c r="D32" i="1" s="1"/>
  <c r="D3" i="1" s="1"/>
  <c r="D2" i="1" s="1"/>
  <c r="E33" i="1"/>
  <c r="E32" i="1" s="1"/>
  <c r="E3" i="1" s="1"/>
  <c r="E2" i="1" s="1"/>
  <c r="F3" i="1" l="1"/>
  <c r="F2" i="1" s="1"/>
</calcChain>
</file>

<file path=xl/sharedStrings.xml><?xml version="1.0" encoding="utf-8"?>
<sst xmlns="http://schemas.openxmlformats.org/spreadsheetml/2006/main" count="259" uniqueCount="255">
  <si>
    <t>RUBRO</t>
  </si>
  <si>
    <t>DESCRIPCIÓN</t>
  </si>
  <si>
    <t xml:space="preserve"> RECURSOS CORRIENTES NACIÓN 10 </t>
  </si>
  <si>
    <t xml:space="preserve"> INGRESOS CORRIENTES PROPIOS 20 </t>
  </si>
  <si>
    <t xml:space="preserve">OTROS RECURSOS DE TESORERÍA PROPIOS 21 </t>
  </si>
  <si>
    <t xml:space="preserve"> TOTAL ASIGNADO </t>
  </si>
  <si>
    <t>TOTAL PRESUPUESTO</t>
  </si>
  <si>
    <t>A-01</t>
  </si>
  <si>
    <t>A-02</t>
  </si>
  <si>
    <t>A-03</t>
  </si>
  <si>
    <t>A-08</t>
  </si>
  <si>
    <t>TOTAL GASTOS DE FUNCIONAMIENTO</t>
  </si>
  <si>
    <t xml:space="preserve">GASTOS DE PERSONAL </t>
  </si>
  <si>
    <t>A-01-01-01</t>
  </si>
  <si>
    <t>SALARIO</t>
  </si>
  <si>
    <t>A-01-01-01-001-001</t>
  </si>
  <si>
    <t>SUELDO BÁSICO</t>
  </si>
  <si>
    <t>A-01-01-01-001-003</t>
  </si>
  <si>
    <t>PRIMA TÉCNICA SALARIAL</t>
  </si>
  <si>
    <t>A-01-01-01-001-004</t>
  </si>
  <si>
    <t>SUBSIDIO DE ALIMENTACIÓN</t>
  </si>
  <si>
    <t>A-01-01-01-001-005</t>
  </si>
  <si>
    <t>AUXILIO DE TRANSPORTE</t>
  </si>
  <si>
    <t>A-01-01-01-001-006</t>
  </si>
  <si>
    <t>PRIMA DE SERVICIO</t>
  </si>
  <si>
    <t>A-01-01-01-001-007</t>
  </si>
  <si>
    <t>BONIFICACIÓN POR SERVICIOS PRESTADOS</t>
  </si>
  <si>
    <t>A-01-01-01-001-008</t>
  </si>
  <si>
    <t>HORAS EXTRAS. DOMINICALES. FESTIVOS Y RECARGOS</t>
  </si>
  <si>
    <t>A-01-01-01-001-009</t>
  </si>
  <si>
    <t>PRIMA DE NAVIDAD</t>
  </si>
  <si>
    <t>A-01-01-01-001-010</t>
  </si>
  <si>
    <t>PRIMA DE VACACIONES</t>
  </si>
  <si>
    <t>A-01-01-01-001-012</t>
  </si>
  <si>
    <t>AUXILIO DE CONECTIVIDAD DIGITAL</t>
  </si>
  <si>
    <t>A-01-01-02</t>
  </si>
  <si>
    <t>CONTRIBUCIONES INHERENTES A LA NÓMINA</t>
  </si>
  <si>
    <t>A-01-01-02-001</t>
  </si>
  <si>
    <t>PENSIONES</t>
  </si>
  <si>
    <t>A-01-01-02-002</t>
  </si>
  <si>
    <t>SALUD</t>
  </si>
  <si>
    <t>A-01-01-02-003</t>
  </si>
  <si>
    <t>APORTES DE CESANTÍAS</t>
  </si>
  <si>
    <t>A-01-01-02-004</t>
  </si>
  <si>
    <t>CAJAS DE COMPENSACIÓN FAMILIAR</t>
  </si>
  <si>
    <t>A-01-01-02-005</t>
  </si>
  <si>
    <t>APORTES GENERALES AL SISTEMA DE RIESGOS LABORALES</t>
  </si>
  <si>
    <t>A-01-01-02-006</t>
  </si>
  <si>
    <t>APORTES AL ICBF</t>
  </si>
  <si>
    <t>A-01-01-02-007</t>
  </si>
  <si>
    <t>APORTES AL SENA</t>
  </si>
  <si>
    <t>A-01-01-03</t>
  </si>
  <si>
    <t>REMUNERACIONES NO CONSTITUTIVAS DE FACTOR SALARIAL</t>
  </si>
  <si>
    <t>A-01-01-03-001-001</t>
  </si>
  <si>
    <t>SUELDO DE VACACIONES</t>
  </si>
  <si>
    <t>A-01-01-03-001-002</t>
  </si>
  <si>
    <t>INDEMNIZACIÓN POR VACACIONES</t>
  </si>
  <si>
    <t>A-01-01-03-001-003</t>
  </si>
  <si>
    <t>BONIFICACIÓN ESPECIAL DE RECREACIÓN</t>
  </si>
  <si>
    <t>A-01-01-03-002</t>
  </si>
  <si>
    <t>PRIMA TÉCNICA NO SALARIAL</t>
  </si>
  <si>
    <t>A-01-01-03-007</t>
  </si>
  <si>
    <t>PRIMA DE COORDINACIÓN</t>
  </si>
  <si>
    <t>A-01-01-03-016</t>
  </si>
  <si>
    <t>BONIFICACIÓN DE DIRECCIÓN</t>
  </si>
  <si>
    <t>A-01-01-04</t>
  </si>
  <si>
    <t xml:space="preserve">OTROS GASTOS DE PERSONAL - PREVIO CONCEPTO DGPPN </t>
  </si>
  <si>
    <t xml:space="preserve"> ADQUISICIÓN DE BIENES Y SERVICIOS </t>
  </si>
  <si>
    <t>A-02-02</t>
  </si>
  <si>
    <t>ADQUISICIONES DIFERENTES DE ACTIVOS</t>
  </si>
  <si>
    <t>A-02-02-01</t>
  </si>
  <si>
    <t>MATERIALES Y SUMINISTROS</t>
  </si>
  <si>
    <t>A-02-02-01-002</t>
  </si>
  <si>
    <t>PRODUCTOS ALIMENTICIOS, BEBIDAS Y TABACO; TEXTILES, PRENDAS DE VESTIR Y PRODUCTOS DE CUERO</t>
  </si>
  <si>
    <t>A-02-02-01-002-008</t>
  </si>
  <si>
    <t>DOTACIÓN (PRENDAS DE VESTIR Y CALZADO)</t>
  </si>
  <si>
    <t>A-02-02-01-003</t>
  </si>
  <si>
    <t>OTROS BIENES TRANSPORTABLES (EXCEPTO PRODUCTOS METÁLICOS, MAQUINARIA Y EQUIPO)</t>
  </si>
  <si>
    <t>A-02-02-01-003-001</t>
  </si>
  <si>
    <t>PRODUCTOS DE MADERA, CORCHO, CESTERÍA Y ESPARTERÍA</t>
  </si>
  <si>
    <t>A-02-02-01-003-002</t>
  </si>
  <si>
    <t>PASTA O PULPA, PAPEL Y PRODUCTOS DE PAPEL; IMPRESOS Y ARTÍCULOS RELACIONADOS</t>
  </si>
  <si>
    <t>A-02-02-01-003-003</t>
  </si>
  <si>
    <t>PRODUCTOS DE HORNOS DE COQUE; PRODUCTOS DE REFINACIÓN DE PETRÓLEO Y COMBUSTIBLE NUCLEAR</t>
  </si>
  <si>
    <t>A-02-02-01-003-004</t>
  </si>
  <si>
    <t>QUÍMICOS BÁSICOS</t>
  </si>
  <si>
    <t>A-02-02-01-003-005</t>
  </si>
  <si>
    <t>OTROS PRODUCTOS QUÍMICOS; FIBRAS ARTIFICIALES (O FIBRAS INDUSTRIALES HECHAS POR EL HOMBRE)</t>
  </si>
  <si>
    <t>A-02-02-01-003-006</t>
  </si>
  <si>
    <t>PRODUCTOS DE CAUCHO Y PLÁSTICO</t>
  </si>
  <si>
    <t>A-02-02-01-003-008</t>
  </si>
  <si>
    <t xml:space="preserve"> OTROS BIENES TRANSPORTABLES N.C.P.</t>
  </si>
  <si>
    <t>A-02-02-01-004</t>
  </si>
  <si>
    <t>PRODUCTOS METÁLICOS Y PAQUETES DE SOFTWARE</t>
  </si>
  <si>
    <t>A-02-02-01-004-002</t>
  </si>
  <si>
    <t>PRODUCTOS METÁLICOS ELABORADOS (EXCEPTO MAQUINARIA Y EQUIPO)</t>
  </si>
  <si>
    <t>A-02-02-01-004-004</t>
  </si>
  <si>
    <t>MAQUINARIA PARA USOS ESPECIALES</t>
  </si>
  <si>
    <t>A-02-02-01-004-007</t>
  </si>
  <si>
    <t xml:space="preserve">PAQUETES DE SOFTWARE </t>
  </si>
  <si>
    <t>A-02-02-02</t>
  </si>
  <si>
    <t>ADQUISICIÓN DE SERVICIOS</t>
  </si>
  <si>
    <t>A-02-02-02-005</t>
  </si>
  <si>
    <t>SERVICIOS DE LA CONSTRUCCIÓN</t>
  </si>
  <si>
    <t>A-02-02-02-005-004</t>
  </si>
  <si>
    <t>SERVICIOS DE CONSTRUCCIÓN</t>
  </si>
  <si>
    <t>A-02-02-02-006</t>
  </si>
  <si>
    <t>SERVICIOS DE ALOJAMIENTO; SERVICIOS DE SUMINISTRO DE COMIDAS Y BEBIDAS; SERVICIOS DE TRANSPORTE; Y SERVICIOS DE DISTRIBUCIÓN DE ELECTRICIDAD, GAS Y AGUA</t>
  </si>
  <si>
    <t>A-02-02-02-006-003</t>
  </si>
  <si>
    <t>ALOJAMIENTO; SERVICIOS DE SUMINISTROS DE COMIDAS Y BEBIDAS</t>
  </si>
  <si>
    <t>A-02-02-02-006-004</t>
  </si>
  <si>
    <t>SERVICIOS DE TRANSPORTE DE PASAJEROS</t>
  </si>
  <si>
    <t>A-02-02-02-006-005</t>
  </si>
  <si>
    <t>SERVICIOS DE TRANSPORTE DE CARGA</t>
  </si>
  <si>
    <t>A-02-02-02-006-007</t>
  </si>
  <si>
    <t>SERVICIOS DE APOYO AL TRANSPORTE</t>
  </si>
  <si>
    <t>A-02-02-02-006-008</t>
  </si>
  <si>
    <t>SERVICIOS POSTALES Y DE MENSAJERÍA</t>
  </si>
  <si>
    <t>A-02-02-02-006-009</t>
  </si>
  <si>
    <t>SERVICIOS DE DISTRIBUCIÓN DE ELECTRICIDAD, GAS Y AGUA (POR CUENTA PROPIA)</t>
  </si>
  <si>
    <t>A-02-02-02-007</t>
  </si>
  <si>
    <t>SERVICIOS FINANCIEROS Y SERVICIOS CONEXOS, SERVICIOS INMOBILIARIOS Y SERVICIOS DE LEASING</t>
  </si>
  <si>
    <t>A-02-02-02-007-001</t>
  </si>
  <si>
    <t xml:space="preserve"> SERVICIOS FINANCIEROS Y SERVICIOS CONEXOS</t>
  </si>
  <si>
    <t>A-02-02-02-007-002</t>
  </si>
  <si>
    <t xml:space="preserve">SERVICIOS INMOBILIARIOS </t>
  </si>
  <si>
    <t>A-02-02-02-008</t>
  </si>
  <si>
    <t>SERVICIOS PRESTADOS A LAS EMPRESAS Y SERVICIOS DE PRODUCCIÓN</t>
  </si>
  <si>
    <t>A-02-02-02-008-002</t>
  </si>
  <si>
    <t>SERVICIOS JURÍDICOS Y CONTABLES</t>
  </si>
  <si>
    <t>A-02-02-02-008-003</t>
  </si>
  <si>
    <t xml:space="preserve"> OTROS SERVICIOS PROFESIONALES, CIENTÍFICOS Y TÉCNICOS</t>
  </si>
  <si>
    <t>A-02-02-02-008-004</t>
  </si>
  <si>
    <t>SERVICIOS DE TELECOMUNICACIONES, TRANSMISIÓN Y SUMINISTRO DE INFORMACIÓN</t>
  </si>
  <si>
    <t>A-02-02-02-008-005</t>
  </si>
  <si>
    <t>SERVICIOS DE SOPORTE</t>
  </si>
  <si>
    <t>A-02-02-02-008-007</t>
  </si>
  <si>
    <t>SERVICIOS DE MANTENIMIENTO, REPARACIÓN E INSTALACIÓN (EXCEPTO SERVICIOS DE CONSTRUCCIÓN)</t>
  </si>
  <si>
    <t>A-02-02-02-008-009</t>
  </si>
  <si>
    <t xml:space="preserve">OTROS SERVICIOS DE FABRICACIÓN; SERVICIOS DE EDICIÓN, IMPRESIÓN Y REPRODUCCIÓN; SERVICIOS DE RECUPERACIÓN DE MATERIALES </t>
  </si>
  <si>
    <t>A-02-02-02-009</t>
  </si>
  <si>
    <t>SERVICIOS PARA LA COMUNIDAD, SOCIALES Y PERSONALES</t>
  </si>
  <si>
    <t>A-02-02-02-009-002</t>
  </si>
  <si>
    <t>SERVICIOS DE EDUCACIÓN</t>
  </si>
  <si>
    <t>A-02-02-02-009-003</t>
  </si>
  <si>
    <t>SERVICIOS PARA EL CUIDADO DE LA SALUD HUMANA Y SERVICIOS SOCIALES</t>
  </si>
  <si>
    <t>A-02-02-02-009-004</t>
  </si>
  <si>
    <t>SERVICIOS DE ALCANTARILLADO, RECOLECCIÓN, TRATAMIENTO Y DISPOSICIÓN DE DESECHOS Y OTROS SERVICIOS DE SANEAMIENTO AMBIENTAL</t>
  </si>
  <si>
    <t>A-02-02-02-009-007</t>
  </si>
  <si>
    <t>OTROS SERVICIOS</t>
  </si>
  <si>
    <t>A-02-02-02-010</t>
  </si>
  <si>
    <t>VIÁTICOS DE LOS FUNCIONARIOS EN COMISIÓN</t>
  </si>
  <si>
    <t xml:space="preserve"> TRANSFERENCIAS CORRIENTES </t>
  </si>
  <si>
    <t>A-03-03</t>
  </si>
  <si>
    <t> A ENTIDADES DEL GOBIERNO</t>
  </si>
  <si>
    <t>A-03-03-01-002</t>
  </si>
  <si>
    <t>TRANSFERIR A LA UPME LEY 143 DE 1994</t>
  </si>
  <si>
    <t>A-03-03-01-999</t>
  </si>
  <si>
    <t>OTRAS TRANSFERENCIAS - DISTRIBUCION PREVIO CONCEPTO DGPPN</t>
  </si>
  <si>
    <t>A-03-04</t>
  </si>
  <si>
    <t> PRESTACIONES SOCIALES</t>
  </si>
  <si>
    <t>A-03-04-02-012</t>
  </si>
  <si>
    <t xml:space="preserve"> INCAPACIDADES Y LICENCIAS DE MATERNIDAD (NO DE PENSIONES)</t>
  </si>
  <si>
    <t>A-03-04-02-012-001</t>
  </si>
  <si>
    <t xml:space="preserve"> INCAPACIDADES (NO DE PENSIONES)</t>
  </si>
  <si>
    <t>A-03-10</t>
  </si>
  <si>
    <t> SENTENCIAS Y CONCILIACIONES</t>
  </si>
  <si>
    <t>A-03-10-01-001</t>
  </si>
  <si>
    <t>SENTENCIAS</t>
  </si>
  <si>
    <t> GASTOS POR TRIBUTOS. MULTAS. SANCIONES E INTERESES DE MORA</t>
  </si>
  <si>
    <t>A-08-01</t>
  </si>
  <si>
    <t>IMPUESTOS</t>
  </si>
  <si>
    <t>A-08-01-02-001</t>
  </si>
  <si>
    <t>IMPUESTO PREDIAL Y SOBRETASA AMBIENTAL</t>
  </si>
  <si>
    <t>A-08-01-02-006</t>
  </si>
  <si>
    <t>IMPUESTO SOBRE VEHÍCULOS AUTOMOTORES</t>
  </si>
  <si>
    <t>A-08-03</t>
  </si>
  <si>
    <t>TASAS Y DERECHOS ADMINISTRATIVOS</t>
  </si>
  <si>
    <t>A-08-04</t>
  </si>
  <si>
    <t> CONTRIBUCIONES</t>
  </si>
  <si>
    <t>A-08-04-01</t>
  </si>
  <si>
    <t>CUOTA DE FISCALIZACIÓN Y AUDITAJE</t>
  </si>
  <si>
    <t>TOTAL GASTOS DE INVERSION</t>
  </si>
  <si>
    <t>C-2104-1900-10</t>
  </si>
  <si>
    <t>Fortalecimiento de la formalizacion y titulacion de pequenos y medianos mineros a nivel  Nacional</t>
  </si>
  <si>
    <t>C-2104-1900-10-0-2104001-02</t>
  </si>
  <si>
    <t xml:space="preserve">Documentos de lineamientos técnicos </t>
  </si>
  <si>
    <t>C-2104-1900-10-0-2104005-02</t>
  </si>
  <si>
    <t>Servicio de asistencia técnica para el desarrollo de la infraestructura del sector minero</t>
  </si>
  <si>
    <t>C-2104-1900-10-0-2104009-02</t>
  </si>
  <si>
    <t>Servicio de divulgación del sector minero</t>
  </si>
  <si>
    <t>C-2104-1900-10-0-2104013-02</t>
  </si>
  <si>
    <t>Servicio de regularización de la actividad minera</t>
  </si>
  <si>
    <t>C-2104-1900-11</t>
  </si>
  <si>
    <t>Construccion de conocimiento para la gestion de riesgos mineros y aumento de la capacidad de respuesta segura en la atencion de emergencias mineras en el territorio  Nacional</t>
  </si>
  <si>
    <t>C-2104-1900-11-0-2104001-02</t>
  </si>
  <si>
    <t>C-2104-1900-11-0-2104015-02</t>
  </si>
  <si>
    <t>Servicio de atención de emergencias mineras</t>
  </si>
  <si>
    <t>C-2104-1900-11-0-2104010-02</t>
  </si>
  <si>
    <t>Servicio de educación para el trabajo en actividades mineras</t>
  </si>
  <si>
    <t>C-2104-1900-11-0-2104029-02</t>
  </si>
  <si>
    <t>Servicio de formación y entrenamiento de brigadas de emergencia</t>
  </si>
  <si>
    <t>C-2104-1900-12</t>
  </si>
  <si>
    <t>Desarrollo de mecanismos orientados al aprovechamiento de minerales estratégicos en Colombia  Nacional</t>
  </si>
  <si>
    <t>C-2104-1900-12-0-2104033-02</t>
  </si>
  <si>
    <t xml:space="preserve">Servicio de asignación de áreas de minerales estratégicos   </t>
  </si>
  <si>
    <t>C-2104-1900-12-0-2104009-02</t>
  </si>
  <si>
    <t xml:space="preserve">Servicio de divulgación del sector minero </t>
  </si>
  <si>
    <t>C-2104-1900-13</t>
  </si>
  <si>
    <t>Consolidación de proyectos mineros viables y rentables  para el aprovechamiento sostenible de los recursos minerales a nivel Nacional</t>
  </si>
  <si>
    <t>C-2104-1900-13-0-2104001-02</t>
  </si>
  <si>
    <t>C-2104-1900-13-0-2104031-02</t>
  </si>
  <si>
    <t xml:space="preserve">Servicio de asistencia técnica  </t>
  </si>
  <si>
    <t>C-2105-1900-3</t>
  </si>
  <si>
    <t>Mejoramiento de la gestión de la conflictividad socio-ambiental existente en torno a la actividad minera en el país  Nacional</t>
  </si>
  <si>
    <t>C-2105-1900-3-0-2105021-02</t>
  </si>
  <si>
    <t>Servicio de generación e implementación de agendas de trabajo participativas entre la comunidad y el sector minero energético</t>
  </si>
  <si>
    <t>C-2105-1900-3-0-2105022-02</t>
  </si>
  <si>
    <t xml:space="preserve">Servicio de gestión ambiental y social para el manejo de impactos ambientales derivados de las actividades minero - energéticas y el uso de combustibles fósiles </t>
  </si>
  <si>
    <t>C-2106-1900-1</t>
  </si>
  <si>
    <t>Consolidacion del Sistema Integral de Gestion Minera a nivel  Nacional</t>
  </si>
  <si>
    <t>C-2106-1900-1-0-2106010-02</t>
  </si>
  <si>
    <t>Documentos de lineamientos técnicos</t>
  </si>
  <si>
    <t>C-2106-1900-1-0-2106005-02</t>
  </si>
  <si>
    <t>Documentos metodológicos</t>
  </si>
  <si>
    <t>C-2106-1900-1-0-2106019-02</t>
  </si>
  <si>
    <t>Servicio de divulgación del sector minero energético</t>
  </si>
  <si>
    <t>C-2106-1900-1-0-2106029-02</t>
  </si>
  <si>
    <t>Servicio de información del sector minero actualizado</t>
  </si>
  <si>
    <t>C-2199-1900-6</t>
  </si>
  <si>
    <t>Fortalecimiento del desempeno institucional de la ANM a nivel  Nacional</t>
  </si>
  <si>
    <t>C-2199-1900-6-0-2199062-02</t>
  </si>
  <si>
    <t>Servicio de Implementación Sistemas de Gestión</t>
  </si>
  <si>
    <t>C-2199-1900-7</t>
  </si>
  <si>
    <t>Fortalecimiento de las capacidades tecnológicas y de comunicaciones para la transformación digital de la ANM  Nacional</t>
  </si>
  <si>
    <t>C-2199-1900-7-0-2199066-02</t>
  </si>
  <si>
    <t xml:space="preserve">Documento para la planeación estratégica en TI </t>
  </si>
  <si>
    <t>C-2199-1900-7-0-2199064-02</t>
  </si>
  <si>
    <t xml:space="preserve">Servicios de información actualizados </t>
  </si>
  <si>
    <t>C-2199-1900-7-0-2199065-02</t>
  </si>
  <si>
    <t xml:space="preserve">Servicios de información implementados </t>
  </si>
  <si>
    <t>C-2199-1900-7-0-2199067-02</t>
  </si>
  <si>
    <t xml:space="preserve">Servicios tecnológicos     (Producto principal del proyecto)  </t>
  </si>
  <si>
    <t>C-2199-1900-8</t>
  </si>
  <si>
    <t>Mejoramiento de las sedes de la agencia en aspectos tales como eficiencia energética y capacidad sismorresistente a nivel  Nacional</t>
  </si>
  <si>
    <t>C-2199-1900-8-0-2199015-02</t>
  </si>
  <si>
    <t xml:space="preserve">Sedes adquiridas </t>
  </si>
  <si>
    <t>C-2199-1900-8-0-2199009-02</t>
  </si>
  <si>
    <t xml:space="preserve">Sedes construidas </t>
  </si>
  <si>
    <t>C-2199-1900-8-0-2199071-02</t>
  </si>
  <si>
    <t xml:space="preserve">Sedes dotadas </t>
  </si>
  <si>
    <t>C-2199-1900-8-0-2199016-02</t>
  </si>
  <si>
    <t xml:space="preserve">Sedes mantenidas </t>
  </si>
  <si>
    <t>C-2199-1900-8-0-2199013-02</t>
  </si>
  <si>
    <t xml:space="preserve">Sedes restauradas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</si>
</sst>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&quot;$&quot;\ #,##0_);[Red]\(&quot;$&quot;\ #,##0\)"/>
    <numFmt numFmtId="167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</font>
    <font>
      <b/>
      <sz val="9"/>
      <color theme="1"/>
      <name val="Calibri"/>
      <family val="2"/>
    </font>
    <font>
      <sz val="7"/>
      <color theme="1"/>
      <name val="Calibri"/>
      <family val="2"/>
    </font>
    <font>
      <sz val="7.5"/>
      <color rgb="FF000000"/>
      <name val="Arial Narrow"/>
      <family val="2"/>
    </font>
    <font>
      <b/>
      <sz val="7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</cellStyleXfs>
  <cellXfs count="2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vertical="center" wrapText="1"/>
    </xf>
    <xf numFmtId="164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3" fontId="4" fillId="3" borderId="1" xfId="0" applyNumberFormat="1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3" fontId="4" fillId="4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5" fillId="0" borderId="1" xfId="2" applyNumberFormat="1" applyFont="1" applyBorder="1" applyAlignment="1">
      <alignment horizontal="right" vertical="center" wrapText="1"/>
    </xf>
    <xf numFmtId="3" fontId="5" fillId="0" borderId="1" xfId="3" applyNumberFormat="1" applyFont="1" applyBorder="1" applyAlignment="1">
      <alignment horizontal="right" vertical="center" wrapText="1"/>
    </xf>
    <xf numFmtId="0" fontId="6" fillId="4" borderId="1" xfId="0" applyFont="1" applyFill="1" applyBorder="1" applyAlignment="1">
      <alignment vertical="center" wrapText="1"/>
    </xf>
    <xf numFmtId="3" fontId="6" fillId="4" borderId="1" xfId="0" applyNumberFormat="1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3" fontId="4" fillId="5" borderId="1" xfId="0" applyNumberFormat="1" applyFont="1" applyFill="1" applyBorder="1" applyAlignment="1">
      <alignment vertical="center" wrapText="1"/>
    </xf>
    <xf numFmtId="3" fontId="4" fillId="5" borderId="1" xfId="1" applyNumberFormat="1" applyFont="1" applyFill="1" applyBorder="1" applyAlignment="1">
      <alignment vertical="center" wrapText="1"/>
    </xf>
    <xf numFmtId="3" fontId="4" fillId="0" borderId="1" xfId="1" applyNumberFormat="1" applyFont="1" applyBorder="1" applyAlignment="1">
      <alignment vertical="center" wrapText="1"/>
    </xf>
    <xf numFmtId="3" fontId="4" fillId="4" borderId="1" xfId="1" applyNumberFormat="1" applyFont="1" applyFill="1" applyBorder="1" applyAlignment="1">
      <alignment vertical="center" wrapText="1"/>
    </xf>
    <xf numFmtId="3" fontId="4" fillId="3" borderId="1" xfId="1" applyNumberFormat="1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3" fontId="6" fillId="6" borderId="1" xfId="1" applyNumberFormat="1" applyFont="1" applyFill="1" applyBorder="1" applyAlignment="1">
      <alignment vertical="center" wrapText="1"/>
    </xf>
    <xf numFmtId="4" fontId="0" fillId="0" borderId="0" xfId="0" applyNumberFormat="1"/>
  </cellXfs>
  <cellStyles count="4">
    <cellStyle name="Millares" xfId="1" builtinId="3"/>
    <cellStyle name="Millares 35" xfId="3"/>
    <cellStyle name="Normal" xfId="0" builtinId="0"/>
    <cellStyle name="Normal 1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pple\Dropbox\Proyecto%20presupuesto\Catalogos\Users\apple\Dropbox\Proyecto%20presupuesto\Entregables\Tercer%20entregable\HISTO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mrivera\AppData\Local\Microsoft\Windows\Temporary%20Internet%20Files\Content.IE5\0KI9L0RB\CPC%20usuarios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dia%20Mireya\Downloads\Anteproyecto%202019\Proyectos%20de%20Inversion\Fomento\socio%20ambiental\Formato%20Plan%20de%20Cuentas%20SOCIOAMBIENTAL%202019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anaordonez\Dropbox\Proyecto%20presupuesto\Catalogos\Users\MI%20EQUIPO\Dropbox\Proyecto%20presupuesto\Catalogos\Gastos%20personales%20y%20generales\Lrhenals\gobierno\Gobierno\Cierre97\OPEF%201997%20Cierr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43428813\AppData\Local\Microsoft\Windows\INetCache\Content.Outlook\KFRVL54J\PAA%20OCI%202021%20V3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Users\1072663841\Documents\JEYSON%20MOYA\PROCESOS\PAA%20-2019\Copia%20de%20FormatoRecoleccionPAA%202019%20v11.xlsb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YOMEQUEDOENCASA-06-07-2020\CONTRATACION%20VARIOS\PLAN%20ANUAL%20DE%20ADQUISICIONES\PAA%202022%20FUNCIONAMIENTO%20OAJ%2025-10-2021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43428813\AppData\Local\Microsoft\Windows\INetCache\Content.Outlook\KFRVL54J\PAA%202021%20-%20Grupo%20de%20Control%20Interno%20Disciplinario%2009%202020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GRUPO%20PLANEACION\9%20PLANEACI&#211;N\2020\4%20PRESUPUESTO\1.1%20PROYECTO\Distribuci&#243;n%20x%20dependencias%20Presupuesto%202021%20Ago_20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51802223\Documents\ANM\2021\Anteproyecto%202022\Desagregaci&#243;n%20Presupuesto%20PGN%20Total%20%202022%20Financiera%20Dic_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herreno\Configuraci&#243;n%20local\Archivos%20temporales%20de%20Internet\OLK3\COSTOS%20Y%20RECURSOS%20EDUCACION%20BASI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NM/VAF/2024/Presupuesto/Comunicaci&#243;n%20Desagregaci&#243;n%20Presupuesto%20PGN%202024_Dic2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pple\Dropbox\Proyecto%20presupuesto\Catalogos\ITCR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\LAR\MEGHA\2005\Plan%20Financiero%202005\BPene27-2000AJUSTE%20IMPO%20DEUDA%20B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pple\Dropbox\Proyecto%20presupuesto\Catalogos\Users\apple\Dropbox\Proyecto%20presupuesto\Entregables\Tercer%20entregable\MODCARBO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ORE%20N%20GO\Presentaci&#243;n%20Presupuesto\MODCAF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marin\AppData\Local\Microsoft\Windows\INetCache\Content.Outlook\4BZO18K5\Copia%20de%20Solicitud%20Jose%20Rodriguez%20V2.cleaned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%20EQUIPO\Dropbox\Proyecto%20presupuesto\Catalogos\Gastos%20personales%20y%20generales\mh-snassa01\mhcp$\AGL\bono%202002\analisis%20bon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"/>
      <sheetName val="Consolidados"/>
      <sheetName val="Sectores"/>
      <sheetName val="Gobierno-Resto"/>
      <sheetName val="Gráficas"/>
      <sheetName val="Datos"/>
    </sheetNames>
    <sheetDataSet>
      <sheetData sheetId="0" refreshError="1"/>
      <sheetData sheetId="1"/>
      <sheetData sheetId="2"/>
      <sheetData sheetId="3"/>
      <sheetData sheetId="4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Notas"/>
      <sheetName val="Base"/>
      <sheetName val="Prueba"/>
      <sheetName val="Hoja1"/>
      <sheetName val="Impactos"/>
      <sheetName val="Probabilidades"/>
      <sheetName val="TIPO DE RIESGO"/>
      <sheetName val="OBJETIVOS EJEMP"/>
    </sheetNames>
    <sheetDataSet>
      <sheetData sheetId="0" refreshError="1">
        <row r="2">
          <cell r="C2" t="str">
            <v>51100 Activos y pasivos financieros</v>
          </cell>
        </row>
        <row r="3">
          <cell r="C3" t="str">
            <v>51210 Patentes</v>
          </cell>
        </row>
        <row r="4">
          <cell r="C4" t="str">
            <v>51220 Marcas registradas</v>
          </cell>
        </row>
        <row r="5">
          <cell r="C5" t="str">
            <v>51230 Derechos de autor</v>
          </cell>
        </row>
        <row r="6">
          <cell r="C6" t="str">
            <v>51290 Otros activos intangibles no financieros</v>
          </cell>
        </row>
        <row r="7">
          <cell r="C7" t="str">
            <v>52100 Terrenos agrícolas, bosques y otros terrenos forestales</v>
          </cell>
        </row>
        <row r="8">
          <cell r="C8" t="str">
            <v>52200 Terrenos edificados y terrenos análogos</v>
          </cell>
        </row>
        <row r="9">
          <cell r="C9" t="str">
            <v>52300 Terrenos para usos recreativos y otros terrenos libres</v>
          </cell>
        </row>
        <row r="10">
          <cell r="C10" t="str">
            <v>52900 Otros terrenos</v>
          </cell>
        </row>
        <row r="11">
          <cell r="C11" t="str">
            <v>53111 Edificios de una o dos viviendas</v>
          </cell>
        </row>
        <row r="12">
          <cell r="C12" t="str">
            <v>53119 Edificios residenciales de tres o más viviendas</v>
          </cell>
        </row>
        <row r="13">
          <cell r="C13" t="str">
            <v>53121 Edificios industriales</v>
          </cell>
        </row>
        <row r="14">
          <cell r="C14" t="str">
            <v>53122 Edificios comerciales</v>
          </cell>
        </row>
        <row r="15">
          <cell r="C15" t="str">
            <v>53129 Otros edificios no residenciales</v>
          </cell>
        </row>
        <row r="16">
          <cell r="C16" t="str">
            <v>53211 Carreteras (excepto carreteras elevadas), calles, caminos</v>
          </cell>
        </row>
        <row r="17">
          <cell r="C17" t="str">
            <v>53212 Vías férreas</v>
          </cell>
        </row>
        <row r="18">
          <cell r="C18" t="str">
            <v>53213 Pistas de aterrizaje</v>
          </cell>
        </row>
        <row r="19">
          <cell r="C19" t="str">
            <v>53221 Puentes y carreteras elevadas</v>
          </cell>
        </row>
        <row r="20">
          <cell r="C20" t="str">
            <v>53222 Túneles y subterráneos</v>
          </cell>
        </row>
        <row r="21">
          <cell r="C21" t="str">
            <v>53231 Acueductos y otros conductos para el suministro de agua, excepto tuberías</v>
          </cell>
        </row>
        <row r="22">
          <cell r="C22" t="str">
            <v>53232 Puertos, vías de navegación, e instalaciones conexas</v>
          </cell>
        </row>
        <row r="23">
          <cell r="C23" t="str">
            <v>53233 Represas</v>
          </cell>
        </row>
        <row r="24">
          <cell r="C24" t="str">
            <v>53234 Obras hidráulicas de irrigación y para la regulación de inundaciones</v>
          </cell>
        </row>
        <row r="25">
          <cell r="C25" t="str">
            <v>53241 Tuberías de gran longitud</v>
          </cell>
        </row>
        <row r="26">
          <cell r="C26" t="str">
            <v>53242 Líneas de comunicación y de energía (cables) de gran longitud</v>
          </cell>
        </row>
        <row r="27">
          <cell r="C27" t="str">
            <v>53251 Tuberías urbanas</v>
          </cell>
        </row>
        <row r="28">
          <cell r="C28" t="str">
            <v>53252 Cables y obras conexas urbanos</v>
          </cell>
        </row>
        <row r="29">
          <cell r="C29" t="str">
            <v>53261 Construcciones para la minería</v>
          </cell>
        </row>
        <row r="30">
          <cell r="C30" t="str">
            <v>53262 Construcciones de centrales generadoras</v>
          </cell>
        </row>
        <row r="31">
          <cell r="C31" t="str">
            <v>53263 Construcciones de instalaciones químicas y afines</v>
          </cell>
        </row>
        <row r="32">
          <cell r="C32" t="str">
            <v>53269 Otras construcciones para la manufactura</v>
          </cell>
        </row>
        <row r="33">
          <cell r="C33" t="str">
            <v>53270 Instalaciones al aire libre para deportes y esparcimiento</v>
          </cell>
        </row>
        <row r="34">
          <cell r="C34" t="str">
            <v>53290 Otras obras de ingeniería civil</v>
          </cell>
        </row>
        <row r="35">
          <cell r="C35" t="str">
            <v>54 Servicios de construcción</v>
          </cell>
        </row>
        <row r="36">
          <cell r="C36" t="str">
            <v>54112 Servicios generales de construcción de edificios de tres o más viviendas</v>
          </cell>
        </row>
        <row r="37">
          <cell r="C37" t="str">
            <v>54121 Servicios generales de construcción de edificios industriales</v>
          </cell>
        </row>
        <row r="38">
          <cell r="C38" t="str">
            <v>54122 Servicios generales de construcción de edificios comerciales</v>
          </cell>
        </row>
        <row r="39">
          <cell r="C39" t="str">
            <v>54129 Servicios generales de construcción de otros edificios no residenciales</v>
          </cell>
        </row>
        <row r="40">
          <cell r="C40" t="str">
            <v>54210 Servicios generales de construcción de carreteras (excepto carreteras elevadas), calles, caminos, vías férreas y pistas de aterrizaje en aeropuertos</v>
          </cell>
        </row>
        <row r="41">
          <cell r="C41" t="str">
            <v>54220 Servicios generales de construcción de puentes, carreteras elevadas, túneles y subterráneos</v>
          </cell>
        </row>
        <row r="42">
          <cell r="C42" t="str">
            <v>54230 Servicios generales de construcción de puertos, vías de navegación, represas, y otras obras hidráulicas y de irrigación</v>
          </cell>
        </row>
        <row r="43">
          <cell r="C43" t="str">
            <v>54241 Servicios generales de construcción de tuberías de gran longitud</v>
          </cell>
        </row>
        <row r="44">
          <cell r="C44" t="str">
            <v>54242 Servicios generales de construcción de líneas de comunicación y de energía (cables) de gran longitud</v>
          </cell>
        </row>
        <row r="45">
          <cell r="C45" t="str">
            <v>54251 Servicios generales de construcción de tuberías urbanas</v>
          </cell>
        </row>
        <row r="46">
          <cell r="C46" t="str">
            <v>54252 Servicios generales de construcción para cables y obras afines urbanos</v>
          </cell>
        </row>
        <row r="47">
          <cell r="C47" t="str">
            <v>54260 Servicios generales de construcción de minas y plantas industriales</v>
          </cell>
        </row>
        <row r="48">
          <cell r="C48" t="str">
            <v>54270 Servicios generales de construcción de instalaciones al aire libre para deportes y esparcimiento</v>
          </cell>
        </row>
        <row r="49">
          <cell r="C49" t="str">
            <v>54290 Servicios generales de construcción de otras obras de ingeniería n.c.p.</v>
          </cell>
        </row>
        <row r="50">
          <cell r="C50" t="str">
            <v>54310 Servicios de demolición</v>
          </cell>
        </row>
        <row r="51">
          <cell r="C51" t="str">
            <v>54320 Servicios de relleno y desmonte de terrenos</v>
          </cell>
        </row>
        <row r="52">
          <cell r="C52" t="str">
            <v>54330 Servicios de excavación y movimiento de tierras</v>
          </cell>
        </row>
        <row r="53">
          <cell r="C53" t="str">
            <v>54341 Servicios de perforación de pozos de agua</v>
          </cell>
        </row>
        <row r="54">
          <cell r="C54" t="str">
            <v>54400 Montaje e instalación de construcciones prefabricadas</v>
          </cell>
        </row>
        <row r="55">
          <cell r="C55" t="str">
            <v>54512 Servicios de cimentación</v>
          </cell>
        </row>
        <row r="56">
          <cell r="C56" t="str">
            <v>54522 Servicios de estructuración de techos</v>
          </cell>
        </row>
        <row r="57">
          <cell r="C57" t="str">
            <v>54530 Servicios de techado e impermeabilización de techos</v>
          </cell>
        </row>
        <row r="58">
          <cell r="C58" t="str">
            <v>54540 Servicios de trabajos con hormigón</v>
          </cell>
        </row>
        <row r="59">
          <cell r="C59" t="str">
            <v>54550 Servicios de instalación de estructuras de acero</v>
          </cell>
        </row>
        <row r="60">
          <cell r="C60" t="str">
            <v>54560 Servicios de albañilería</v>
          </cell>
        </row>
        <row r="61">
          <cell r="C61" t="str">
            <v>54570 Servicios de instalación de andamios</v>
          </cell>
        </row>
        <row r="62">
          <cell r="C62" t="str">
            <v>54590 Otros servicios de construcción comercial especializados</v>
          </cell>
        </row>
        <row r="63">
          <cell r="C63" t="str">
            <v>54611 Servicios de instalación de cables y otros dispositivos eléctricos</v>
          </cell>
        </row>
        <row r="64">
          <cell r="C64" t="str">
            <v>54612 Servicios de instalación de equipos de alarma contra incendios</v>
          </cell>
        </row>
        <row r="65">
          <cell r="C65" t="str">
            <v>54613 Servicios de instalación de sistemas de alarma antirrobo</v>
          </cell>
        </row>
        <row r="66">
          <cell r="C66" t="str">
            <v>54614 Servicios de instalación de antenas para edificios residenciales</v>
          </cell>
        </row>
        <row r="67">
          <cell r="C67" t="str">
            <v>54619 Otros servicios de instalación eléctrica</v>
          </cell>
        </row>
        <row r="68">
          <cell r="C68" t="str">
            <v>54621 Servicios de fontanería de agua</v>
          </cell>
        </row>
        <row r="69">
          <cell r="C69" t="str">
            <v>54631 Servicios de instalación de calefacción</v>
          </cell>
        </row>
        <row r="70">
          <cell r="C70" t="str">
            <v>54632 Servicios de instalación de ventilación y acondicionamiento de aire</v>
          </cell>
        </row>
        <row r="71">
          <cell r="C71" t="str">
            <v>54640 Servicios de instalación de aparatos de gas</v>
          </cell>
        </row>
        <row r="72">
          <cell r="C72" t="str">
            <v>54650 Servicios de aislamiento</v>
          </cell>
        </row>
        <row r="73">
          <cell r="C73" t="str">
            <v>54691 Servicios de instalación de ascensores y escaleras mecánicas</v>
          </cell>
        </row>
        <row r="74">
          <cell r="C74" t="str">
            <v>54699 Otros servicios de instalación n.c.p.</v>
          </cell>
        </row>
        <row r="75">
          <cell r="C75" t="str">
            <v>54710 Servicios de instalación de vidrios y ventanas</v>
          </cell>
        </row>
        <row r="76">
          <cell r="C76" t="str">
            <v>54720 Servicios de enyesado</v>
          </cell>
        </row>
        <row r="77">
          <cell r="C77" t="str">
            <v>54730 Servicios de pintura</v>
          </cell>
        </row>
        <row r="78">
          <cell r="C78" t="str">
            <v>54740 Servicios de colocación de azulejos y baldosas</v>
          </cell>
        </row>
        <row r="79">
          <cell r="C79" t="str">
            <v>54750 Otros servicios de solado, revestimiento de paredes y empapelado</v>
          </cell>
        </row>
        <row r="80">
          <cell r="C80" t="str">
            <v>54760 Servicios de carpintería de madera y carpintería metálica</v>
          </cell>
        </row>
        <row r="81">
          <cell r="C81" t="str">
            <v>54770 Servicios de construcción de cercas y rejas</v>
          </cell>
        </row>
        <row r="82">
          <cell r="C82" t="str">
            <v>54790 Otros servicios de acabado y finalización de edificios</v>
          </cell>
        </row>
        <row r="83">
          <cell r="C83" t="str">
            <v>54800 Servicios de alquiler de equipo para la construcción o demolición de edificios o para obras de ingeniería civil con operarios</v>
          </cell>
        </row>
        <row r="84">
          <cell r="C84" t="str">
            <v>611 Servicios comerciales al por mayor, excepto los prestados a comisión o por contrato</v>
          </cell>
        </row>
        <row r="85">
          <cell r="C85" t="str">
            <v>612 Servicios comerciales al por mayor prestados a comisión o por contrato</v>
          </cell>
        </row>
        <row r="86">
          <cell r="C86" t="str">
            <v>621 Servicios comerciales al por menor en tiendas no especializadas</v>
          </cell>
        </row>
        <row r="87">
          <cell r="C87" t="str">
            <v>622 Servicios comerciales al por menor en tiendas especializadas</v>
          </cell>
        </row>
        <row r="88">
          <cell r="C88" t="str">
            <v>623 Servicios comerciales al por menor por pedido postal</v>
          </cell>
        </row>
        <row r="89">
          <cell r="C89" t="str">
            <v>624 Otros servicios comerciales al por menor sin intervención de tiendas de venta</v>
          </cell>
        </row>
        <row r="90">
          <cell r="C90" t="str">
            <v>625 Servicios comerciales al por menor a comisión o por contrato</v>
          </cell>
        </row>
        <row r="91">
          <cell r="C91" t="str">
            <v>63110 Servicios de alojamiento en hoteles y moteles</v>
          </cell>
        </row>
        <row r="92">
          <cell r="C92" t="str">
            <v>63191 Servicios de centros de vacaciones y hogares de vacaciones</v>
          </cell>
        </row>
        <row r="93">
          <cell r="C93" t="str">
            <v>63192 Servicios de arrendamiento de alojamientos amueblados</v>
          </cell>
        </row>
        <row r="94">
          <cell r="C94" t="str">
            <v>63193 Servicios de albergues juveniles</v>
          </cell>
        </row>
        <row r="95">
          <cell r="C95" t="str">
            <v>63194 Servicios de centros de entrenamiento y vacaciones para niños</v>
          </cell>
        </row>
        <row r="96">
          <cell r="C96" t="str">
            <v>63195 Servicios para acampantes y campamentos para remolques y vehículos de recreo</v>
          </cell>
        </row>
        <row r="97">
          <cell r="C97" t="str">
            <v>63199 Otros servicios de alojamiento n.c.p.</v>
          </cell>
        </row>
        <row r="98">
          <cell r="C98" t="str">
            <v>63210 Servicios de suministro de comida con servicios completos de restaurante</v>
          </cell>
        </row>
        <row r="99">
          <cell r="C99" t="str">
            <v>63220 Servicios de suministro de comida en establecimientos de autoservicio</v>
          </cell>
        </row>
        <row r="100">
          <cell r="C100" t="str">
            <v>63230 Servicios de comidas por encargo suministradas al exterior</v>
          </cell>
        </row>
        <row r="101">
          <cell r="C101" t="str">
            <v>63290 Otros servicios de suministro de comida</v>
          </cell>
        </row>
        <row r="102">
          <cell r="C102" t="str">
            <v>63300 Servicios de suministro de bebidas para su consumo en el local</v>
          </cell>
        </row>
        <row r="103">
          <cell r="C103" t="str">
            <v>64111 Servicios interurbanos de transporte de pasajeros por vía férrea</v>
          </cell>
        </row>
        <row r="104">
          <cell r="C104" t="str">
            <v>64112 Servicios urbanos y suburbanos de transporte de pasajeros por vía férrea</v>
          </cell>
        </row>
        <row r="105">
          <cell r="C105" t="str">
            <v>64121 Servicios de transporte de carga por vía férrea en vagones refrigerados</v>
          </cell>
        </row>
        <row r="106">
          <cell r="C106" t="str">
            <v>64122 Servicios de transporte de carga por vía férrea en vagones cisterna</v>
          </cell>
        </row>
        <row r="107">
          <cell r="C107" t="str">
            <v>64123 Servicios de transporte de carga por vía férrea en contenedores colocados en vagones especiales</v>
          </cell>
        </row>
        <row r="108">
          <cell r="C108" t="str">
            <v>64124 Servicios de transporte de correspondencia por vía férrea en vagones postales</v>
          </cell>
        </row>
        <row r="109">
          <cell r="C109" t="str">
            <v>64129 Otros servicios de transporte de carga por vía férrea</v>
          </cell>
        </row>
        <row r="110">
          <cell r="C110" t="str">
            <v>64130 Servicios de tracción o remolque por vía férrea</v>
          </cell>
        </row>
        <row r="111">
          <cell r="C111" t="str">
            <v>64211 Servicios regulares urbanos y suburbanos de transporte de pasajeros por carretera</v>
          </cell>
        </row>
        <row r="112">
          <cell r="C112" t="str">
            <v>64212 Servicios especiales urbanos y suburbanos regulares de transporte de pasajeros por carretera</v>
          </cell>
        </row>
        <row r="113">
          <cell r="C113" t="str">
            <v>64213 Servicios regulares interurbanos de transporte de pasajeros por carretera</v>
          </cell>
        </row>
        <row r="114">
          <cell r="C114" t="str">
            <v>64214 Servicios regulares especiales de transporte interurbano de pasajeros por carretera</v>
          </cell>
        </row>
        <row r="115">
          <cell r="C115" t="str">
            <v>64219 Otros servicios regulares de transporte de pasajeros por carretera n.c.p.</v>
          </cell>
        </row>
        <row r="116">
          <cell r="C116" t="str">
            <v>64221 Servicios de taxímetros</v>
          </cell>
        </row>
        <row r="117">
          <cell r="C117" t="str">
            <v>64222 Servicios de alquiler de automóviles particulares con conductor</v>
          </cell>
        </row>
        <row r="118">
          <cell r="C118" t="str">
            <v>64223 Servicios de alquiler de autobuses y autocares con conductor</v>
          </cell>
        </row>
        <row r="119">
          <cell r="C119" t="str">
            <v>64224 Servicios de transporte de pasajeros por carretera en vehículos de tracción humana o animal</v>
          </cell>
        </row>
        <row r="120">
          <cell r="C120" t="str">
            <v>64229 Otros servicios no regulares de transporte de pasajeros por carretera n.c.p.</v>
          </cell>
        </row>
        <row r="121">
          <cell r="C121" t="str">
            <v>64231 Servicios de transporte de carga por carretera en vehículos refrigerados</v>
          </cell>
        </row>
        <row r="122">
          <cell r="C122" t="str">
            <v>64232 Servicios de transporte de carga por carretera en camiones cisterna o en camiones cisterna con remolque</v>
          </cell>
        </row>
        <row r="123">
          <cell r="C123" t="str">
            <v>64233 Servicios de transporte de contenedores de carga por carretera en camiones equipados con una plataforma para el transporte de contenedores</v>
          </cell>
        </row>
        <row r="124">
          <cell r="C124" t="str">
            <v>64235 Servicios de transporte de mobiliario doméstico y de oficina y de otros artículos</v>
          </cell>
        </row>
        <row r="125">
          <cell r="C125" t="str">
            <v>64236 Servicios de transporte de correspondencia por carretera en vehículos postales</v>
          </cell>
        </row>
        <row r="126">
          <cell r="C126" t="str">
            <v>64239 Otros servicios de transporte de carga por carretera</v>
          </cell>
        </row>
        <row r="127">
          <cell r="C127" t="str">
            <v>64240 Servicios de entrega urbana diversos</v>
          </cell>
        </row>
        <row r="128">
          <cell r="C128" t="str">
            <v>64250 Servicios de alquiler de camiones con conductor</v>
          </cell>
        </row>
        <row r="129">
          <cell r="C129" t="str">
            <v>64310 Servicios de transporte de petróleo y gas natural por oleoducto o gasoducto</v>
          </cell>
        </row>
        <row r="130">
          <cell r="C130" t="str">
            <v>64390 Servicios de transporte de otros productos por tubería</v>
          </cell>
        </row>
        <row r="131">
          <cell r="C131" t="str">
            <v>65111 Servicios de transporte de pasajeros en transbordadores de cabotaje y transoceánicos</v>
          </cell>
        </row>
        <row r="132">
          <cell r="C132" t="str">
            <v>65119 Otros servicios de transporte de pasajeros en embarcaciones de cabotaje y transoceánicas</v>
          </cell>
        </row>
        <row r="133">
          <cell r="C133" t="str">
            <v>65121 Servicios de transporte de carga congelada o refrigerada en embarcaciones de cabotaje y transoceánicas refrigeradas</v>
          </cell>
        </row>
        <row r="134">
          <cell r="C134" t="str">
            <v>65122 Servicios de transporte de carga líquida a granel en buques cisterna de cabotaje y transoceánicos</v>
          </cell>
        </row>
        <row r="135">
          <cell r="C135" t="str">
            <v>65123 Servicios de transporte de contenedores de carga en embarcaciones de cabotaje y transoceánicas para el transporte de contenedores</v>
          </cell>
        </row>
        <row r="136">
          <cell r="C136" t="str">
            <v>65129 Otros servicios de transporte de carga en embarcaciones de cabotaje y transoceánicas</v>
          </cell>
        </row>
        <row r="137">
          <cell r="C137" t="str">
            <v>65130 Servicios de alquiler de embarcaciones de cabotaje y transoceánicas con tripulación</v>
          </cell>
        </row>
        <row r="138">
          <cell r="C138" t="str">
            <v>65140 Servicios de remolque y tracción de embarcaciones de cabotaje y transoceánicas</v>
          </cell>
        </row>
        <row r="139">
          <cell r="C139" t="str">
            <v>65211 Servicios de transporte de pasajeros en transbordadores por vías de navegación interior</v>
          </cell>
        </row>
        <row r="140">
          <cell r="C140" t="str">
            <v>65219 Otros servicios de transporte de pasajeros por vías de navegación interior</v>
          </cell>
        </row>
        <row r="141">
          <cell r="C141" t="str">
            <v>65221 Servicios de transporte de carga por vías de navegación interior en embarcaciones refrigeradas</v>
          </cell>
        </row>
        <row r="142">
          <cell r="C142" t="str">
            <v>65222 Servicios de transporte de carga por vías de navegación interior en buques cisterna</v>
          </cell>
        </row>
        <row r="143">
          <cell r="C143" t="str">
            <v>65229 Otros servicios de transporte de carga por vías de navegación interior</v>
          </cell>
        </row>
        <row r="144">
          <cell r="C144" t="str">
            <v>65230 Servicios de alquiler de embarcaciones con tripulación para el transporte por vías de navegación interior</v>
          </cell>
        </row>
        <row r="145">
          <cell r="C145" t="str">
            <v>65240 Servicios de remolque y tracción en vías de navegación interior</v>
          </cell>
        </row>
        <row r="146">
          <cell r="C146" t="str">
            <v>66110 Servicios de transporte de pasajeros por líneas aéreas de servicio regular</v>
          </cell>
        </row>
        <row r="147">
          <cell r="C147" t="str">
            <v>66120 Servicios de transporte de pasajeros por líneas aéreas de servicio no regular</v>
          </cell>
        </row>
        <row r="148">
          <cell r="C148" t="str">
            <v>66210 Servicios de transporte de correspondencia por vía aérea</v>
          </cell>
        </row>
        <row r="149">
          <cell r="C149" t="str">
            <v>66290 Servicios de transporte de otros tipos de carga por vía aérea</v>
          </cell>
        </row>
        <row r="150">
          <cell r="C150" t="str">
            <v>66300 Servicios de transporte por vía espacial</v>
          </cell>
        </row>
        <row r="151">
          <cell r="C151" t="str">
            <v>66400 Servicios de alquiler de aeronaves con tripulación</v>
          </cell>
        </row>
        <row r="152">
          <cell r="C152" t="str">
            <v>67110 Servicios de carga y descarga de contenedores</v>
          </cell>
        </row>
        <row r="153">
          <cell r="C153" t="str">
            <v>67190 Otros servicios de carga y descarga</v>
          </cell>
        </row>
        <row r="154">
          <cell r="C154" t="str">
            <v>67210 Servicios de almacenamiento de productos congelados o refrigerados</v>
          </cell>
        </row>
        <row r="155">
          <cell r="C155" t="str">
            <v>67220 Servicios de almacenamiento de gases o líquidos a granel</v>
          </cell>
        </row>
        <row r="156">
          <cell r="C156" t="str">
            <v>67290 Otros servicios de almacenamiento</v>
          </cell>
        </row>
        <row r="157">
          <cell r="C157" t="str">
            <v>67300 Servicios de ayuda a la navegación</v>
          </cell>
        </row>
        <row r="158">
          <cell r="C158" t="str">
            <v>67400 Servicios auxiliares del transporte por vía férrea</v>
          </cell>
        </row>
        <row r="159">
          <cell r="C159" t="str">
            <v>67510 Servicios de estaciones de autobuses</v>
          </cell>
        </row>
        <row r="160">
          <cell r="C160" t="str">
            <v>67520 Servicios de explotación de carreteras, puentes y túneles</v>
          </cell>
        </row>
        <row r="161">
          <cell r="C161" t="str">
            <v>67530 Servicios de estacionamiento</v>
          </cell>
        </row>
        <row r="162">
          <cell r="C162" t="str">
            <v>67590 Otros servicios auxiliares del transporte por carretera</v>
          </cell>
        </row>
        <row r="163">
          <cell r="C163" t="str">
            <v>67610 Servicios de explotación de puertos y vías de navegación (con exclusión de carga y descarga)</v>
          </cell>
        </row>
        <row r="164">
          <cell r="C164" t="str">
            <v>67620 Servicios de practicaje y atraque</v>
          </cell>
        </row>
        <row r="165">
          <cell r="C165" t="str">
            <v>67630 Servicios de salvamento y reflotación de embarcaciones</v>
          </cell>
        </row>
        <row r="166">
          <cell r="C166" t="str">
            <v>67690 Otros servicios auxiliares del transporte por vía acuática</v>
          </cell>
        </row>
        <row r="167">
          <cell r="C167" t="str">
            <v>67710 Servicios de explotación de aeropuertos (con exclusión de carga y descarga)</v>
          </cell>
        </row>
        <row r="168">
          <cell r="C168" t="str">
            <v>67720 Servicios de control del tráfico aéreo</v>
          </cell>
        </row>
        <row r="169">
          <cell r="C169" t="str">
            <v>67790 Otros servicios auxiliares del transporte por vía aérea o espacial</v>
          </cell>
        </row>
        <row r="170">
          <cell r="C170" t="str">
            <v>67811 Servicios de agencias de viaje</v>
          </cell>
        </row>
        <row r="171">
          <cell r="C171" t="str">
            <v>67812 Servicios de organización de viajes en grupo</v>
          </cell>
        </row>
        <row r="172">
          <cell r="C172" t="str">
            <v>67813 Servicios de información turística</v>
          </cell>
        </row>
        <row r="173">
          <cell r="C173" t="str">
            <v>67820 Servicios de guías de turismo</v>
          </cell>
        </row>
        <row r="174">
          <cell r="C174" t="str">
            <v>67910 Servicios de agencias de transporte de carga y otros servicios auxiliares del transporte de carga</v>
          </cell>
        </row>
        <row r="175">
          <cell r="C175" t="str">
            <v>67990 Otros servicios auxiliares de transporte n.c.p.</v>
          </cell>
        </row>
        <row r="176">
          <cell r="C176" t="str">
            <v>68111 Servicios postales: cartas</v>
          </cell>
        </row>
        <row r="177">
          <cell r="C177" t="str">
            <v>68112 Servicios postales: paquetes</v>
          </cell>
        </row>
        <row r="178">
          <cell r="C178" t="str">
            <v>68113 Servicios de atención al público en correos</v>
          </cell>
        </row>
        <row r="179">
          <cell r="C179" t="str">
            <v>68119 Otros servicios postales</v>
          </cell>
        </row>
        <row r="180">
          <cell r="C180" t="str">
            <v>68120 Servicios de mensajería</v>
          </cell>
        </row>
        <row r="181">
          <cell r="C181" t="str">
            <v>69110 Servicios de transmisión y distribución de electricidad</v>
          </cell>
        </row>
        <row r="182">
          <cell r="C182" t="str">
            <v>69120 Servicios de distribución de gas por tubería</v>
          </cell>
        </row>
        <row r="183">
          <cell r="C183" t="str">
            <v>69210 Servicios de distribución de agua por tubería, excepto vapor y agua caliente</v>
          </cell>
        </row>
        <row r="184">
          <cell r="C184" t="str">
            <v>69220 Servicios de distribución de vapor y agua caliente por tubería</v>
          </cell>
        </row>
        <row r="185">
          <cell r="C185" t="str">
            <v>71100 Servicios de intermediación financiera, con excepción de servicios bancarios de inversión, servicios de seguros y servicios de pensiones</v>
          </cell>
        </row>
        <row r="186">
          <cell r="C186" t="str">
            <v>71200 Servicios bancarios de inversión</v>
          </cell>
        </row>
        <row r="187">
          <cell r="C187" t="str">
            <v>71311 Servicios de seguros de vida y de pensiones individuales</v>
          </cell>
        </row>
        <row r="188">
          <cell r="C188" t="str">
            <v>71312 Servicios de pensiones colectivas</v>
          </cell>
        </row>
        <row r="189">
          <cell r="C189" t="str">
            <v>71320 Servicios de seguros de enfermedad y de accidentes</v>
          </cell>
        </row>
        <row r="190">
          <cell r="C190" t="str">
            <v>71331 Servicios de seguros de vehículos de motor</v>
          </cell>
        </row>
        <row r="191">
          <cell r="C191" t="str">
            <v>71332 Servicios de seguros de transporte marítimo, transporte aéreo y otros tipos de transporte</v>
          </cell>
        </row>
        <row r="192">
          <cell r="C192" t="str">
            <v>71333 Servicios de seguros de flete</v>
          </cell>
        </row>
        <row r="193">
          <cell r="C193" t="str">
            <v>71334 Otros servicios de seguros contra daños a los bienes</v>
          </cell>
        </row>
        <row r="194">
          <cell r="C194" t="str">
            <v>71335 Servicios de seguros de responsabilidad civil general</v>
          </cell>
        </row>
        <row r="195">
          <cell r="C195" t="str">
            <v>71336 Servicios de seguros de créditos y fianzas</v>
          </cell>
        </row>
        <row r="196">
          <cell r="C196" t="str">
            <v>71339 Otros servicios de seguros distintos de los seguros de vida</v>
          </cell>
        </row>
        <row r="197">
          <cell r="C197" t="str">
            <v>714 Servicios de reaseguro</v>
          </cell>
        </row>
        <row r="198">
          <cell r="C198" t="str">
            <v>71511 Servicios relacionados con fusiones y adquisiciones</v>
          </cell>
        </row>
        <row r="199">
          <cell r="C199" t="str">
            <v>71512 Servicios relacionados con finanzas de sociedades y capital de riesgo</v>
          </cell>
        </row>
        <row r="200">
          <cell r="C200" t="str">
            <v>71519 Otros servicios bancarios de inversión</v>
          </cell>
        </row>
        <row r="201">
          <cell r="C201" t="str">
            <v>71521 Servicios de corretaje de valores</v>
          </cell>
        </row>
        <row r="202">
          <cell r="C202" t="str">
            <v>71522 Servicios de corretaje de productos</v>
          </cell>
        </row>
        <row r="203">
          <cell r="C203" t="str">
            <v>71523 Servicios de tramitación y compensación de transacciones de valores</v>
          </cell>
        </row>
        <row r="204">
          <cell r="C204" t="str">
            <v>71531 Servicios de administración de carteras</v>
          </cell>
        </row>
        <row r="205">
          <cell r="C205" t="str">
            <v>71532 Servicios fiduciarios</v>
          </cell>
        </row>
        <row r="206">
          <cell r="C206" t="str">
            <v>71533 Servicios de custodia</v>
          </cell>
        </row>
        <row r="207">
          <cell r="C207" t="str">
            <v>71541 Servicios de explotación de mercados financieros</v>
          </cell>
        </row>
        <row r="208">
          <cell r="C208" t="str">
            <v>71542 Servicios de regulación de mercados financieros</v>
          </cell>
        </row>
        <row r="209">
          <cell r="C209" t="str">
            <v>71549 Otros servicios de administración de mercados financieros</v>
          </cell>
        </row>
        <row r="210">
          <cell r="C210" t="str">
            <v>71551 Servicios de consultoría financiera</v>
          </cell>
        </row>
        <row r="211">
          <cell r="C211" t="str">
            <v>71552 Servicios de cambio de divisas</v>
          </cell>
        </row>
        <row r="212">
          <cell r="C212" t="str">
            <v>71553 Servicios de tramitación y compensación de transacciones financieras</v>
          </cell>
        </row>
        <row r="213">
          <cell r="C213" t="str">
            <v>71559 Otros servicios auxiliares de la intermediación financiera n.c.p.</v>
          </cell>
        </row>
        <row r="214">
          <cell r="C214" t="str">
            <v>71610 Servicios de corretaje y de agencias de seguros</v>
          </cell>
        </row>
        <row r="215">
          <cell r="C215" t="str">
            <v>71620 Servicios de tasación de las reclamaciones al seguro</v>
          </cell>
        </row>
        <row r="216">
          <cell r="C216" t="str">
            <v>71630 Servicios actuariales</v>
          </cell>
        </row>
        <row r="217">
          <cell r="C217" t="str">
            <v>71690 Otros servicios auxiliares de seguros y de pensiones</v>
          </cell>
        </row>
        <row r="218">
          <cell r="C218" t="str">
            <v>72111 Servicios de arrendamiento con o sin opción de compra de bienes raíces residenciales propios o arrendados</v>
          </cell>
        </row>
        <row r="219">
          <cell r="C219" t="str">
            <v>72112 Servicios de arrendamiento con o sin opción de compra de bienes raíces no residenciales propios o arrendados</v>
          </cell>
        </row>
        <row r="220">
          <cell r="C220" t="str">
            <v>72121 Servicios comerciales relacionados con edificios residenciales y terrenos conexos</v>
          </cell>
        </row>
        <row r="221">
          <cell r="C221" t="str">
            <v>72122 Servicios comerciales relacionados con edificios no residenciales y terrenos conexos</v>
          </cell>
        </row>
        <row r="222">
          <cell r="C222" t="str">
            <v>72130 Servicios comerciales relacionados con terrenos desocupados y subdivididos</v>
          </cell>
        </row>
        <row r="223">
          <cell r="C223" t="str">
            <v>72211 Servicios de administración de bienes raíces residenciales a comisión o por contrato</v>
          </cell>
        </row>
        <row r="224">
          <cell r="C224" t="str">
            <v>72212 Servicios de administración de bienes raíces no residenciales a comisión o por contrato</v>
          </cell>
        </row>
        <row r="225">
          <cell r="C225" t="str">
            <v>72221 Ventas de edificios residenciales y terrenos conexos a comisión o por contrato</v>
          </cell>
        </row>
        <row r="226">
          <cell r="C226" t="str">
            <v>72222 Ventas de edificios no residenciales y terrenos conexos a comisión o por contrato</v>
          </cell>
        </row>
        <row r="227">
          <cell r="C227" t="str">
            <v>72230 Ventas de terrenos a comisión o por contrato</v>
          </cell>
        </row>
        <row r="228">
          <cell r="C228" t="str">
            <v>73 Servicios de arrendamiento con o sin opción de compra sin operarios</v>
          </cell>
        </row>
        <row r="229">
          <cell r="C229" t="str">
            <v>73111 Servicios de arrendamiento con o sin opción de compra de automóviles particulares y camionetas sin conductor</v>
          </cell>
        </row>
        <row r="230">
          <cell r="C230" t="str">
            <v>73112 Servicios de arrendamiento con o sin opción de compra de vehículos de motor sin conductor para el transporte de mercancías</v>
          </cell>
        </row>
        <row r="231">
          <cell r="C231" t="str">
            <v>73114 Servicios de arrendamiento con o sin opción de compra de otro tipo de transporte por tierra sin conductor</v>
          </cell>
        </row>
        <row r="232">
          <cell r="C232" t="str">
            <v>73115 Servicios de arrendamiento con o sin opción de compra de buques sin tripulación</v>
          </cell>
        </row>
        <row r="233">
          <cell r="C233" t="str">
            <v>73116 Servicios de arrendamiento con o sin opción de compra de aeronaves sin tripulación</v>
          </cell>
        </row>
        <row r="234">
          <cell r="C234" t="str">
            <v>73121 Servicios de arrendamiento con o sin opción de compra de maquinaria y equipo agrícola sin operarios</v>
          </cell>
        </row>
        <row r="235">
          <cell r="C235" t="str">
            <v>73122 Servicios de arrendamiento con o sin opción de compra de maquinaria y equipo de construcción sin operarios</v>
          </cell>
        </row>
        <row r="236">
          <cell r="C236" t="str">
            <v>73123 Servicios de arrendamiento con o sin opción de compra de maquinaria y equipo de oficina (excepto computadoras) sin operarios</v>
          </cell>
        </row>
        <row r="237">
          <cell r="C237" t="str">
            <v>73124 Servicios de arrendamiento con o sin opción de compra de computadoras sin operarios</v>
          </cell>
        </row>
        <row r="238">
          <cell r="C238" t="str">
            <v>73125 Servicios de arrendamiento con o sin opción de compra de equipo de telecomunicaciones sin operarios</v>
          </cell>
        </row>
        <row r="239">
          <cell r="C239" t="str">
            <v>73129 Servicios de arrendamiento con o sin opción de compra de otro tipo de maquinaria y equipo sin operarios n.c.p.</v>
          </cell>
        </row>
        <row r="240">
          <cell r="C240" t="str">
            <v>73210 Servicios de arrendamiento con o sin opción de compra de televisores, radios, grabadores de vídeo y equipo y accesorios conexos</v>
          </cell>
        </row>
        <row r="241">
          <cell r="C241" t="str">
            <v>73220 Servicios de arrendamiento con o sin opción de compra de cintas de vídeo</v>
          </cell>
        </row>
        <row r="242">
          <cell r="C242" t="str">
            <v>73230 Servicios de arrendamiento con o sin opción de compra de muebles y otros aparatos domésticos</v>
          </cell>
        </row>
        <row r="243">
          <cell r="C243" t="str">
            <v>73240 Servicios de arrendamiento con o sin opción de compra de equipo de recreación y esparcimiento</v>
          </cell>
        </row>
        <row r="244">
          <cell r="C244" t="str">
            <v>73270 Servicios de arrendamiento con o sin opción de compra de maquinaria y equipo de bricolaje</v>
          </cell>
        </row>
        <row r="245">
          <cell r="C245" t="str">
            <v>73290 Servicios de arrendamiento con o sin opción de compra de otros artículos n.c.p.</v>
          </cell>
        </row>
        <row r="246">
          <cell r="C246" t="str">
            <v>733 Concesión de licencias para el derecho de uso de activos intangibles</v>
          </cell>
        </row>
        <row r="247">
          <cell r="C247" t="str">
            <v>73310 Concesión de licencias para el derecho de uso de derechos patentados</v>
          </cell>
        </row>
        <row r="248">
          <cell r="C248" t="str">
            <v>73320 Concesión de licencias para el derecho de uso de marcas registradas</v>
          </cell>
        </row>
        <row r="249">
          <cell r="C249" t="str">
            <v>73330 Concesión de licencias para el derecho de uso de concesiones</v>
          </cell>
        </row>
        <row r="250">
          <cell r="C250" t="str">
            <v>73340 Concesión de licencias para el derecho de uso de obras sujetas a derechos de autor</v>
          </cell>
        </row>
        <row r="251">
          <cell r="C251" t="str">
            <v>73390 Concesión de licencias para el derecho de uso de otros activos intangibles</v>
          </cell>
        </row>
        <row r="252">
          <cell r="C252" t="str">
            <v>81110 Servicios de investigación y desarrollo experimental en ciencias físicas</v>
          </cell>
        </row>
        <row r="253">
          <cell r="C253" t="str">
            <v>81120 Servicios de investigación y desarrollo experimental en química y biología</v>
          </cell>
        </row>
        <row r="254">
          <cell r="C254" t="str">
            <v>81130 Servicios de investigación y desarrollo experimental en ingeniería y tecnología</v>
          </cell>
        </row>
        <row r="255">
          <cell r="C255" t="str">
            <v>81140 Servicios de investigación y desarrollo experimental en ciencias agrícolas</v>
          </cell>
        </row>
        <row r="256">
          <cell r="C256" t="str">
            <v>81150 Servicios de investigación y desarrollo experimental en ciencias médicas y farmacia</v>
          </cell>
        </row>
        <row r="257">
          <cell r="C257" t="str">
            <v>81190 Servicios de investigación y desarrollo experimental en otras ciencias naturales</v>
          </cell>
        </row>
        <row r="258">
          <cell r="C258" t="str">
            <v>81210 Servicios de investigación y desarrollo experimental en ciencias culturales, sociología y psicología</v>
          </cell>
        </row>
        <row r="259">
          <cell r="C259" t="str">
            <v>81220 Servicios de investigación y desarrollo experimental en ciencias económicas</v>
          </cell>
        </row>
        <row r="260">
          <cell r="C260" t="str">
            <v>81230 Servicios de investigación y desarrollo experimental en derecho</v>
          </cell>
        </row>
        <row r="261">
          <cell r="C261" t="str">
            <v>81240 Servicios de investigación y desarrollo experimental en lingüística e idiomas</v>
          </cell>
        </row>
        <row r="262">
          <cell r="C262" t="str">
            <v>81290 Servicios de investigación y desarrollo experimental en otras ciencias sociales y humanidades</v>
          </cell>
        </row>
        <row r="263">
          <cell r="C263" t="str">
            <v>82111 Servicios de asesoramiento y representación jurídicos en derecho penal</v>
          </cell>
        </row>
        <row r="264">
          <cell r="C264" t="str">
            <v>82119 Servicios de asesoramiento y representación jurídicos en procedimientos judiciales relativos a otras esferas del derecho</v>
          </cell>
        </row>
        <row r="265">
          <cell r="C265" t="str">
            <v>82120 Servicios de asesoramiento y representación jurídicos en procedimientos administrativos de tribunales, juntas, etc. no judiciales</v>
          </cell>
        </row>
        <row r="266">
          <cell r="C266" t="str">
            <v>82130 Servicios de documentación y certificación jurídicos</v>
          </cell>
        </row>
        <row r="267">
          <cell r="C267" t="str">
            <v>82191 Servicios de arbitraje y conciliación</v>
          </cell>
        </row>
        <row r="268">
          <cell r="C268" t="str">
            <v>82199 Otros servicios jurídicos n.c.p.</v>
          </cell>
        </row>
        <row r="269">
          <cell r="C269" t="str">
            <v>82211 Servicios de auditoría financiera</v>
          </cell>
        </row>
        <row r="270">
          <cell r="C270" t="str">
            <v>82212 Servicios de revisión de cuentas</v>
          </cell>
        </row>
        <row r="271">
          <cell r="C271" t="str">
            <v>82213 Servicios de preparación de estados financieros</v>
          </cell>
        </row>
        <row r="272">
          <cell r="C272" t="str">
            <v>82219 Otros servicios de contabilidad</v>
          </cell>
        </row>
        <row r="273">
          <cell r="C273" t="str">
            <v>82220 Servicios de teneduría de libros, excepto declaraciones de impuestos</v>
          </cell>
        </row>
        <row r="274">
          <cell r="C274" t="str">
            <v>823 Servicios de asesoramiento tributario</v>
          </cell>
        </row>
        <row r="275">
          <cell r="C275" t="str">
            <v>82320 Servicios de preparación y revisión de impuestos de sociedades</v>
          </cell>
        </row>
        <row r="276">
          <cell r="C276" t="str">
            <v>82330 Servicios de preparación y planificación de impuestos personales</v>
          </cell>
        </row>
        <row r="277">
          <cell r="C277" t="str">
            <v>82400 Servicios relacionados con casos de insolvencia y liquidación</v>
          </cell>
        </row>
        <row r="278">
          <cell r="C278" t="str">
            <v>83111 Servicios de consultoría en gestión general</v>
          </cell>
        </row>
        <row r="279">
          <cell r="C279" t="str">
            <v>83112 Servicios de consultoría en gestión financiera</v>
          </cell>
        </row>
        <row r="280">
          <cell r="C280" t="str">
            <v>83113 Servicios de consultoría en gestión de recursos humanos</v>
          </cell>
        </row>
        <row r="281">
          <cell r="C281" t="str">
            <v>83114 Servicios de consultoría en gestión de la comercialización</v>
          </cell>
        </row>
        <row r="282">
          <cell r="C282" t="str">
            <v>83115 Servicios de consultoría en gestión de la producción</v>
          </cell>
        </row>
        <row r="283">
          <cell r="C283" t="str">
            <v>83119 Otros servicios de consultoría en gestión</v>
          </cell>
        </row>
        <row r="284">
          <cell r="C284" t="str">
            <v>83121 Servicios de relaciones públicas</v>
          </cell>
        </row>
        <row r="285">
          <cell r="C285" t="str">
            <v>83129 Otros servicios de consultoría prestados a las empresas</v>
          </cell>
        </row>
        <row r="286">
          <cell r="C286" t="str">
            <v>83139 Otros servicios de consultoría científica y técnica n.c.p.</v>
          </cell>
        </row>
        <row r="287">
          <cell r="C287" t="str">
            <v>83141 Servicios de consultoría en equipo de informática</v>
          </cell>
        </row>
        <row r="288">
          <cell r="C288" t="str">
            <v>83142 Servicios de consultoría en programas de informática</v>
          </cell>
        </row>
        <row r="289">
          <cell r="C289" t="str">
            <v>83149 Otros servicios de consultoría en informática</v>
          </cell>
        </row>
        <row r="290">
          <cell r="C290" t="str">
            <v>83150 Servicios de gestión de instalaciones de informática</v>
          </cell>
        </row>
        <row r="291">
          <cell r="C291" t="str">
            <v>83160 Servicios de mantenimiento de sistemas</v>
          </cell>
        </row>
        <row r="292">
          <cell r="C292" t="str">
            <v>83190 Otros servicios de gestión, excepto los servicios de administración de proyectos de construcción</v>
          </cell>
        </row>
        <row r="293">
          <cell r="C293" t="str">
            <v>83211 Servicios de asesoramiento y prediseño arquitectónicos</v>
          </cell>
        </row>
        <row r="294">
          <cell r="C294" t="str">
            <v>83212 Servicios de diseño arquitectónico y de administración de contratos</v>
          </cell>
        </row>
        <row r="295">
          <cell r="C295" t="str">
            <v>83219 Otros servicios de arquitectura</v>
          </cell>
        </row>
        <row r="296">
          <cell r="C296" t="str">
            <v>83221 Servicios de planificación urbana</v>
          </cell>
        </row>
        <row r="297">
          <cell r="C297" t="str">
            <v>83222 Servicios de arquitectura paisajista</v>
          </cell>
        </row>
        <row r="298">
          <cell r="C298" t="str">
            <v>8331 Servicios integrados de ingeniería</v>
          </cell>
        </row>
        <row r="299">
          <cell r="C299" t="str">
            <v>83311 Servicios integrados de ingeniería para edificios</v>
          </cell>
        </row>
        <row r="300">
          <cell r="C300" t="str">
            <v>83312 Servicios integrados de ingeniería para obras de ingeniería civil</v>
          </cell>
        </row>
        <row r="301">
          <cell r="C301" t="str">
            <v>83313 Servicios integrados de ingeniería para plantas y procesos industriales</v>
          </cell>
        </row>
        <row r="302">
          <cell r="C302" t="str">
            <v>83319 Servicios integrados de ingeniería para otros proyectos</v>
          </cell>
        </row>
        <row r="303">
          <cell r="C303" t="str">
            <v>8332 Servicios de gestión de proyectos en relación con la construcción</v>
          </cell>
        </row>
        <row r="304">
          <cell r="C304" t="str">
            <v>83321 Servicios de gestión de proyectos en relación con la construcción de edificios</v>
          </cell>
        </row>
        <row r="305">
          <cell r="C305" t="str">
            <v>83322 Servicios de gestión de proyectos en relación con la construcción de obras de ingeniería civil</v>
          </cell>
        </row>
        <row r="306">
          <cell r="C306" t="str">
            <v>83323 Servicios de gestión de proyectos en relación con la construcción de plantas y procesos industriales</v>
          </cell>
        </row>
        <row r="307">
          <cell r="C307" t="str">
            <v>83329 Servicios de gestión de proyectos en relación con la construcción de otros proyectos</v>
          </cell>
        </row>
        <row r="308">
          <cell r="C308" t="str">
            <v>8333 Servicios de ingeniería de asesoramiento y prediseño</v>
          </cell>
        </row>
        <row r="309">
          <cell r="C309" t="str">
            <v>83331 Servicios de ingeniería de asesoramiento y prediseño para edificios</v>
          </cell>
        </row>
        <row r="310">
          <cell r="C310" t="str">
            <v>83332 Servicios de ingeniería de asesoramiento y prediseño para obras de ingeniería civil</v>
          </cell>
        </row>
        <row r="311">
          <cell r="C311" t="str">
            <v>83333 Servicios de ingeniería de asesoramiento y prediseño para plantas y procesos industriales</v>
          </cell>
        </row>
        <row r="312">
          <cell r="C312" t="str">
            <v>83339 Servicios de ingeniería de asesoramiento y prediseño para otros proyectos</v>
          </cell>
        </row>
        <row r="313">
          <cell r="C313" t="str">
            <v>8334 Servicios de diseño de ingeniería</v>
          </cell>
        </row>
        <row r="314">
          <cell r="C314" t="str">
            <v>83341 Servicios de diseño de ingeniería para edificios</v>
          </cell>
        </row>
        <row r="315">
          <cell r="C315" t="str">
            <v>83342 Servicios de diseño de ingeniería para obras de ingeniería civil</v>
          </cell>
        </row>
        <row r="316">
          <cell r="C316" t="str">
            <v>83343 Servicios de diseño de ingeniería para plantas y procesos industriales</v>
          </cell>
        </row>
        <row r="317">
          <cell r="C317" t="str">
            <v>83349 Servicios de diseño de ingeniería para otros proyectos</v>
          </cell>
        </row>
        <row r="318">
          <cell r="C318" t="str">
            <v>8335 Servicios de ingeniería durante la fase de construcción y de instalación</v>
          </cell>
        </row>
        <row r="319">
          <cell r="C319" t="str">
            <v>83351 Servicios de ingeniería durante la fase de construcción y de instalación de edificios</v>
          </cell>
        </row>
        <row r="320">
          <cell r="C320" t="str">
            <v>83352 Servicios de ingeniería durante la fase de construcción y de instalación de obras de ingeniería civil</v>
          </cell>
        </row>
        <row r="321">
          <cell r="C321" t="str">
            <v>83353 Servicios de ingeniería durante la fase de construcción y de instalación de plantas y procesos industriales</v>
          </cell>
        </row>
        <row r="322">
          <cell r="C322" t="str">
            <v>83359 Servicios de ingeniería durante la fase de construcción y de instalación de otros proyectos</v>
          </cell>
        </row>
        <row r="323">
          <cell r="C323" t="str">
            <v>8339 Otros servicios de ingeniería</v>
          </cell>
        </row>
        <row r="324">
          <cell r="C324" t="str">
            <v>83391 Otros servicios de ingeniería para edificios</v>
          </cell>
        </row>
        <row r="325">
          <cell r="C325" t="str">
            <v>83392 Otros servicios de ingeniería para obras de ingeniería civil</v>
          </cell>
        </row>
        <row r="326">
          <cell r="C326" t="str">
            <v>83393 Otros servicios de ingeniería para plantas y procesos industriales</v>
          </cell>
        </row>
        <row r="327">
          <cell r="C327" t="str">
            <v>83399 Otros servicios de ingeniería para otros proyectos</v>
          </cell>
        </row>
        <row r="328">
          <cell r="C328" t="str">
            <v>83410 Servicios de diseño de interiores</v>
          </cell>
        </row>
        <row r="329">
          <cell r="C329" t="str">
            <v>83490 Otros servicios especializados de diseño</v>
          </cell>
        </row>
        <row r="330">
          <cell r="C330" t="str">
            <v>83510 Servicios de prospección geológica, geofísica y otros servicios de prospección</v>
          </cell>
        </row>
        <row r="331">
          <cell r="C331" t="str">
            <v>83520 Servicios de topografía bajo la superficie</v>
          </cell>
        </row>
        <row r="332">
          <cell r="C332" t="str">
            <v>83530 Servicios de topografía de superficie</v>
          </cell>
        </row>
        <row r="333">
          <cell r="C333" t="str">
            <v>83540 Servicios de cartografía</v>
          </cell>
        </row>
        <row r="334">
          <cell r="C334" t="str">
            <v>83561 Servicios de ensayo y análisis de composición y pureza</v>
          </cell>
        </row>
        <row r="335">
          <cell r="C335" t="str">
            <v>83562 Servicios de ensayo y análisis de propiedades físicas</v>
          </cell>
        </row>
        <row r="336">
          <cell r="C336" t="str">
            <v>83563 Servicios de ensayo y análisis de sistemas mecánicos y eléctricos integrados</v>
          </cell>
        </row>
        <row r="337">
          <cell r="C337" t="str">
            <v>83564 Servicios de inspección técnica de vehículos de transporte por carretera</v>
          </cell>
        </row>
        <row r="338">
          <cell r="C338" t="str">
            <v>83569 Otros servicios de ensayo y análisis técnicos</v>
          </cell>
        </row>
        <row r="339">
          <cell r="C339" t="str">
            <v>83610 Servicios de planificación, creación y colocación de publicidad</v>
          </cell>
        </row>
        <row r="340">
          <cell r="C340" t="str">
            <v>83620 Servicios de venta o arrendamiento de espacio o tiempo publicitario a comisión</v>
          </cell>
        </row>
        <row r="341">
          <cell r="C341" t="str">
            <v>83690 Otros servicios de publicidad</v>
          </cell>
        </row>
        <row r="342">
          <cell r="C342" t="str">
            <v>83700 Servicios de investigación de mercados y de encuestas de la opinión pública</v>
          </cell>
        </row>
        <row r="343">
          <cell r="C343" t="str">
            <v>83811 Servicios de retratos fotográficos</v>
          </cell>
        </row>
        <row r="344">
          <cell r="C344" t="str">
            <v>83812 Servicios de fotografía publicitaria y servicios conexos</v>
          </cell>
        </row>
        <row r="345">
          <cell r="C345" t="str">
            <v>83813 Servicios de reportajes fotográficos de actualidad</v>
          </cell>
        </row>
        <row r="346">
          <cell r="C346" t="str">
            <v>83814 Servicios especializados de fotografía</v>
          </cell>
        </row>
        <row r="347">
          <cell r="C347" t="str">
            <v>83815 Servicios de restauración, copia y retoque de fotografías</v>
          </cell>
        </row>
        <row r="348">
          <cell r="C348" t="str">
            <v>83819 Otros servicios fotográficos</v>
          </cell>
        </row>
        <row r="349">
          <cell r="C349" t="str">
            <v>83820 Servicios de revelado fotográfico</v>
          </cell>
        </row>
        <row r="350">
          <cell r="C350" t="str">
            <v>83910 Servicios de traducción e interpretación</v>
          </cell>
        </row>
        <row r="351">
          <cell r="C351" t="str">
            <v>83990 Todos los demás servicios profesionales, científicos y técnicos n.c.p.</v>
          </cell>
        </row>
        <row r="352">
          <cell r="C352" t="str">
            <v>84110 Servicios de telecomunicaciones alámbricas</v>
          </cell>
        </row>
        <row r="353">
          <cell r="C353" t="str">
            <v>84120 Servicios de telecomunicaciones inalámbricas</v>
          </cell>
        </row>
        <row r="354">
          <cell r="C354" t="str">
            <v>84130 Servicios de telecomunicaciones por satélite</v>
          </cell>
        </row>
        <row r="355">
          <cell r="C355" t="str">
            <v>84200 Servicios de acceso en línea</v>
          </cell>
        </row>
        <row r="356">
          <cell r="C356" t="str">
            <v>84300 Servicios de suministro de información en línea</v>
          </cell>
        </row>
        <row r="357">
          <cell r="C357" t="str">
            <v>84410 Servicios de agencias de prensa para periódicos y revistas</v>
          </cell>
        </row>
        <row r="358">
          <cell r="C358" t="str">
            <v>84420 Servicios de agencias de prensa para medios audiovisuales</v>
          </cell>
        </row>
        <row r="359">
          <cell r="C359" t="str">
            <v>84510 Servicios de bibliotecas</v>
          </cell>
        </row>
        <row r="360">
          <cell r="C360" t="str">
            <v>84520 Servicios de archivos</v>
          </cell>
        </row>
        <row r="361">
          <cell r="C361" t="str">
            <v>85111 Servicios de búsqueda de personal directivo</v>
          </cell>
        </row>
        <row r="362">
          <cell r="C362" t="str">
            <v>85112 Servicios de agencias de colocación</v>
          </cell>
        </row>
        <row r="363">
          <cell r="C363" t="str">
            <v>85121 Servicios de suministro de personal auxiliar de oficina</v>
          </cell>
        </row>
        <row r="364">
          <cell r="C364" t="str">
            <v>85122 Servicios de suministro de personal de ayuda doméstica</v>
          </cell>
        </row>
        <row r="365">
          <cell r="C365" t="str">
            <v>85123 Servicios de suministro de otro tipo de trabajadores para el comercio o la industria</v>
          </cell>
        </row>
        <row r="366">
          <cell r="C366" t="str">
            <v>85124 Servicios de suministro de personal médico</v>
          </cell>
        </row>
        <row r="367">
          <cell r="C367" t="str">
            <v>85129 Servicios de suministro de otro tipo de personal</v>
          </cell>
        </row>
        <row r="368">
          <cell r="C368" t="str">
            <v>85210 Servicios de investigación</v>
          </cell>
        </row>
        <row r="369">
          <cell r="C369" t="str">
            <v>85220 Servicios de consultoría en seguridad</v>
          </cell>
        </row>
        <row r="370">
          <cell r="C370" t="str">
            <v>85230 Servicios de vigilancia de sistemas de alarma</v>
          </cell>
        </row>
        <row r="371">
          <cell r="C371" t="str">
            <v>85240 Servicios de vehículos blindados</v>
          </cell>
        </row>
        <row r="372">
          <cell r="C372" t="str">
            <v>85250 Servicios de guardas</v>
          </cell>
        </row>
        <row r="373">
          <cell r="C373" t="str">
            <v>85290 Otros servicios de seguridad</v>
          </cell>
        </row>
        <row r="374">
          <cell r="C374" t="str">
            <v>85310 Servicios de desinfección y exterminación</v>
          </cell>
        </row>
        <row r="375">
          <cell r="C375" t="str">
            <v>85320 Servicios de limpieza de ventanas</v>
          </cell>
        </row>
        <row r="376">
          <cell r="C376" t="str">
            <v>85330 Servicios de limpieza en general</v>
          </cell>
        </row>
        <row r="377">
          <cell r="C377" t="str">
            <v>85340 Servicios especializados de limpieza</v>
          </cell>
        </row>
        <row r="378">
          <cell r="C378" t="str">
            <v>85400 Servicios de empaquetado</v>
          </cell>
        </row>
        <row r="379">
          <cell r="C379" t="str">
            <v>85910 Servicios de información crediticia</v>
          </cell>
        </row>
        <row r="380">
          <cell r="C380" t="str">
            <v>85920 Servicios de agencias de cobranza</v>
          </cell>
        </row>
        <row r="381">
          <cell r="C381" t="str">
            <v>85930 Servicios de contestación de llamadas telefónicas</v>
          </cell>
        </row>
        <row r="382">
          <cell r="C382" t="str">
            <v>85940 Servicios de copia y reproducción</v>
          </cell>
        </row>
        <row r="383">
          <cell r="C383" t="str">
            <v>85950 Servicios de compilación de listas de envíos por correo y servicios de envíos por correo</v>
          </cell>
        </row>
        <row r="384">
          <cell r="C384" t="str">
            <v>85960 Servicios de procesamiento de datos</v>
          </cell>
        </row>
        <row r="385">
          <cell r="C385" t="str">
            <v>85970 Servicios de organización de ferias de muestras y exposiciones</v>
          </cell>
        </row>
        <row r="386">
          <cell r="C386" t="str">
            <v>85990 Otros servicios auxiliares n.c.p.</v>
          </cell>
        </row>
        <row r="387">
          <cell r="C387" t="str">
            <v>86111 Servicios relacionados con la agricultura</v>
          </cell>
        </row>
        <row r="388">
          <cell r="C388" t="str">
            <v>86112 Servicios relacionados con la jardinería y el paisajismo</v>
          </cell>
        </row>
        <row r="389">
          <cell r="C389" t="str">
            <v>86121 Servicios relacionados con instalaciones para la cría de animales</v>
          </cell>
        </row>
        <row r="390">
          <cell r="C390" t="str">
            <v>86129 Otros servicios relacionados con la cría de animales</v>
          </cell>
        </row>
        <row r="391">
          <cell r="C391" t="str">
            <v>86130 Servicios relacionados con la caza</v>
          </cell>
        </row>
        <row r="392">
          <cell r="C392" t="str">
            <v>86140 Servicios relacionados con la silvicultura y la extracción de madera</v>
          </cell>
        </row>
        <row r="393">
          <cell r="C393" t="str">
            <v>86150 Servicios relacionados con la pesca</v>
          </cell>
        </row>
        <row r="394">
          <cell r="C394" t="str">
            <v>86210 Servicios relacionados con la minería</v>
          </cell>
        </row>
        <row r="395">
          <cell r="C395" t="str">
            <v>86221 Servicios relacionados con la transmisión y la distribución de electricidad (a comisión o por contrato)</v>
          </cell>
        </row>
        <row r="396">
          <cell r="C396" t="str">
            <v>86222 Servicios relacionados con la distribución de gas por tubería (a comisión o por contrato)</v>
          </cell>
        </row>
        <row r="397">
          <cell r="C397" t="str">
            <v>86223 Servicios relacionados con la distribución de agua por tubería (a comisión o por contrato)</v>
          </cell>
        </row>
        <row r="398">
          <cell r="C398" t="str">
            <v>86224 Servicios relacionados con la distribución de vapor de agua y agua caliente por tubería (a comisión o por contrato)</v>
          </cell>
        </row>
        <row r="399">
          <cell r="C399" t="str">
            <v>86311 Servicios de manufactura de alimentos y bebidas</v>
          </cell>
        </row>
        <row r="400">
          <cell r="C400" t="str">
            <v>86321 Servicios de manufactura de artículos textiles</v>
          </cell>
        </row>
        <row r="401">
          <cell r="C401" t="str">
            <v>86330 Servicios de manufactura de madera y de corcho, excepto muebles, y servicios de manufactura de artículos de paja y material trenzable</v>
          </cell>
        </row>
        <row r="402">
          <cell r="C402" t="str">
            <v>86350 Servicios de manufactura de coque, productos refinados de petróleo y combustible nuclear</v>
          </cell>
        </row>
        <row r="403">
          <cell r="C403" t="str">
            <v>86370 Servicios de manufactura de productos de caucho y de plástico</v>
          </cell>
        </row>
        <row r="404">
          <cell r="C404" t="str">
            <v>86390 Otros servicios de manufactura, excepto de productos metálicos, maquinaria y equipo</v>
          </cell>
        </row>
        <row r="405">
          <cell r="C405" t="str">
            <v>86411 Servicios de fundición de metales</v>
          </cell>
        </row>
        <row r="406">
          <cell r="C406" t="str">
            <v>86421 Servicios de forjado, prensado, estampado y laminado de metales</v>
          </cell>
        </row>
        <row r="407">
          <cell r="C407" t="str">
            <v>86422 Servicios de tratamiento y revestimiento de metales</v>
          </cell>
        </row>
        <row r="408">
          <cell r="C408" t="str">
            <v>86423 Servicios de ingeniería mecánica en general</v>
          </cell>
        </row>
        <row r="409">
          <cell r="C409" t="str">
            <v>86429 Otros servicios de manufactura de productos metálicos elaborados, y de labores con metales</v>
          </cell>
        </row>
        <row r="410">
          <cell r="C410" t="str">
            <v>86921 Servicios de imprenta y servicios relacionados con la imprenta, a comisión o por contrato</v>
          </cell>
        </row>
        <row r="411">
          <cell r="C411" t="str">
            <v>86922 Servicios de reproducción de información impresa o grabada, a comisión o por contrato</v>
          </cell>
        </row>
        <row r="412">
          <cell r="C412" t="str">
            <v>86931 Servicios de reciclado de desperdicios o desechos metálicos, a comisión o por contrato</v>
          </cell>
        </row>
        <row r="413">
          <cell r="C413" t="str">
            <v>86932 Servicios de reciclado de desperdicios o desechos no metálicos, a comisión o por contrato</v>
          </cell>
        </row>
        <row r="414">
          <cell r="C414" t="str">
            <v>87110 Servicios de mantenimiento y reparación de productos metálicos elaborados, excepto maquinaria y equipo</v>
          </cell>
        </row>
        <row r="415">
          <cell r="C415" t="str">
            <v>87120 Servicios de mantenimiento y reparación de maquinaria de oficina y contabilidad</v>
          </cell>
        </row>
        <row r="416">
          <cell r="C416" t="str">
            <v>87130 Servicios de mantenimiento, reparación y atención del equipo de informática</v>
          </cell>
        </row>
        <row r="417">
          <cell r="C417" t="str">
            <v>87141 Servicios de mantenimiento y reparación de vehículos de motor</v>
          </cell>
        </row>
        <row r="418">
          <cell r="C418" t="str">
            <v>87142 Servicios de mantenimiento y reparación de motocicletas y vehículos para nieve</v>
          </cell>
        </row>
        <row r="419">
          <cell r="C419" t="str">
            <v>87149 Servicios de mantenimiento y reparación de otro equipo de transporte</v>
          </cell>
        </row>
        <row r="420">
          <cell r="C420" t="str">
            <v>87151 Servicios de reparación de aparatos eléctricos de uso doméstico</v>
          </cell>
        </row>
        <row r="421">
          <cell r="C421" t="str">
            <v>87152 Servicios de reparación de maquinaria y aparatos eléctricos n.c.p</v>
          </cell>
        </row>
        <row r="422">
          <cell r="C422" t="str">
            <v>87153 Servicios de reparación de equipo y aparatos de comunicaciones</v>
          </cell>
        </row>
        <row r="423">
          <cell r="C423" t="str">
            <v>87154 Servicios de reparación de instrumentos médicos, de precisión y ópticos</v>
          </cell>
        </row>
        <row r="424">
          <cell r="C424" t="str">
            <v>87159 Servicios de mantenimiento y reparación de maquinaria y equipo n.c.p.</v>
          </cell>
        </row>
        <row r="425">
          <cell r="C425" t="str">
            <v>87210 Servicios de reparación de calzados y artículos de cuero</v>
          </cell>
        </row>
        <row r="426">
          <cell r="C426" t="str">
            <v>87230 Servicios de reparación de prendas de vestir y productos textiles domésticos</v>
          </cell>
        </row>
        <row r="427">
          <cell r="C427" t="str">
            <v>87290 Servicios de mantenimiento y reparación de otros productos n.c.p.</v>
          </cell>
        </row>
        <row r="428">
          <cell r="C428" t="str">
            <v>91111 Servicios ejecutivos y legislativos</v>
          </cell>
        </row>
        <row r="429">
          <cell r="C429" t="str">
            <v>91112 Servicios financieros y fiscales</v>
          </cell>
        </row>
        <row r="430">
          <cell r="C430" t="str">
            <v>91113 Servicios generales de planificación económica y social y de estadística</v>
          </cell>
        </row>
        <row r="431">
          <cell r="C431" t="str">
            <v>91114 Servicios del gobierno para la investigación fundamental</v>
          </cell>
        </row>
        <row r="432">
          <cell r="C432" t="str">
            <v>91119 Otros servicios administrativos del gobierno n.c.p.</v>
          </cell>
        </row>
        <row r="433">
          <cell r="C433" t="str">
            <v>91121 Servicios administrativos de educación</v>
          </cell>
        </row>
        <row r="434">
          <cell r="C434" t="str">
            <v>91122 Servicios administrativos de salud</v>
          </cell>
        </row>
        <row r="435">
          <cell r="C435" t="str">
            <v>91123 Servicios administrativos de vivienda y servicios para la comunidad</v>
          </cell>
        </row>
        <row r="436">
          <cell r="C436" t="str">
            <v>91124 Servicios administrativos de actividad recreativa, cultural y religiosa</v>
          </cell>
        </row>
        <row r="437">
          <cell r="C437" t="str">
            <v>91131 Servicios administrativos relacionados con la agricultura, la silvicultura, la pesca y la caza</v>
          </cell>
        </row>
        <row r="438">
          <cell r="C438" t="str">
            <v>91132 Servicios administrativos relacionados con los combustibles y la energía</v>
          </cell>
        </row>
        <row r="439">
          <cell r="C439" t="str">
            <v>91133 Servicios administrativos relacionados con la minería y los recursos minerales, la manufactura y la construcción</v>
          </cell>
        </row>
        <row r="440">
          <cell r="C440" t="str">
            <v>91134 Servicios administrativos relacionados con el transporte y las comunicaciones</v>
          </cell>
        </row>
        <row r="441">
          <cell r="C441" t="str">
            <v>91135 Servicios administrativos relacionados con las actividades de distribución y preparación de comidas, hoteles y restaurantes</v>
          </cell>
        </row>
        <row r="442">
          <cell r="C442" t="str">
            <v>91136 Servicios administrativos relacionados con actividades turísticas</v>
          </cell>
        </row>
        <row r="443">
          <cell r="C443" t="str">
            <v>91137 Servicios administrativos para proyectos de desarrollo de fines múltiples</v>
          </cell>
        </row>
        <row r="444">
          <cell r="C444" t="str">
            <v>91138 Servicios administrativos generales relacionados con actividades económicas, comerciales y laborales</v>
          </cell>
        </row>
        <row r="445">
          <cell r="C445" t="str">
            <v>91141 Servicios de personal en general para el gobierno</v>
          </cell>
        </row>
        <row r="446">
          <cell r="C446" t="str">
            <v>91210 Servicios administrativos relacionados con los asuntos exteriores y los servicios diplomáticos y consulares en el exterior</v>
          </cell>
        </row>
        <row r="447">
          <cell r="C447" t="str">
            <v>91220 Servicios relacionados con la ayuda económica extranjera</v>
          </cell>
        </row>
        <row r="448">
          <cell r="C448" t="str">
            <v>91230 Servicios relacionados con la ayuda militar extranjera</v>
          </cell>
        </row>
        <row r="449">
          <cell r="C449" t="str">
            <v>91240 Servicios de defensa militar</v>
          </cell>
        </row>
        <row r="450">
          <cell r="C450" t="str">
            <v>91250 Servicios de defensa civil</v>
          </cell>
        </row>
        <row r="451">
          <cell r="C451" t="str">
            <v>91260 Servicios de policía y contra incendios</v>
          </cell>
        </row>
        <row r="452">
          <cell r="C452" t="str">
            <v>91270 Servicios administrativos relacionados con los tribunales de justicia</v>
          </cell>
        </row>
        <row r="453">
          <cell r="C453" t="str">
            <v>91280 Servicios administrativos relacionados con el encarcelamiento y la rehabilitación de delincuentes</v>
          </cell>
        </row>
        <row r="454">
          <cell r="C454" t="str">
            <v>91290 Otros servicios relacionados con el orden público y la seguridad</v>
          </cell>
        </row>
        <row r="455">
          <cell r="C455" t="str">
            <v>91310 Servicios administrativos relacionados con las prestaciones de enfermedad, maternidad o invalidez temporal</v>
          </cell>
        </row>
        <row r="456">
          <cell r="C456" t="str">
            <v>91320 Servicios administrativos relacionados con los planes de pensiones para empleados del gobierno, y de prestaciones de vejez, invalidez o supérstite distintas de las que tienen los empleados del gobierno</v>
          </cell>
        </row>
        <row r="457">
          <cell r="C457" t="str">
            <v>91330 Servicios administrativos relacionados con las prestaciones de subsidios de desempleo</v>
          </cell>
        </row>
        <row r="458">
          <cell r="C458" t="str">
            <v>91340 Servicios administrativos relacionados con los programas de subsidios familiares y por hijos a cargo</v>
          </cell>
        </row>
        <row r="459">
          <cell r="C459" t="str">
            <v>92110 Servicios de enseñanza preescolar</v>
          </cell>
        </row>
        <row r="460">
          <cell r="C460" t="str">
            <v>92190 Otros servicios de enseñanza primaria</v>
          </cell>
        </row>
        <row r="461">
          <cell r="C461" t="str">
            <v>92210 Servicios generales de enseñanza secundaria</v>
          </cell>
        </row>
        <row r="462">
          <cell r="C462" t="str">
            <v>92220 Servicios de enseñanza secundaria superior</v>
          </cell>
        </row>
        <row r="463">
          <cell r="C463" t="str">
            <v>92230 Servicios de enseñanza secundaria técnica y profesional</v>
          </cell>
        </row>
        <row r="464">
          <cell r="C464" t="str">
            <v>92310 Servicios de enseñanza técnica y profesional postsecundaria</v>
          </cell>
        </row>
        <row r="465">
          <cell r="C465" t="str">
            <v>92390 Otros servicios de enseñanza universitaria y superior</v>
          </cell>
        </row>
        <row r="466">
          <cell r="C466" t="str">
            <v>92900 Otros servicios relacionados con la enseñanza y la capacitación</v>
          </cell>
        </row>
        <row r="467">
          <cell r="C467" t="str">
            <v>93110 Servicios de hospital</v>
          </cell>
        </row>
        <row r="468">
          <cell r="C468" t="str">
            <v>93121 Servicios médicos generales</v>
          </cell>
        </row>
        <row r="469">
          <cell r="C469" t="str">
            <v>93122 Servicios médicos especializados</v>
          </cell>
        </row>
        <row r="470">
          <cell r="C470" t="str">
            <v>93123 Servicios dentales</v>
          </cell>
        </row>
        <row r="471">
          <cell r="C471" t="str">
            <v>93191 Servicios de partos y servicios conexos, servicios de enfermería, servicios fisioterapéuticos y paramédicos</v>
          </cell>
        </row>
        <row r="472">
          <cell r="C472" t="str">
            <v>93192 Servicios de ambulancia</v>
          </cell>
        </row>
        <row r="473">
          <cell r="C473" t="str">
            <v>93193 Servicios de instituciones residenciales de salud distintos de los servicios de hospital</v>
          </cell>
        </row>
        <row r="474">
          <cell r="C474" t="str">
            <v>93199 Otros servicios de salud humana n.c.p.</v>
          </cell>
        </row>
        <row r="475">
          <cell r="C475" t="str">
            <v>93210 Servicios de veterinaria para animales caseros</v>
          </cell>
        </row>
        <row r="476">
          <cell r="C476" t="str">
            <v>93220 Servicios de veterinaria para ganado</v>
          </cell>
        </row>
        <row r="477">
          <cell r="C477" t="str">
            <v>93290 Otros servicios de veterinaria</v>
          </cell>
        </row>
        <row r="478">
          <cell r="C478" t="str">
            <v>93311 Servicios de bienestar proporcionados a ancianos y personas con discapacidades por conducto de instituciones residenciales</v>
          </cell>
        </row>
        <row r="479">
          <cell r="C479" t="str">
            <v>93319 Otros servicios sociales con alojamiento</v>
          </cell>
        </row>
        <row r="480">
          <cell r="C480" t="str">
            <v>93321 Servicios de guardería infantil</v>
          </cell>
        </row>
        <row r="481">
          <cell r="C481" t="str">
            <v>93322 Servicios de orientación y asesoramiento n.c.p. relacionados con niños</v>
          </cell>
        </row>
        <row r="482">
          <cell r="C482" t="str">
            <v>93323 Servicios de bienestar sin alojamiento</v>
          </cell>
        </row>
        <row r="483">
          <cell r="C483" t="str">
            <v>93324 Servicios de rehabilitación profesional</v>
          </cell>
        </row>
        <row r="484">
          <cell r="C484" t="str">
            <v>93329 Otros servicios sociales sin alojamiento</v>
          </cell>
        </row>
        <row r="485">
          <cell r="C485" t="str">
            <v>94110 Servicios de tratamiento de alcantarillas</v>
          </cell>
        </row>
        <row r="486">
          <cell r="C486" t="str">
            <v>94120 Servicios de vaciado y limpieza de depósitos</v>
          </cell>
        </row>
        <row r="487">
          <cell r="C487" t="str">
            <v>94211 Servicios de recogida de desechos no peligrosos</v>
          </cell>
        </row>
        <row r="488">
          <cell r="C488" t="str">
            <v>94212 Servicios de tratamiento y eliminación de desechos no peligrosos</v>
          </cell>
        </row>
        <row r="489">
          <cell r="C489" t="str">
            <v>94221 Servicios de recogida de desechos peligrosos</v>
          </cell>
        </row>
        <row r="490">
          <cell r="C490" t="str">
            <v>94222 Servicios de tratamiento y eliminación de desechos peligrosos</v>
          </cell>
        </row>
        <row r="491">
          <cell r="C491" t="str">
            <v>94310 Servicios de barrido y recogida de nieve</v>
          </cell>
        </row>
        <row r="492">
          <cell r="C492" t="str">
            <v>94390 Otros servicios de saneamiento</v>
          </cell>
        </row>
        <row r="493">
          <cell r="C493" t="str">
            <v>95 Servicios de asociaciones</v>
          </cell>
        </row>
        <row r="494">
          <cell r="C494" t="str">
            <v>95110 Servicios proporcionados por organizaciones comerciales y de empleadores</v>
          </cell>
        </row>
        <row r="495">
          <cell r="C495" t="str">
            <v>95120 Servicios proporcionados por organizaciones profesionales</v>
          </cell>
        </row>
        <row r="496">
          <cell r="C496" t="str">
            <v>95200 Servicios proporcionados por sindicatos</v>
          </cell>
        </row>
        <row r="497">
          <cell r="C497" t="str">
            <v>95910 Servicios religiosos</v>
          </cell>
        </row>
        <row r="498">
          <cell r="C498" t="str">
            <v>95920 Servicios proporcionados por organizaciones políticas</v>
          </cell>
        </row>
        <row r="499">
          <cell r="C499" t="str">
            <v>95991 Servicios de mejoramiento cívico y de apoyo a los servicios para las comunidades</v>
          </cell>
        </row>
        <row r="500">
          <cell r="C500" t="str">
            <v>95992 Servicios de protección de grupos especiales</v>
          </cell>
        </row>
        <row r="501">
          <cell r="C501" t="str">
            <v>95993 Servicios proporcionados por asociaciones de jóvenes</v>
          </cell>
        </row>
        <row r="502">
          <cell r="C502" t="str">
            <v>95999 Otros servicios proporcionados por asociaciones n.c.p</v>
          </cell>
        </row>
        <row r="503">
          <cell r="C503" t="str">
            <v>96111 Servicios de grabación de sonido</v>
          </cell>
        </row>
        <row r="504">
          <cell r="C504" t="str">
            <v>96112 Servicios audiofónicos postproducción</v>
          </cell>
        </row>
        <row r="505">
          <cell r="C505" t="str">
            <v>96121 Servicios de producción de películas cinematográficas, cintas de vídeo y programas de televisión</v>
          </cell>
        </row>
        <row r="506">
          <cell r="C506" t="str">
            <v>96122 Servicios de producción de programas de radio</v>
          </cell>
        </row>
        <row r="507">
          <cell r="C507" t="str">
            <v>96130 Servicios auxiliares de la producción audiovisual</v>
          </cell>
        </row>
        <row r="508">
          <cell r="C508" t="str">
            <v>96141 Servicios de distribución de películas cinematográficas, cintas de vídeo y programas de televisión</v>
          </cell>
        </row>
        <row r="509">
          <cell r="C509" t="str">
            <v>96142 Servicios postproducción de películas cinematográficas y cintas de vídeo</v>
          </cell>
        </row>
        <row r="510">
          <cell r="C510" t="str">
            <v>96149 Otros servicios relacionados con la producción de películas cinematográficas, cintas de vídeo y programas de televisión y radio</v>
          </cell>
        </row>
        <row r="511">
          <cell r="C511" t="str">
            <v>96151 Servicios de proyección de películas cinematográficas</v>
          </cell>
        </row>
        <row r="512">
          <cell r="C512" t="str">
            <v>96152 Servicios de proyección de cintas de vídeo</v>
          </cell>
        </row>
        <row r="513">
          <cell r="C513" t="str">
            <v>96160 Servicios de transmisión (programación y calendario)</v>
          </cell>
        </row>
        <row r="514">
          <cell r="C514" t="str">
            <v>96210 Servicios de promoción y organización de espectáculos a base de artes de interpretación</v>
          </cell>
        </row>
        <row r="515">
          <cell r="C515" t="str">
            <v>96220 Servicios de producción y presentación de espectáculos a base de artes de interpretación</v>
          </cell>
        </row>
        <row r="516">
          <cell r="C516" t="str">
            <v>96230 Servicios de explotación de salas de espectáculos a base de artes de interpretación</v>
          </cell>
        </row>
        <row r="517">
          <cell r="C517" t="str">
            <v>96290 Otros servicios relacionados con las artes de interpretación y los espectáculos en escena</v>
          </cell>
        </row>
        <row r="518">
          <cell r="C518" t="str">
            <v>96310 Servicios relacionados con actores</v>
          </cell>
        </row>
        <row r="519">
          <cell r="C519" t="str">
            <v>96320 Servicios prestados por autores, compositores, escultores y otros artistas, excepto los actores</v>
          </cell>
        </row>
        <row r="520">
          <cell r="C520" t="str">
            <v>96411 Servicios relacionados con museos excepto lugares y edificios históricos</v>
          </cell>
        </row>
        <row r="521">
          <cell r="C521" t="str">
            <v>96412 Servicios de conservación de lugares y edificios históricos</v>
          </cell>
        </row>
        <row r="522">
          <cell r="C522" t="str">
            <v>96421 Servicios relacionados con jardines botánicos y parques zoológicos</v>
          </cell>
        </row>
        <row r="523">
          <cell r="C523" t="str">
            <v>96422 Servicios relacionados con reservas naturales, incluida la conservación de la flora y la fauna</v>
          </cell>
        </row>
        <row r="524">
          <cell r="C524" t="str">
            <v>96510 Servicios de promoción y organización de pruebas deportivas de competición y de esparcimiento</v>
          </cell>
        </row>
        <row r="525">
          <cell r="C525" t="str">
            <v>96520 Servicios de explotación de instalaciones para deportes de competición y para deportes de esparcimiento</v>
          </cell>
        </row>
        <row r="526">
          <cell r="C526" t="str">
            <v>96590 Otros servicios relacionados con deportes de competición y deportes de esparcimiento</v>
          </cell>
        </row>
        <row r="527">
          <cell r="C527" t="str">
            <v>96610 Servicios de atletas</v>
          </cell>
        </row>
        <row r="528">
          <cell r="C528" t="str">
            <v>96620 Servicios auxiliares relacionados con los deportes y el esparcimiento</v>
          </cell>
        </row>
        <row r="529">
          <cell r="C529" t="str">
            <v>96910 Servicios relacionados con parques de atracciones e instalaciones similares</v>
          </cell>
        </row>
        <row r="530">
          <cell r="C530" t="str">
            <v>96920 Servicios de juegos de azar y apuestas</v>
          </cell>
        </row>
        <row r="531">
          <cell r="C531" t="str">
            <v>96990 Otros servicios de esparcimiento y diversión n.c.p.</v>
          </cell>
        </row>
        <row r="532">
          <cell r="C532" t="str">
            <v>97110 Servicios de máquinas de lavandería que funcionan con monedas</v>
          </cell>
        </row>
        <row r="533">
          <cell r="C533" t="str">
            <v>97120 Servicios de limpieza en seco (incluidos los servicios de limpieza de artículos de peletería)</v>
          </cell>
        </row>
        <row r="534">
          <cell r="C534" t="str">
            <v>97130 Otros servicios de limpieza de productos textiles</v>
          </cell>
        </row>
        <row r="535">
          <cell r="C535" t="str">
            <v>97140 Servicios de planchado</v>
          </cell>
        </row>
        <row r="536">
          <cell r="C536" t="str">
            <v>97150 Servicios de teñido y tinte</v>
          </cell>
        </row>
        <row r="537">
          <cell r="C537" t="str">
            <v>97210 Servicios de peluquería y barbería</v>
          </cell>
        </row>
        <row r="538">
          <cell r="C538" t="str">
            <v>97220 Servicios de tratamientos de maquillaje, manicura y pedicura</v>
          </cell>
        </row>
        <row r="539">
          <cell r="C539" t="str">
            <v>97230 Servicios de bienestar físico</v>
          </cell>
        </row>
        <row r="540">
          <cell r="C540" t="str">
            <v>97290 Otros servicios de tratamiento de belleza n.c.p.</v>
          </cell>
        </row>
        <row r="541">
          <cell r="C541" t="str">
            <v>97310 Servicios relacionados con cementerios y servicios de incineración</v>
          </cell>
        </row>
        <row r="542">
          <cell r="C542" t="str">
            <v>97320 Servicios funerarios</v>
          </cell>
        </row>
        <row r="543">
          <cell r="C543" t="str">
            <v>97910 Servicios de acompañamiento o escolta</v>
          </cell>
        </row>
        <row r="544">
          <cell r="C544" t="str">
            <v>97990 Otros servicios diversos n.c.p.</v>
          </cell>
        </row>
        <row r="545">
          <cell r="C545" t="str">
            <v>98000 Servicios domésticos</v>
          </cell>
        </row>
        <row r="546">
          <cell r="C546" t="str">
            <v>99000 Servicios prestados por organizaciones y entidades extraterritoriales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P MME"/>
      <sheetName val="Datos"/>
      <sheetName val="PCP - G"/>
      <sheetName val="Cuenta"/>
      <sheetName val="Subcuenta"/>
      <sheetName val="Objeto"/>
      <sheetName val="Ordinal"/>
      <sheetName val="Gastos - Inversión"/>
      <sheetName val="PCP"/>
      <sheetName val="Hoja1"/>
      <sheetName val="Marcas"/>
      <sheetName val="Estructura codificación"/>
      <sheetName val="Codificación Gastos"/>
      <sheetName val="Estructura codificación-Gastos"/>
    </sheetNames>
    <sheetDataSet>
      <sheetData sheetId="0"/>
      <sheetData sheetId="1"/>
      <sheetData sheetId="2"/>
      <sheetData sheetId="3" refreshError="1">
        <row r="3">
          <cell r="A3" t="str">
            <v>Adquisición de bienes y servicios</v>
          </cell>
          <cell r="B3" t="str">
            <v>Adquisicion_de_activos_no_financieros</v>
          </cell>
        </row>
        <row r="4">
          <cell r="B4" t="str">
            <v>Adquisiciones_diferentes_de_activos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guimiento CSF"/>
      <sheetName val="Resumen OPEF"/>
      <sheetName val="Resumen MES OPEF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 PAA"/>
      <sheetName val="PAA"/>
      <sheetName val="Distribución PAA"/>
      <sheetName val="Hoja1"/>
      <sheetName val="iNSTRUCCIONES DILIGENCIAR"/>
      <sheetName val="Instrucciones -"/>
      <sheetName val="listas despegables"/>
    </sheetNames>
    <sheetDataSet>
      <sheetData sheetId="0" refreshError="1"/>
      <sheetData sheetId="1" refreshError="1"/>
      <sheetData sheetId="2" refreshError="1"/>
      <sheetData sheetId="3">
        <row r="2">
          <cell r="C2" t="str">
            <v>1. Presidencia</v>
          </cell>
        </row>
        <row r="3">
          <cell r="C3" t="str">
            <v>2. Oficina Asesora Jurídica</v>
          </cell>
        </row>
        <row r="4">
          <cell r="C4" t="str">
            <v>3. Oficina de Control Interno</v>
          </cell>
        </row>
        <row r="5">
          <cell r="C5" t="str">
            <v>4. Oficina de Tecnologías de Información</v>
          </cell>
        </row>
        <row r="6">
          <cell r="C6" t="str">
            <v>5. Vicepresidencia de Contratación y Titulación</v>
          </cell>
        </row>
        <row r="7">
          <cell r="C7" t="str">
            <v>6. Vicepresidencia de Seguimiento, Control y Seguridad Minera</v>
          </cell>
        </row>
        <row r="8">
          <cell r="C8" t="str">
            <v xml:space="preserve">7. Vicepresidencia de Promoción y Fomento </v>
          </cell>
        </row>
        <row r="9">
          <cell r="C9" t="str">
            <v>8. Vicepresidencia Administrativa y Financiera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A"/>
      <sheetName val="No PAA"/>
      <sheetName val="Datos"/>
      <sheetName val="Rubros"/>
      <sheetName val="Adquisición de Activos "/>
      <sheetName val="Materiales y Suministros"/>
      <sheetName val="Hoja1"/>
    </sheetNames>
    <sheetDataSet>
      <sheetData sheetId="0"/>
      <sheetData sheetId="1"/>
      <sheetData sheetId="2">
        <row r="2">
          <cell r="G2" t="str">
            <v>Nación</v>
          </cell>
        </row>
        <row r="3">
          <cell r="G3" t="str">
            <v>Propios</v>
          </cell>
        </row>
        <row r="4">
          <cell r="G4" t="str">
            <v>SGR</v>
          </cell>
        </row>
      </sheetData>
      <sheetData sheetId="3"/>
      <sheetData sheetId="4"/>
      <sheetData sheetId="5"/>
      <sheetData sheetId="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AA"/>
      <sheetName val=" NO PAA"/>
      <sheetName val="Adquisición de Activos"/>
      <sheetName val="Materiales y Suministros"/>
    </sheetNames>
    <sheetDataSet>
      <sheetData sheetId="0">
        <row r="2">
          <cell r="U2" t="str">
            <v>NA</v>
          </cell>
        </row>
        <row r="3">
          <cell r="U3" t="str">
            <v>No solicitadas</v>
          </cell>
        </row>
        <row r="4">
          <cell r="U4" t="str">
            <v>Solicitadas</v>
          </cell>
        </row>
        <row r="5">
          <cell r="U5" t="str">
            <v>Aprobadas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AA"/>
      <sheetName val="NO PAA"/>
      <sheetName val="Adquisición de Activos"/>
      <sheetName val="Materiales y Suministros"/>
    </sheetNames>
    <sheetDataSet>
      <sheetData sheetId="0">
        <row r="2">
          <cell r="E2" t="str">
            <v>Fortalecimiento_gestion_socioambiental</v>
          </cell>
        </row>
        <row r="3">
          <cell r="E3" t="str">
            <v>Fortalecimiento_infraestructura_fisica</v>
          </cell>
        </row>
        <row r="4">
          <cell r="E4" t="str">
            <v>Fortalecimiento_mecanismos_promocion</v>
          </cell>
        </row>
        <row r="5">
          <cell r="E5" t="str">
            <v>Fortalecimiento_Tecnologias_informacion</v>
          </cell>
        </row>
        <row r="6">
          <cell r="E6" t="str">
            <v>Mejoramiento_Seguridad_Mineria</v>
          </cell>
        </row>
        <row r="7">
          <cell r="E7" t="str">
            <v>Mejoramiento_Pequena_Mediana_Mineria</v>
          </cell>
        </row>
        <row r="8">
          <cell r="E8" t="str">
            <v>Optimizacion_informacion_minera</v>
          </cell>
        </row>
        <row r="9">
          <cell r="E9" t="str">
            <v>Optimizacion_MPIG_SIG</v>
          </cell>
        </row>
        <row r="10">
          <cell r="E10" t="str">
            <v>No_aplica_proyecto_inversion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2"/>
      <sheetName val="Listas"/>
      <sheetName val="Portada"/>
      <sheetName val="Instrucciones"/>
      <sheetName val="1. Metas"/>
      <sheetName val="Participación_Regionales"/>
      <sheetName val=" Viáticos"/>
      <sheetName val="consolidado areas"/>
      <sheetName val="DETALLE GASTO PROYECTO PGN 2021"/>
      <sheetName val="correo dependen"/>
      <sheetName val="ResumenDnDepen"/>
      <sheetName val="Resumen Financiación"/>
      <sheetName val="Financiación"/>
      <sheetName val="Financiación desagregada"/>
      <sheetName val="Inversion"/>
      <sheetName val="BASE DATOS"/>
      <sheetName val="Hoja1"/>
      <sheetName val="4. Anexo Caja Menor"/>
      <sheetName val="5. Compra de equipo"/>
      <sheetName val="Tarifas honorarios"/>
      <sheetName val="Viáticos al exterior"/>
      <sheetName val="REP_PRG007_TopesPresupuestales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2">
          <cell r="H12">
            <v>39622367000</v>
          </cell>
        </row>
      </sheetData>
      <sheetData sheetId="9"/>
      <sheetData sheetId="10">
        <row r="30">
          <cell r="I30">
            <v>9292299500</v>
          </cell>
        </row>
      </sheetData>
      <sheetData sheetId="11"/>
      <sheetData sheetId="12"/>
      <sheetData sheetId="13"/>
      <sheetData sheetId="14">
        <row r="11">
          <cell r="E11">
            <v>72323202510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AA"/>
      <sheetName val=" NO PAA"/>
      <sheetName val="OBSERV CUOTA FUNCION"/>
      <sheetName val="Proyecto 2022 (2)"/>
      <sheetName val="Comunic Cuota_Dn Dependencias"/>
      <sheetName val="ANM "/>
      <sheetName val="GASTOS DE PERSONAL"/>
      <sheetName val="ADQ ByS"/>
      <sheetName val="TRANSFEREN CTES"/>
      <sheetName val="GASTOSxTRIB"/>
      <sheetName val="Financiación"/>
      <sheetName val="RESUMEN GRAFICA"/>
      <sheetName val="Resolución 001"/>
      <sheetName val="VIG FUTUR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IROS SITUAD.FISCAL- 2000"/>
      <sheetName val="GIROS SITUADO FISCAL - 2001"/>
      <sheetName val="FEC-DNP"/>
      <sheetName val="COSTOS FECODE 04-04-2001"/>
      <sheetName val="Docentes Por Municipio y Fuente"/>
      <sheetName val="Docentes Por Fuente Financiació"/>
      <sheetName val="GOBIERNO Vs. FECODE"/>
      <sheetName val="BOLSA GLOBAL CONCERTADA 25-05"/>
      <sheetName val="COSTOS Vs. BOLSA"/>
      <sheetName val="CUADROS Vs GRAFICA"/>
      <sheetName val="COSTOS 2000 Y 2001-PLAN FINANCI"/>
      <sheetName val="COSTOS 2000 Y 2001- PRESUPUESTO"/>
      <sheetName val="SITUAD. FISC.FEC 96-01-PRESUPU "/>
      <sheetName val="TOTAL SITUADO FISCAL + $250.288"/>
      <sheetName val="SITUAD.FISC.FEC 96-01-PLAN FINA"/>
      <sheetName val="DISTRIBICION DE $784 Y $427"/>
      <sheetName val="TOTAL SITUADO 1996 Vs 2001"/>
      <sheetName val="SITUADO FISCAL 1993 "/>
      <sheetName val="SITUADO FISCAL 1993 A 1998"/>
      <sheetName val="RESUMEN 1996 A 2001 (2)"/>
      <sheetName val="RESUMEN 1996 A 2001"/>
      <sheetName val="SITUADO FISCAL 2001"/>
      <sheetName val="SITUADO FISCAL AFORADO"/>
      <sheetName val="VALOR UN PUNTO 200-9%-2,5%  "/>
      <sheetName val="VALOR UN PUNTO 2001 - 8.75%"/>
      <sheetName val="VALOR UN PUNTO 2000"/>
      <sheetName val="VALOR UN PUNTO INCREMENTO PARCI"/>
      <sheetName val="BOLSA-ACTO LEGISLATIVO  (2)"/>
      <sheetName val="BOLSA-ACTO LEGISLATIVO "/>
      <sheetName val="2ULTIMA VERSION ACTO LEGISL.DNP"/>
      <sheetName val="ULTIMA VERSION ACTO LEGISL.DNP"/>
      <sheetName val="Escenarios todos Munc"/>
      <sheetName val="Escenarios Sin OPS muncipales"/>
      <sheetName val="SITUACION FINANCIERA-ACTUAL"/>
      <sheetName val="SITUACION FINANCIERA 9% Y 2.5%"/>
      <sheetName val="SITUACION FINANCIERA S.F.Compl "/>
      <sheetName val="SITUACION FINANCIERA SIN ACTO"/>
      <sheetName val="SITUACION FINANCIERA CON ACTO"/>
      <sheetName val="DEFICIT DEFINITIVO 31-10-99"/>
      <sheetName val="COSTO 2000 Inc.P.EJECUC.A JUNIO"/>
      <sheetName val="RESUMEN DE COSTOS 2000 Y 2001"/>
      <sheetName val="Hoja1"/>
      <sheetName val="COSTOS 2000 MEN"/>
      <sheetName val="COSTOS 2000-01 EN MILLONES"/>
      <sheetName val="VALOR PUNTO 2001-9%-8.75-2,5%  "/>
      <sheetName val="SGP 2002 A 2020"/>
      <sheetName val="SGP-PRESUPUESTADO 2003"/>
      <sheetName val="Distr. S.G.P."/>
      <sheetName val="BASE DE COSTOS MUNICIPIOS-MEN"/>
      <sheetName val="CALIDAD-2002"/>
      <sheetName val="BASE DE COSTOS MUNICIPIOS-DNP"/>
      <sheetName val="PROPUESTA REFORMA PENSIONAL"/>
      <sheetName val="RESPUESTA DERECHO DE PETICION"/>
      <sheetName val="PICN para Educación"/>
      <sheetName val="SITUAD FISCAL Y FEC 1996 A 2002"/>
      <sheetName val="RECURSOS FEC"/>
      <sheetName val="Distribuc.SGP Municipios 2002"/>
      <sheetName val="COSTOS Vs. INGRESOS SGP-2002"/>
      <sheetName val="COMPARATIVO"/>
      <sheetName val="RESUMEN COSTOS Vs. SGP 2002"/>
      <sheetName val="SITUACION FINANCIERA A 2002"/>
      <sheetName val="SITUACION FINANCIERA 2003 11-12"/>
      <sheetName val="SITUACION FINANCIERA 2003-12-12"/>
      <sheetName val="EDUCACION Vs. SALUD"/>
      <sheetName val="Prestserv-MEN-Proyectar  SGP"/>
      <sheetName val="Prestserv-MEN-Proyect.IPC Real"/>
      <sheetName val="Prestserv-MEN-2001-Proy.2002"/>
      <sheetName val="Aportespatr.-MEN-2001-Proy.2002"/>
      <sheetName val="Respresaport-MEN-2001-Proy.2002"/>
      <sheetName val="Resumendeficit-MEN-2001"/>
      <sheetName val="costosprestservcdeudas-MEN-2001"/>
      <sheetName val="DEFICITCONVEN-MEN-2001"/>
      <sheetName val="Deudas Paragrafo 3 artículo 15 "/>
      <sheetName val="deudas verificadas a 2001"/>
      <sheetName val="Deudas a 31-12-2001-Millones"/>
      <sheetName val="DEUDAS A 31-12-2001-Pesos"/>
      <sheetName val="DEUDAS 31-12-2000"/>
      <sheetName val="GIROS SITUADO FISCAL Y FEC 2001"/>
      <sheetName val="COMPROMISOS Y PAGOS SGP 2002"/>
      <sheetName val="COSTOS 2001-VERSION DGP-SEPTIEM"/>
      <sheetName val="RESUMEN COSTOS 2001"/>
      <sheetName val="COSTOS 2001-ACTUALIZ.COSTOS MEN"/>
      <sheetName val="MENSUALIDAD 2002 DEPTOS Y MUNIC"/>
      <sheetName val="MENSUALIDAD 2002 MUNIC.NO CERTI"/>
      <sheetName val="EJECUCION  POR RUBRO A 2001"/>
      <sheetName val="COSTOS PROYECTADOS 2002"/>
      <sheetName val="VALOR PUNTO 2001-DECRETO 2713  "/>
      <sheetName val="VALOR PUNTO 2002-DECRETO 688"/>
      <sheetName val="VALOR PUNTO 2002-DECRETO 68 (3)"/>
      <sheetName val="VALOR PUNTO 2002-DECRETO 68 (4)"/>
      <sheetName val="incremento salarial por rangos"/>
      <sheetName val="VALOR PUNTO PROYECTADO 2003"/>
      <sheetName val="AHORRO POR POLÍTICA SALARIAL"/>
      <sheetName val="CARTAGENA"/>
      <sheetName val="BOYACA"/>
      <sheetName val="ANTIOQUIA"/>
      <sheetName val="QUINDIO"/>
      <sheetName val="VALLE"/>
      <sheetName val="BOGOTA"/>
      <sheetName val="SUCRE"/>
      <sheetName val="HUILA"/>
      <sheetName val="VALOR PUNTO 2002-DECRETO 68 (2)"/>
      <sheetName val="DECRETOS SALARIALES DOCENTES"/>
      <sheetName val="EVOLUCION DE LOS SALARIOS"/>
      <sheetName val="98-20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oyecto ppto Func2024"/>
      <sheetName val="Proyecto Ppto Inv2024"/>
      <sheetName val="Comunic Cuota_Dn Dependencias"/>
      <sheetName val="GASTOS DE PERSONAL"/>
      <sheetName val="ADQ ByS"/>
      <sheetName val="TRANSFEREN CTES"/>
      <sheetName val="GASTOSxTRIB"/>
      <sheetName val="Resolución 001"/>
      <sheetName val="VIG FUTUR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CN"/>
      <sheetName val="G-diario"/>
      <sheetName val="Andrés"/>
      <sheetName val=" DIA94-98"/>
      <sheetName val="volatilidad"/>
      <sheetName val="ITCR base 94"/>
      <sheetName val="ITCR-prom"/>
      <sheetName val="ITCR-fin"/>
      <sheetName val="TCNMEN"/>
      <sheetName val="ITCR-resumen"/>
      <sheetName val="FINMENS"/>
      <sheetName val="PROMENS"/>
      <sheetName val="ITCR"/>
    </sheetNames>
    <sheetDataSet>
      <sheetData sheetId="0" refreshError="1">
        <row r="53">
          <cell r="B53">
            <v>1970</v>
          </cell>
          <cell r="C53">
            <v>1971</v>
          </cell>
          <cell r="D53">
            <v>1972</v>
          </cell>
          <cell r="E53">
            <v>1973</v>
          </cell>
          <cell r="F53">
            <v>1974</v>
          </cell>
          <cell r="G53">
            <v>1975</v>
          </cell>
          <cell r="H53">
            <v>1976</v>
          </cell>
          <cell r="I53">
            <v>1977</v>
          </cell>
          <cell r="J53">
            <v>1978</v>
          </cell>
          <cell r="K53">
            <v>1979</v>
          </cell>
          <cell r="L53">
            <v>1980</v>
          </cell>
          <cell r="M53">
            <v>1981</v>
          </cell>
          <cell r="N53">
            <v>1982</v>
          </cell>
          <cell r="O53">
            <v>1983</v>
          </cell>
          <cell r="P53">
            <v>1984</v>
          </cell>
          <cell r="Q53">
            <v>1985</v>
          </cell>
          <cell r="R53">
            <v>1986</v>
          </cell>
          <cell r="S53">
            <v>1987</v>
          </cell>
          <cell r="T53">
            <v>1988</v>
          </cell>
          <cell r="U53">
            <v>1989</v>
          </cell>
          <cell r="V53">
            <v>1990</v>
          </cell>
          <cell r="W53">
            <v>1991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s resumen 1 (2)"/>
      <sheetName val="datos proy."/>
      <sheetName val="supuestos"/>
      <sheetName val="Resumen"/>
      <sheetName val="Cta Cte"/>
      <sheetName val="Cta Cte % PIB"/>
      <sheetName val="ctactecrecim."/>
      <sheetName val="Cta K y Finan"/>
      <sheetName val="Cta K y Finan% PIB"/>
      <sheetName val="Cta K y Financrecim."/>
      <sheetName val="supexpo"/>
      <sheetName val="Indicadores 1"/>
      <sheetName val="Indicadores 2"/>
      <sheetName val="LP Activos"/>
      <sheetName val="LP pasivos presentar"/>
      <sheetName val="CP Activos presentar"/>
      <sheetName val="CP Pasivos presentar"/>
      <sheetName val="indic hdo"/>
      <sheetName val="cuadros resumen 1"/>
      <sheetName val="cuadros resumen 2"/>
      <sheetName val="cuadros resumen 3"/>
      <sheetName val="Saldos deuda ext"/>
      <sheetName val="Saldos deuda ext % del PIB"/>
      <sheetName val="Saldos deuda ext (tc fin)"/>
      <sheetName val="beaufor (2) "/>
      <sheetName val="privatizaciones"/>
      <sheetName val="CP Activos"/>
      <sheetName val="CP Pasivos"/>
      <sheetName val="Otros Flujos LP"/>
      <sheetName val="Exp"/>
      <sheetName val="Imp"/>
      <sheetName val="Oper Esp Cio"/>
      <sheetName val="Exp Serv"/>
      <sheetName val="Imp Serv"/>
      <sheetName val="Transf"/>
      <sheetName val="detalle reservas"/>
      <sheetName val="beaufor"/>
      <sheetName val="Renta"/>
      <sheetName val="saldoactext"/>
      <sheetName val="Flujos Esp Capital"/>
      <sheetName val="consol"/>
      <sheetName val="formato congreso"/>
      <sheetName val="Reservas"/>
      <sheetName val="financ. neto % del PIB"/>
      <sheetName val="financ. neto"/>
      <sheetName val="Para cuenta de capital corto pl"/>
      <sheetName val="Para cuenta de capital largo pl"/>
      <sheetName val="Vol. y Prec. Expo"/>
      <sheetName val="Para importaciones"/>
      <sheetName val="opciones beaufor"/>
      <sheetName val="De Brigard"/>
      <sheetName val="beaufor (2)"/>
      <sheetName val="BPene27-2000AJUSTE IMPO DEUDA B"/>
      <sheetName val="precios expo e impo"/>
      <sheetName val="sensib"/>
      <sheetName val="titularizacion"/>
      <sheetName val="invsinpriv"/>
      <sheetName val="invexabierto"/>
      <sheetName val="amortizacion deuda"/>
      <sheetName val="IED 96-98"/>
      <sheetName val="para J"/>
      <sheetName val="salida pib"/>
      <sheetName val="para pib"/>
      <sheetName val="crecimiento países"/>
      <sheetName val="SR1"/>
      <sheetName val="Volumen Petróleo"/>
      <sheetName val="Hoja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BOCOL"/>
      <sheetName val="BDCARBOCOL"/>
      <sheetName val="PRES NETO"/>
      <sheetName val="DEUDA EXTERNA"/>
      <sheetName val="SUPUESTOS"/>
      <sheetName val="RESUMEN"/>
      <sheetName val="RESUMEN CON PLAN"/>
      <sheetName val="PIB"/>
      <sheetName val="TRANSFERENCIAS"/>
      <sheetName val="PPTO97"/>
      <sheetName val="INTERESES"/>
      <sheetName val="AMORTIZA"/>
      <sheetName val="DEXT"/>
      <sheetName val="Diálogo1"/>
      <sheetName val="Módulo1"/>
      <sheetName val="PROYECTO97"/>
      <sheetName val="Hoja1"/>
      <sheetName val="SEG99"/>
      <sheetName val="RESU99"/>
      <sheetName val="SEG2000"/>
      <sheetName val="RESU2000"/>
      <sheetName val="C1-3vig97-00"/>
      <sheetName val="C1-3vIg98-00"/>
      <sheetName val="chequeo99"/>
      <sheetName val="plano-mensaje"/>
      <sheetName val="C1-3men"/>
      <sheetName val="DIFERENCIAS SIMU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UAL1"/>
      <sheetName val="BDCAFE"/>
      <sheetName val="PRES NETO"/>
      <sheetName val="DEUDA EXTERNA"/>
      <sheetName val="PIB"/>
      <sheetName val="RESUMEN"/>
      <sheetName val="RESUMEN CON PLAN"/>
      <sheetName val="SUPUESTOS"/>
      <sheetName val="CONSOLIDADO"/>
      <sheetName val="CRECIMIENTOS %"/>
      <sheetName val="Asesores Junio 01"/>
      <sheetName val="TRANSFERENCIAS"/>
      <sheetName val="Módulo1"/>
      <sheetName val="MODCAFE"/>
      <sheetName val="DIFERENCIAS SIMUL"/>
      <sheetName val="ASESORES AGOSTO 13"/>
      <sheetName val="ASESORES AGOSTO 11"/>
      <sheetName val="ASESORES SEPTIEM 9"/>
      <sheetName val="ASESORES SEPTIEM 7"/>
      <sheetName val="ASESORES AGOSTO 26"/>
      <sheetName val="ASESORES AGOSTO 24"/>
      <sheetName val="Asesores"/>
      <sheetName val="Asesores nov8-00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4- Planta"/>
      <sheetName val="Formulario 4A - Nómina"/>
      <sheetName val="Valor nómina"/>
      <sheetName val="DESPLEGABLES"/>
    </sheetNames>
    <sheetDataSet>
      <sheetData sheetId="0" refreshError="1"/>
      <sheetData sheetId="1">
        <row r="47">
          <cell r="H47">
            <v>68</v>
          </cell>
        </row>
      </sheetData>
      <sheetData sheetId="2" refreshError="1"/>
      <sheetData sheetId="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BI"/>
      <sheetName val="pricing"/>
      <sheetName val="comparativo bonos"/>
      <sheetName val="financ noticias"/>
      <sheetName val="peru_12"/>
      <sheetName val="grafs"/>
      <sheetName val="spreads bonos Col"/>
      <sheetName val="perfil sep"/>
      <sheetName val="emision bonos"/>
      <sheetName val="calendario"/>
      <sheetName val="2003"/>
      <sheetName val="2002"/>
      <sheetName val="perfil"/>
      <sheetName val="perfil (2)"/>
      <sheetName val="propuestas bancos"/>
      <sheetName val="Hoja3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29"/>
  <sheetViews>
    <sheetView tabSelected="1" zoomScale="131" zoomScaleNormal="13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51" sqref="F51"/>
    </sheetView>
  </sheetViews>
  <sheetFormatPr baseColWidth="10" defaultRowHeight="14.5" x14ac:dyDescent="0.35"/>
  <cols>
    <col min="1" max="1" width="14.26953125" customWidth="1"/>
    <col min="2" max="2" width="13.81640625" customWidth="1"/>
    <col min="3" max="3" width="16.81640625" style="26" customWidth="1"/>
    <col min="4" max="4" width="16" style="26" bestFit="1" customWidth="1"/>
    <col min="5" max="5" width="13.81640625" style="26" customWidth="1"/>
    <col min="6" max="6" width="12.81640625" style="26" bestFit="1" customWidth="1"/>
    <col min="7" max="7" width="15.81640625" bestFit="1" customWidth="1"/>
    <col min="8" max="8" width="15.26953125" bestFit="1" customWidth="1"/>
  </cols>
  <sheetData>
    <row r="1" spans="1:7" ht="36.75" customHeight="1" x14ac:dyDescent="0.3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7" ht="15.75" customHeight="1" x14ac:dyDescent="0.35">
      <c r="A2" s="3" t="s">
        <v>6</v>
      </c>
      <c r="B2" s="3"/>
      <c r="C2" s="4">
        <f>+C3+C92</f>
        <v>50509700000</v>
      </c>
      <c r="D2" s="4">
        <f t="shared" ref="D2:E2" si="0">+D3+D92</f>
        <v>29836800000</v>
      </c>
      <c r="E2" s="4">
        <f t="shared" si="0"/>
        <v>179882300000</v>
      </c>
      <c r="F2" s="4">
        <f>+F3+F92</f>
        <v>260228800000</v>
      </c>
      <c r="G2" s="5"/>
    </row>
    <row r="3" spans="1:7" ht="26.25" customHeight="1" x14ac:dyDescent="0.35">
      <c r="A3" s="6" t="s">
        <v>11</v>
      </c>
      <c r="B3" s="6"/>
      <c r="C3" s="7">
        <f>+C4+C32+C75+C84</f>
        <v>40509700000</v>
      </c>
      <c r="D3" s="7">
        <f>+D4+D32+D75+D84</f>
        <v>29836800000</v>
      </c>
      <c r="E3" s="7">
        <f>+E4+E32+E75+E84</f>
        <v>32932600000</v>
      </c>
      <c r="F3" s="7">
        <f>+F4+F32+F75+F84</f>
        <v>103279100000</v>
      </c>
      <c r="G3" s="5"/>
    </row>
    <row r="4" spans="1:7" x14ac:dyDescent="0.35">
      <c r="A4" s="8" t="s">
        <v>7</v>
      </c>
      <c r="B4" s="8" t="s">
        <v>12</v>
      </c>
      <c r="C4" s="9">
        <f>+C5+C16+C24+C31</f>
        <v>28148200000</v>
      </c>
      <c r="D4" s="9">
        <f>+D5+D16+D24+D31</f>
        <v>29836800000</v>
      </c>
      <c r="E4" s="9">
        <f>+E5+E16+E24+E31</f>
        <v>0</v>
      </c>
      <c r="F4" s="9">
        <f>+F5+F16+F24+F31</f>
        <v>57985000000</v>
      </c>
    </row>
    <row r="5" spans="1:7" x14ac:dyDescent="0.35">
      <c r="A5" s="10" t="s">
        <v>13</v>
      </c>
      <c r="B5" s="10" t="s">
        <v>14</v>
      </c>
      <c r="C5" s="11">
        <f>SUM(C6:C15)</f>
        <v>20508200000</v>
      </c>
      <c r="D5" s="11">
        <f>SUM(D6:D15)</f>
        <v>16785000000</v>
      </c>
      <c r="E5" s="11">
        <f>SUM(E6:E15)</f>
        <v>0</v>
      </c>
      <c r="F5" s="11">
        <f>SUM(F6:F15)</f>
        <v>37293200000</v>
      </c>
    </row>
    <row r="6" spans="1:7" x14ac:dyDescent="0.35">
      <c r="A6" s="12" t="s">
        <v>15</v>
      </c>
      <c r="B6" s="12" t="s">
        <v>16</v>
      </c>
      <c r="C6" s="13">
        <v>20508200000</v>
      </c>
      <c r="D6" s="14">
        <v>9718695000</v>
      </c>
      <c r="E6" s="13"/>
      <c r="F6" s="13">
        <f>+SUM(C6:E6)</f>
        <v>30226895000</v>
      </c>
    </row>
    <row r="7" spans="1:7" ht="19" x14ac:dyDescent="0.35">
      <c r="A7" s="12" t="s">
        <v>17</v>
      </c>
      <c r="B7" s="12" t="s">
        <v>18</v>
      </c>
      <c r="C7" s="13"/>
      <c r="D7" s="14">
        <v>632922000</v>
      </c>
      <c r="E7" s="13"/>
      <c r="F7" s="13">
        <f t="shared" ref="F7:F30" si="1">+SUM(C7:E7)</f>
        <v>632922000</v>
      </c>
    </row>
    <row r="8" spans="1:7" ht="19" x14ac:dyDescent="0.35">
      <c r="A8" s="12" t="s">
        <v>19</v>
      </c>
      <c r="B8" s="12" t="s">
        <v>20</v>
      </c>
      <c r="C8" s="13"/>
      <c r="D8" s="14">
        <v>79453000</v>
      </c>
      <c r="E8" s="13"/>
      <c r="F8" s="13">
        <f t="shared" si="1"/>
        <v>79453000</v>
      </c>
    </row>
    <row r="9" spans="1:7" x14ac:dyDescent="0.35">
      <c r="A9" s="12" t="s">
        <v>21</v>
      </c>
      <c r="B9" s="12" t="s">
        <v>22</v>
      </c>
      <c r="C9" s="13"/>
      <c r="D9" s="14">
        <v>100430000</v>
      </c>
      <c r="E9" s="13"/>
      <c r="F9" s="13">
        <f t="shared" si="1"/>
        <v>100430000</v>
      </c>
    </row>
    <row r="10" spans="1:7" x14ac:dyDescent="0.35">
      <c r="A10" s="12" t="s">
        <v>23</v>
      </c>
      <c r="B10" s="12" t="s">
        <v>24</v>
      </c>
      <c r="C10" s="13"/>
      <c r="D10" s="14">
        <v>1375000000</v>
      </c>
      <c r="E10" s="13"/>
      <c r="F10" s="13">
        <f t="shared" si="1"/>
        <v>1375000000</v>
      </c>
    </row>
    <row r="11" spans="1:7" ht="19" x14ac:dyDescent="0.35">
      <c r="A11" s="12" t="s">
        <v>25</v>
      </c>
      <c r="B11" s="12" t="s">
        <v>26</v>
      </c>
      <c r="C11" s="13"/>
      <c r="D11" s="14">
        <v>803000000</v>
      </c>
      <c r="E11" s="13"/>
      <c r="F11" s="13">
        <f t="shared" si="1"/>
        <v>803000000</v>
      </c>
    </row>
    <row r="12" spans="1:7" ht="28.5" x14ac:dyDescent="0.35">
      <c r="A12" s="12" t="s">
        <v>27</v>
      </c>
      <c r="B12" s="12" t="s">
        <v>28</v>
      </c>
      <c r="C12" s="13"/>
      <c r="D12" s="14">
        <v>93500000</v>
      </c>
      <c r="E12" s="13"/>
      <c r="F12" s="13">
        <f t="shared" si="1"/>
        <v>93500000</v>
      </c>
    </row>
    <row r="13" spans="1:7" x14ac:dyDescent="0.35">
      <c r="A13" s="12" t="s">
        <v>29</v>
      </c>
      <c r="B13" s="12" t="s">
        <v>30</v>
      </c>
      <c r="C13" s="13"/>
      <c r="D13" s="14">
        <v>2640000000</v>
      </c>
      <c r="E13" s="13"/>
      <c r="F13" s="13">
        <f t="shared" si="1"/>
        <v>2640000000</v>
      </c>
    </row>
    <row r="14" spans="1:7" x14ac:dyDescent="0.35">
      <c r="A14" s="12" t="s">
        <v>31</v>
      </c>
      <c r="B14" s="12" t="s">
        <v>32</v>
      </c>
      <c r="C14" s="13"/>
      <c r="D14" s="14">
        <v>1342000000</v>
      </c>
      <c r="E14" s="13"/>
      <c r="F14" s="13">
        <f t="shared" si="1"/>
        <v>1342000000</v>
      </c>
    </row>
    <row r="15" spans="1:7" ht="19" x14ac:dyDescent="0.35">
      <c r="A15" s="12" t="s">
        <v>33</v>
      </c>
      <c r="B15" s="12" t="s">
        <v>34</v>
      </c>
      <c r="C15" s="13"/>
      <c r="D15" s="14">
        <v>0</v>
      </c>
      <c r="E15" s="13"/>
      <c r="F15" s="13">
        <f t="shared" si="1"/>
        <v>0</v>
      </c>
    </row>
    <row r="16" spans="1:7" ht="28.5" x14ac:dyDescent="0.35">
      <c r="A16" s="10" t="s">
        <v>35</v>
      </c>
      <c r="B16" s="10" t="s">
        <v>36</v>
      </c>
      <c r="C16" s="11">
        <f>SUM(C17:C23)</f>
        <v>4827800000</v>
      </c>
      <c r="D16" s="11">
        <f>SUM(D17:D23)</f>
        <v>8756400000</v>
      </c>
      <c r="E16" s="11">
        <f>SUM(E17:E23)</f>
        <v>0</v>
      </c>
      <c r="F16" s="11">
        <f>SUM(F17:F23)</f>
        <v>13584200000</v>
      </c>
    </row>
    <row r="17" spans="1:7" x14ac:dyDescent="0.35">
      <c r="A17" s="12" t="s">
        <v>37</v>
      </c>
      <c r="B17" s="12" t="s">
        <v>38</v>
      </c>
      <c r="C17" s="13">
        <v>2483796000</v>
      </c>
      <c r="D17" s="15">
        <v>1125208000</v>
      </c>
      <c r="E17" s="15"/>
      <c r="F17" s="13">
        <f t="shared" si="1"/>
        <v>3609004000</v>
      </c>
    </row>
    <row r="18" spans="1:7" x14ac:dyDescent="0.35">
      <c r="A18" s="12" t="s">
        <v>39</v>
      </c>
      <c r="B18" s="12" t="s">
        <v>40</v>
      </c>
      <c r="C18" s="13"/>
      <c r="D18" s="15">
        <v>2947399000</v>
      </c>
      <c r="E18" s="15"/>
      <c r="F18" s="13">
        <f t="shared" si="1"/>
        <v>2947399000</v>
      </c>
    </row>
    <row r="19" spans="1:7" x14ac:dyDescent="0.35">
      <c r="A19" s="12" t="s">
        <v>41</v>
      </c>
      <c r="B19" s="12" t="s">
        <v>42</v>
      </c>
      <c r="C19" s="13">
        <v>1354004000</v>
      </c>
      <c r="D19" s="15">
        <v>1835996000</v>
      </c>
      <c r="E19" s="15"/>
      <c r="F19" s="13">
        <f t="shared" si="1"/>
        <v>3190000000</v>
      </c>
    </row>
    <row r="20" spans="1:7" ht="28.5" x14ac:dyDescent="0.35">
      <c r="A20" s="12" t="s">
        <v>43</v>
      </c>
      <c r="B20" s="12" t="s">
        <v>44</v>
      </c>
      <c r="C20" s="13">
        <v>990000000</v>
      </c>
      <c r="D20" s="15">
        <v>499712000</v>
      </c>
      <c r="E20" s="15"/>
      <c r="F20" s="13">
        <f t="shared" si="1"/>
        <v>1489712000</v>
      </c>
    </row>
    <row r="21" spans="1:7" ht="28.5" x14ac:dyDescent="0.35">
      <c r="A21" s="12" t="s">
        <v>45</v>
      </c>
      <c r="B21" s="12" t="s">
        <v>46</v>
      </c>
      <c r="C21" s="13"/>
      <c r="D21" s="15">
        <v>729273000</v>
      </c>
      <c r="E21" s="15"/>
      <c r="F21" s="13">
        <f t="shared" si="1"/>
        <v>729273000</v>
      </c>
    </row>
    <row r="22" spans="1:7" x14ac:dyDescent="0.35">
      <c r="A22" s="12" t="s">
        <v>47</v>
      </c>
      <c r="B22" s="12" t="s">
        <v>48</v>
      </c>
      <c r="C22" s="13"/>
      <c r="D22" s="15">
        <v>993287000</v>
      </c>
      <c r="E22" s="15"/>
      <c r="F22" s="13">
        <f t="shared" si="1"/>
        <v>993287000</v>
      </c>
    </row>
    <row r="23" spans="1:7" x14ac:dyDescent="0.35">
      <c r="A23" s="12" t="s">
        <v>49</v>
      </c>
      <c r="B23" s="12" t="s">
        <v>50</v>
      </c>
      <c r="C23" s="13"/>
      <c r="D23" s="15">
        <v>625525000</v>
      </c>
      <c r="E23" s="15"/>
      <c r="F23" s="13">
        <f t="shared" si="1"/>
        <v>625525000</v>
      </c>
    </row>
    <row r="24" spans="1:7" ht="28.5" x14ac:dyDescent="0.35">
      <c r="A24" s="10" t="s">
        <v>51</v>
      </c>
      <c r="B24" s="10" t="s">
        <v>52</v>
      </c>
      <c r="C24" s="11">
        <f>SUM(C25:C30)</f>
        <v>2812200000</v>
      </c>
      <c r="D24" s="11">
        <f>SUM(D25:D30)</f>
        <v>619500000</v>
      </c>
      <c r="E24" s="11">
        <f>SUM(E25:E30)</f>
        <v>0</v>
      </c>
      <c r="F24" s="11">
        <f>SUM(F25:F30)</f>
        <v>3431700000</v>
      </c>
    </row>
    <row r="25" spans="1:7" x14ac:dyDescent="0.35">
      <c r="A25" s="12" t="s">
        <v>53</v>
      </c>
      <c r="B25" s="12" t="s">
        <v>54</v>
      </c>
      <c r="C25" s="14">
        <v>1614965000</v>
      </c>
      <c r="D25" s="14"/>
      <c r="E25" s="14"/>
      <c r="F25" s="13">
        <f t="shared" si="1"/>
        <v>1614965000</v>
      </c>
    </row>
    <row r="26" spans="1:7" ht="19" x14ac:dyDescent="0.35">
      <c r="A26" s="12" t="s">
        <v>55</v>
      </c>
      <c r="B26" s="12" t="s">
        <v>56</v>
      </c>
      <c r="C26" s="14">
        <v>273900000</v>
      </c>
      <c r="D26" s="14"/>
      <c r="E26" s="14"/>
      <c r="F26" s="13">
        <f t="shared" si="1"/>
        <v>273900000</v>
      </c>
    </row>
    <row r="27" spans="1:7" ht="19" x14ac:dyDescent="0.35">
      <c r="A27" s="12" t="s">
        <v>57</v>
      </c>
      <c r="B27" s="12" t="s">
        <v>58</v>
      </c>
      <c r="C27" s="14"/>
      <c r="D27" s="14">
        <v>158091000</v>
      </c>
      <c r="E27" s="14"/>
      <c r="F27" s="13">
        <f t="shared" si="1"/>
        <v>158091000</v>
      </c>
    </row>
    <row r="28" spans="1:7" ht="19" x14ac:dyDescent="0.35">
      <c r="A28" s="12" t="s">
        <v>59</v>
      </c>
      <c r="B28" s="12" t="s">
        <v>60</v>
      </c>
      <c r="C28" s="14">
        <v>923335000</v>
      </c>
      <c r="D28" s="14"/>
      <c r="E28" s="14"/>
      <c r="F28" s="13">
        <f t="shared" si="1"/>
        <v>923335000</v>
      </c>
    </row>
    <row r="29" spans="1:7" ht="19" x14ac:dyDescent="0.35">
      <c r="A29" s="12" t="s">
        <v>61</v>
      </c>
      <c r="B29" s="12" t="s">
        <v>62</v>
      </c>
      <c r="C29" s="14"/>
      <c r="D29" s="14">
        <v>354759000</v>
      </c>
      <c r="E29" s="14"/>
      <c r="F29" s="13">
        <f t="shared" si="1"/>
        <v>354759000</v>
      </c>
    </row>
    <row r="30" spans="1:7" ht="26.25" customHeight="1" x14ac:dyDescent="0.35">
      <c r="A30" s="12" t="s">
        <v>63</v>
      </c>
      <c r="B30" s="12" t="s">
        <v>64</v>
      </c>
      <c r="C30" s="14"/>
      <c r="D30" s="14">
        <v>106650000</v>
      </c>
      <c r="E30" s="14"/>
      <c r="F30" s="13">
        <f t="shared" si="1"/>
        <v>106650000</v>
      </c>
    </row>
    <row r="31" spans="1:7" ht="28.5" x14ac:dyDescent="0.35">
      <c r="A31" s="10" t="s">
        <v>65</v>
      </c>
      <c r="B31" s="16" t="s">
        <v>66</v>
      </c>
      <c r="C31" s="11"/>
      <c r="D31" s="17">
        <v>3675900000</v>
      </c>
      <c r="E31" s="11"/>
      <c r="F31" s="17">
        <f>+SUM(C31:E31)</f>
        <v>3675900000</v>
      </c>
    </row>
    <row r="32" spans="1:7" ht="19" x14ac:dyDescent="0.35">
      <c r="A32" s="8" t="s">
        <v>8</v>
      </c>
      <c r="B32" s="8" t="s">
        <v>67</v>
      </c>
      <c r="C32" s="9">
        <f>+C33</f>
        <v>12285000000</v>
      </c>
      <c r="D32" s="9">
        <f>+D33</f>
        <v>0</v>
      </c>
      <c r="E32" s="9">
        <f>+E33</f>
        <v>18330000000</v>
      </c>
      <c r="F32" s="9">
        <f>+F33</f>
        <v>30615000000</v>
      </c>
      <c r="G32" s="5"/>
    </row>
    <row r="33" spans="1:6" ht="19" x14ac:dyDescent="0.35">
      <c r="A33" s="10" t="s">
        <v>68</v>
      </c>
      <c r="B33" s="10" t="s">
        <v>69</v>
      </c>
      <c r="C33" s="11">
        <f>+C34+C49</f>
        <v>12285000000</v>
      </c>
      <c r="D33" s="11">
        <f>+D34+D49</f>
        <v>0</v>
      </c>
      <c r="E33" s="11">
        <f>+E34+E49</f>
        <v>18330000000</v>
      </c>
      <c r="F33" s="11">
        <f>+F34+F49</f>
        <v>30615000000</v>
      </c>
    </row>
    <row r="34" spans="1:6" ht="19" x14ac:dyDescent="0.35">
      <c r="A34" s="18" t="s">
        <v>70</v>
      </c>
      <c r="B34" s="18" t="s">
        <v>71</v>
      </c>
      <c r="C34" s="19">
        <f>+C35+C37+C45</f>
        <v>41300000</v>
      </c>
      <c r="D34" s="19">
        <f>+D35+D37+D45</f>
        <v>0</v>
      </c>
      <c r="E34" s="19">
        <f>+E35+E37+E45</f>
        <v>362005268</v>
      </c>
      <c r="F34" s="19">
        <f>+F35+F37+F45</f>
        <v>403305268</v>
      </c>
    </row>
    <row r="35" spans="1:6" ht="47.5" x14ac:dyDescent="0.35">
      <c r="A35" s="18" t="s">
        <v>72</v>
      </c>
      <c r="B35" s="18" t="s">
        <v>73</v>
      </c>
      <c r="C35" s="20">
        <f>+C36</f>
        <v>0</v>
      </c>
      <c r="D35" s="20">
        <f>+D36</f>
        <v>0</v>
      </c>
      <c r="E35" s="20">
        <f>+E36</f>
        <v>52000000</v>
      </c>
      <c r="F35" s="20">
        <f>+F36</f>
        <v>52000000</v>
      </c>
    </row>
    <row r="36" spans="1:6" ht="19" x14ac:dyDescent="0.35">
      <c r="A36" s="12" t="s">
        <v>74</v>
      </c>
      <c r="B36" s="12" t="s">
        <v>75</v>
      </c>
      <c r="C36" s="21"/>
      <c r="D36" s="13"/>
      <c r="E36" s="13">
        <v>52000000</v>
      </c>
      <c r="F36" s="21">
        <f>+SUM(C36:E36)</f>
        <v>52000000</v>
      </c>
    </row>
    <row r="37" spans="1:6" ht="47.5" x14ac:dyDescent="0.35">
      <c r="A37" s="18" t="s">
        <v>76</v>
      </c>
      <c r="B37" s="18" t="s">
        <v>77</v>
      </c>
      <c r="C37" s="20">
        <f>SUM(C38:C44)</f>
        <v>41300000</v>
      </c>
      <c r="D37" s="20">
        <f>SUM(D38:D44)</f>
        <v>0</v>
      </c>
      <c r="E37" s="20">
        <f>SUM(E38:E44)</f>
        <v>269755268</v>
      </c>
      <c r="F37" s="20">
        <f>SUM(F38:F44)</f>
        <v>311055268</v>
      </c>
    </row>
    <row r="38" spans="1:6" ht="28.5" x14ac:dyDescent="0.35">
      <c r="A38" s="12" t="s">
        <v>78</v>
      </c>
      <c r="B38" s="12" t="s">
        <v>79</v>
      </c>
      <c r="C38" s="13"/>
      <c r="D38" s="13"/>
      <c r="E38" s="13"/>
      <c r="F38" s="21">
        <f>+SUM(C38:E38)</f>
        <v>0</v>
      </c>
    </row>
    <row r="39" spans="1:6" ht="38" x14ac:dyDescent="0.35">
      <c r="A39" s="12" t="s">
        <v>80</v>
      </c>
      <c r="B39" s="12" t="s">
        <v>81</v>
      </c>
      <c r="C39" s="21">
        <v>40000000</v>
      </c>
      <c r="D39" s="13"/>
      <c r="E39" s="13"/>
      <c r="F39" s="21">
        <f t="shared" ref="F39:F44" si="2">+SUM(C39:E39)</f>
        <v>40000000</v>
      </c>
    </row>
    <row r="40" spans="1:6" ht="47.5" x14ac:dyDescent="0.35">
      <c r="A40" s="12" t="s">
        <v>82</v>
      </c>
      <c r="B40" s="12" t="s">
        <v>83</v>
      </c>
      <c r="C40" s="21">
        <v>1300000</v>
      </c>
      <c r="D40" s="13"/>
      <c r="E40" s="13">
        <v>68055268</v>
      </c>
      <c r="F40" s="21">
        <f t="shared" si="2"/>
        <v>69355268</v>
      </c>
    </row>
    <row r="41" spans="1:6" x14ac:dyDescent="0.35">
      <c r="A41" s="12" t="s">
        <v>84</v>
      </c>
      <c r="B41" s="12" t="s">
        <v>85</v>
      </c>
      <c r="C41" s="21"/>
      <c r="D41" s="13"/>
      <c r="E41" s="13">
        <v>18000000</v>
      </c>
      <c r="F41" s="21">
        <f t="shared" si="2"/>
        <v>18000000</v>
      </c>
    </row>
    <row r="42" spans="1:6" ht="47.5" x14ac:dyDescent="0.35">
      <c r="A42" s="12" t="s">
        <v>86</v>
      </c>
      <c r="B42" s="12" t="s">
        <v>87</v>
      </c>
      <c r="C42" s="13"/>
      <c r="D42" s="13"/>
      <c r="E42" s="13"/>
      <c r="F42" s="21">
        <f t="shared" si="2"/>
        <v>0</v>
      </c>
    </row>
    <row r="43" spans="1:6" ht="19" x14ac:dyDescent="0.35">
      <c r="A43" s="12" t="s">
        <v>88</v>
      </c>
      <c r="B43" s="12" t="s">
        <v>89</v>
      </c>
      <c r="C43" s="21"/>
      <c r="D43" s="13"/>
      <c r="E43" s="13">
        <v>72700000</v>
      </c>
      <c r="F43" s="21">
        <f t="shared" si="2"/>
        <v>72700000</v>
      </c>
    </row>
    <row r="44" spans="1:6" ht="19" x14ac:dyDescent="0.35">
      <c r="A44" s="12" t="s">
        <v>90</v>
      </c>
      <c r="B44" s="12" t="s">
        <v>91</v>
      </c>
      <c r="C44" s="21"/>
      <c r="D44" s="13"/>
      <c r="E44" s="13">
        <f>81000000+30000000</f>
        <v>111000000</v>
      </c>
      <c r="F44" s="21">
        <f t="shared" si="2"/>
        <v>111000000</v>
      </c>
    </row>
    <row r="45" spans="1:6" ht="28.5" x14ac:dyDescent="0.35">
      <c r="A45" s="18" t="s">
        <v>92</v>
      </c>
      <c r="B45" s="18" t="s">
        <v>93</v>
      </c>
      <c r="C45" s="19">
        <f>SUM(C46:C48)</f>
        <v>0</v>
      </c>
      <c r="D45" s="19">
        <f>SUM(D46:D48)</f>
        <v>0</v>
      </c>
      <c r="E45" s="19">
        <f>SUM(E46:E48)</f>
        <v>40250000</v>
      </c>
      <c r="F45" s="19">
        <f>SUM(F46:F48)</f>
        <v>40250000</v>
      </c>
    </row>
    <row r="46" spans="1:6" ht="28.5" x14ac:dyDescent="0.35">
      <c r="A46" s="12" t="s">
        <v>94</v>
      </c>
      <c r="B46" s="12" t="s">
        <v>95</v>
      </c>
      <c r="C46" s="13"/>
      <c r="D46" s="13"/>
      <c r="E46" s="13"/>
      <c r="F46" s="21">
        <f>+SUM(C46:E46)</f>
        <v>0</v>
      </c>
    </row>
    <row r="47" spans="1:6" ht="19" x14ac:dyDescent="0.35">
      <c r="A47" s="12" t="s">
        <v>96</v>
      </c>
      <c r="B47" s="12" t="s">
        <v>97</v>
      </c>
      <c r="C47" s="13"/>
      <c r="D47" s="13"/>
      <c r="E47" s="13"/>
      <c r="F47" s="21">
        <f t="shared" ref="F47:F48" si="3">+SUM(C47:E47)</f>
        <v>0</v>
      </c>
    </row>
    <row r="48" spans="1:6" x14ac:dyDescent="0.35">
      <c r="A48" s="12" t="s">
        <v>98</v>
      </c>
      <c r="B48" s="12" t="s">
        <v>99</v>
      </c>
      <c r="C48" s="21"/>
      <c r="D48" s="13"/>
      <c r="E48" s="13">
        <v>40250000</v>
      </c>
      <c r="F48" s="21">
        <f t="shared" si="3"/>
        <v>40250000</v>
      </c>
    </row>
    <row r="49" spans="1:6" ht="19" x14ac:dyDescent="0.35">
      <c r="A49" s="10" t="s">
        <v>100</v>
      </c>
      <c r="B49" s="10" t="s">
        <v>101</v>
      </c>
      <c r="C49" s="11">
        <f>+C50+C52+C59+C62+C69+C74</f>
        <v>12243700000</v>
      </c>
      <c r="D49" s="11">
        <f>+D50+D52+D59+D62+D69+D74</f>
        <v>0</v>
      </c>
      <c r="E49" s="11">
        <f>+E50+E52+E59+E62+E69+E74</f>
        <v>17967994732</v>
      </c>
      <c r="F49" s="11">
        <f>+F50+F52+F59+F62+F69+F74</f>
        <v>30211694732</v>
      </c>
    </row>
    <row r="50" spans="1:6" ht="19" x14ac:dyDescent="0.35">
      <c r="A50" s="18" t="s">
        <v>102</v>
      </c>
      <c r="B50" s="18" t="s">
        <v>103</v>
      </c>
      <c r="C50" s="19">
        <f>+C51</f>
        <v>0</v>
      </c>
      <c r="D50" s="19">
        <f>+D51</f>
        <v>0</v>
      </c>
      <c r="E50" s="19">
        <f>+E51</f>
        <v>50000000</v>
      </c>
      <c r="F50" s="19">
        <f>+F51</f>
        <v>50000000</v>
      </c>
    </row>
    <row r="51" spans="1:6" ht="19" x14ac:dyDescent="0.35">
      <c r="A51" s="12" t="s">
        <v>104</v>
      </c>
      <c r="B51" s="12" t="s">
        <v>105</v>
      </c>
      <c r="C51" s="13"/>
      <c r="D51" s="13"/>
      <c r="E51" s="13">
        <v>50000000</v>
      </c>
      <c r="F51" s="21">
        <f t="shared" ref="F51" si="4">+SUM(C51:E51)</f>
        <v>50000000</v>
      </c>
    </row>
    <row r="52" spans="1:6" ht="61.5" customHeight="1" x14ac:dyDescent="0.35">
      <c r="A52" s="18" t="s">
        <v>106</v>
      </c>
      <c r="B52" s="18" t="s">
        <v>107</v>
      </c>
      <c r="C52" s="19">
        <f>SUM(C53:C58)</f>
        <v>502500000</v>
      </c>
      <c r="D52" s="19">
        <f>SUM(D53:D58)</f>
        <v>0</v>
      </c>
      <c r="E52" s="19">
        <f>SUM(E53:E58)</f>
        <v>2869190695</v>
      </c>
      <c r="F52" s="19">
        <f>SUM(F53:F58)</f>
        <v>3371690695</v>
      </c>
    </row>
    <row r="53" spans="1:6" ht="38" x14ac:dyDescent="0.35">
      <c r="A53" s="12" t="s">
        <v>108</v>
      </c>
      <c r="B53" s="12" t="s">
        <v>109</v>
      </c>
      <c r="C53" s="21"/>
      <c r="D53" s="13"/>
      <c r="E53" s="13">
        <v>116000000</v>
      </c>
      <c r="F53" s="21">
        <f t="shared" ref="F53:F58" si="5">+SUM(C53:E53)</f>
        <v>116000000</v>
      </c>
    </row>
    <row r="54" spans="1:6" ht="28.5" x14ac:dyDescent="0.35">
      <c r="A54" s="12" t="s">
        <v>110</v>
      </c>
      <c r="B54" s="12" t="s">
        <v>111</v>
      </c>
      <c r="C54" s="21">
        <v>502000000</v>
      </c>
      <c r="D54" s="13"/>
      <c r="E54" s="13">
        <v>235770000</v>
      </c>
      <c r="F54" s="21">
        <f t="shared" si="5"/>
        <v>737770000</v>
      </c>
    </row>
    <row r="55" spans="1:6" ht="19" x14ac:dyDescent="0.35">
      <c r="A55" s="12" t="s">
        <v>112</v>
      </c>
      <c r="B55" s="12" t="s">
        <v>113</v>
      </c>
      <c r="C55" s="13"/>
      <c r="D55" s="13"/>
      <c r="E55" s="13"/>
      <c r="F55" s="21">
        <f t="shared" si="5"/>
        <v>0</v>
      </c>
    </row>
    <row r="56" spans="1:6" ht="19" x14ac:dyDescent="0.35">
      <c r="A56" s="12" t="s">
        <v>114</v>
      </c>
      <c r="B56" s="12" t="s">
        <v>115</v>
      </c>
      <c r="C56" s="21">
        <v>500000</v>
      </c>
      <c r="D56" s="13"/>
      <c r="E56" s="13">
        <v>8500000</v>
      </c>
      <c r="F56" s="21">
        <f t="shared" si="5"/>
        <v>9000000</v>
      </c>
    </row>
    <row r="57" spans="1:6" ht="19" x14ac:dyDescent="0.35">
      <c r="A57" s="12" t="s">
        <v>116</v>
      </c>
      <c r="B57" s="12" t="s">
        <v>117</v>
      </c>
      <c r="C57" s="13"/>
      <c r="D57" s="13"/>
      <c r="E57" s="13">
        <v>2028920695</v>
      </c>
      <c r="F57" s="21">
        <f t="shared" si="5"/>
        <v>2028920695</v>
      </c>
    </row>
    <row r="58" spans="1:6" ht="47.5" x14ac:dyDescent="0.35">
      <c r="A58" s="12" t="s">
        <v>118</v>
      </c>
      <c r="B58" s="12" t="s">
        <v>119</v>
      </c>
      <c r="C58" s="13"/>
      <c r="D58" s="13"/>
      <c r="E58" s="13">
        <v>480000000</v>
      </c>
      <c r="F58" s="21">
        <f t="shared" si="5"/>
        <v>480000000</v>
      </c>
    </row>
    <row r="59" spans="1:6" ht="47.5" x14ac:dyDescent="0.35">
      <c r="A59" s="18" t="s">
        <v>120</v>
      </c>
      <c r="B59" s="18" t="s">
        <v>121</v>
      </c>
      <c r="C59" s="19">
        <f>+C60+C61</f>
        <v>5814901213</v>
      </c>
      <c r="D59" s="19">
        <f>+D60+D61</f>
        <v>0</v>
      </c>
      <c r="E59" s="19">
        <f>+E60+E61</f>
        <v>1952783077</v>
      </c>
      <c r="F59" s="19">
        <f>+F60+F61</f>
        <v>7767684290</v>
      </c>
    </row>
    <row r="60" spans="1:6" ht="19" x14ac:dyDescent="0.35">
      <c r="A60" s="12" t="s">
        <v>122</v>
      </c>
      <c r="B60" s="12" t="s">
        <v>123</v>
      </c>
      <c r="C60" s="13">
        <v>1355020000</v>
      </c>
      <c r="D60" s="13"/>
      <c r="E60" s="13">
        <v>70000000</v>
      </c>
      <c r="F60" s="21">
        <f t="shared" ref="F60:F61" si="6">+SUM(C60:E60)</f>
        <v>1425020000</v>
      </c>
    </row>
    <row r="61" spans="1:6" ht="19" x14ac:dyDescent="0.35">
      <c r="A61" s="12" t="s">
        <v>124</v>
      </c>
      <c r="B61" s="12" t="s">
        <v>125</v>
      </c>
      <c r="C61" s="13">
        <v>4459881213</v>
      </c>
      <c r="D61" s="13"/>
      <c r="E61" s="13">
        <v>1882783077</v>
      </c>
      <c r="F61" s="21">
        <f t="shared" si="6"/>
        <v>6342664290</v>
      </c>
    </row>
    <row r="62" spans="1:6" ht="38" x14ac:dyDescent="0.35">
      <c r="A62" s="18" t="s">
        <v>126</v>
      </c>
      <c r="B62" s="18" t="s">
        <v>127</v>
      </c>
      <c r="C62" s="19">
        <f>SUM(C63:C68)</f>
        <v>5921298787</v>
      </c>
      <c r="D62" s="19">
        <f>SUM(D63:D68)</f>
        <v>0</v>
      </c>
      <c r="E62" s="19">
        <f>SUM(E63:E68)</f>
        <v>11028204221</v>
      </c>
      <c r="F62" s="19">
        <f>SUM(F63:F68)</f>
        <v>16949503008</v>
      </c>
    </row>
    <row r="63" spans="1:6" ht="19" x14ac:dyDescent="0.35">
      <c r="A63" s="12" t="s">
        <v>128</v>
      </c>
      <c r="B63" s="12" t="s">
        <v>129</v>
      </c>
      <c r="C63" s="21">
        <v>324750000</v>
      </c>
      <c r="D63" s="13"/>
      <c r="E63" s="13">
        <v>1190039702</v>
      </c>
      <c r="F63" s="21">
        <f t="shared" ref="F63:F68" si="7">+SUM(C63:E63)</f>
        <v>1514789702</v>
      </c>
    </row>
    <row r="64" spans="1:6" ht="28.5" x14ac:dyDescent="0.35">
      <c r="A64" s="12" t="s">
        <v>130</v>
      </c>
      <c r="B64" s="12" t="s">
        <v>131</v>
      </c>
      <c r="C64" s="13">
        <v>4509153787</v>
      </c>
      <c r="D64" s="13"/>
      <c r="E64" s="13">
        <v>5676626369</v>
      </c>
      <c r="F64" s="21">
        <f t="shared" si="7"/>
        <v>10185780156</v>
      </c>
    </row>
    <row r="65" spans="1:6" ht="47.5" x14ac:dyDescent="0.35">
      <c r="A65" s="12" t="s">
        <v>132</v>
      </c>
      <c r="B65" s="12" t="s">
        <v>133</v>
      </c>
      <c r="C65" s="21"/>
      <c r="D65" s="13"/>
      <c r="E65" s="13">
        <v>722931474</v>
      </c>
      <c r="F65" s="21">
        <f t="shared" si="7"/>
        <v>722931474</v>
      </c>
    </row>
    <row r="66" spans="1:6" x14ac:dyDescent="0.35">
      <c r="A66" s="12" t="s">
        <v>134</v>
      </c>
      <c r="B66" s="12" t="s">
        <v>135</v>
      </c>
      <c r="C66" s="21">
        <v>1015081000</v>
      </c>
      <c r="D66" s="13"/>
      <c r="E66" s="13">
        <v>3171809267</v>
      </c>
      <c r="F66" s="21">
        <f t="shared" si="7"/>
        <v>4186890267</v>
      </c>
    </row>
    <row r="67" spans="1:6" ht="57" x14ac:dyDescent="0.35">
      <c r="A67" s="12" t="s">
        <v>136</v>
      </c>
      <c r="B67" s="12" t="s">
        <v>137</v>
      </c>
      <c r="C67" s="21">
        <v>72314000</v>
      </c>
      <c r="D67" s="13"/>
      <c r="E67" s="13">
        <v>243797409</v>
      </c>
      <c r="F67" s="21">
        <f t="shared" si="7"/>
        <v>316111409</v>
      </c>
    </row>
    <row r="68" spans="1:6" ht="66.5" x14ac:dyDescent="0.35">
      <c r="A68" s="12" t="s">
        <v>138</v>
      </c>
      <c r="B68" s="12" t="s">
        <v>139</v>
      </c>
      <c r="C68" s="21"/>
      <c r="D68" s="13"/>
      <c r="E68" s="13">
        <v>23000000</v>
      </c>
      <c r="F68" s="21">
        <f t="shared" si="7"/>
        <v>23000000</v>
      </c>
    </row>
    <row r="69" spans="1:6" ht="28.5" x14ac:dyDescent="0.35">
      <c r="A69" s="18" t="s">
        <v>140</v>
      </c>
      <c r="B69" s="18" t="s">
        <v>141</v>
      </c>
      <c r="C69" s="19">
        <f>SUM(C70:C73)</f>
        <v>0</v>
      </c>
      <c r="D69" s="19">
        <f>SUM(D70:D73)</f>
        <v>0</v>
      </c>
      <c r="E69" s="19">
        <f>SUM(E70:E73)</f>
        <v>1612000000</v>
      </c>
      <c r="F69" s="20">
        <f>SUM(F70:F73)</f>
        <v>1612000000</v>
      </c>
    </row>
    <row r="70" spans="1:6" ht="19" x14ac:dyDescent="0.35">
      <c r="A70" s="12" t="s">
        <v>142</v>
      </c>
      <c r="B70" s="12" t="s">
        <v>143</v>
      </c>
      <c r="C70" s="21"/>
      <c r="D70" s="13"/>
      <c r="E70" s="13">
        <f>725000000-30000000</f>
        <v>695000000</v>
      </c>
      <c r="F70" s="21">
        <f t="shared" ref="F70:F73" si="8">+SUM(C70:E70)</f>
        <v>695000000</v>
      </c>
    </row>
    <row r="71" spans="1:6" ht="38" x14ac:dyDescent="0.35">
      <c r="A71" s="12" t="s">
        <v>144</v>
      </c>
      <c r="B71" s="12" t="s">
        <v>145</v>
      </c>
      <c r="C71" s="21"/>
      <c r="D71" s="13"/>
      <c r="E71" s="13">
        <v>630000000</v>
      </c>
      <c r="F71" s="21">
        <f t="shared" si="8"/>
        <v>630000000</v>
      </c>
    </row>
    <row r="72" spans="1:6" ht="79.5" customHeight="1" x14ac:dyDescent="0.35">
      <c r="A72" s="12" t="s">
        <v>146</v>
      </c>
      <c r="B72" s="12" t="s">
        <v>147</v>
      </c>
      <c r="C72" s="21"/>
      <c r="D72" s="13"/>
      <c r="E72" s="13">
        <v>30000000</v>
      </c>
      <c r="F72" s="21">
        <f t="shared" si="8"/>
        <v>30000000</v>
      </c>
    </row>
    <row r="73" spans="1:6" x14ac:dyDescent="0.35">
      <c r="A73" s="12" t="s">
        <v>148</v>
      </c>
      <c r="B73" s="12" t="s">
        <v>149</v>
      </c>
      <c r="C73" s="21"/>
      <c r="D73" s="21"/>
      <c r="E73" s="21">
        <v>257000000</v>
      </c>
      <c r="F73" s="21">
        <f t="shared" si="8"/>
        <v>257000000</v>
      </c>
    </row>
    <row r="74" spans="1:6" ht="28.5" x14ac:dyDescent="0.35">
      <c r="A74" s="18" t="s">
        <v>150</v>
      </c>
      <c r="B74" s="18" t="s">
        <v>151</v>
      </c>
      <c r="C74" s="20">
        <v>5000000</v>
      </c>
      <c r="D74" s="19"/>
      <c r="E74" s="19">
        <v>455816739</v>
      </c>
      <c r="F74" s="19">
        <f>+SUM(C74:E74)</f>
        <v>460816739</v>
      </c>
    </row>
    <row r="75" spans="1:6" ht="19" x14ac:dyDescent="0.35">
      <c r="A75" s="8" t="s">
        <v>9</v>
      </c>
      <c r="B75" s="8" t="s">
        <v>152</v>
      </c>
      <c r="C75" s="9">
        <f>+C76+C79+C82</f>
        <v>76500000</v>
      </c>
      <c r="D75" s="9">
        <f>+D76+D79+D82</f>
        <v>0</v>
      </c>
      <c r="E75" s="9">
        <f>+E76+E79+E82</f>
        <v>13987300000</v>
      </c>
      <c r="F75" s="9">
        <f>+F76+F79+F82</f>
        <v>14063800000</v>
      </c>
    </row>
    <row r="76" spans="1:6" ht="19" x14ac:dyDescent="0.35">
      <c r="A76" s="10" t="s">
        <v>153</v>
      </c>
      <c r="B76" s="10" t="s">
        <v>154</v>
      </c>
      <c r="C76" s="11">
        <f>+C77+C78</f>
        <v>0</v>
      </c>
      <c r="D76" s="11">
        <f>+D77+D78</f>
        <v>0</v>
      </c>
      <c r="E76" s="11">
        <f>+E77+E78</f>
        <v>11327300000</v>
      </c>
      <c r="F76" s="11">
        <f>+F77+F78</f>
        <v>11327300000</v>
      </c>
    </row>
    <row r="77" spans="1:6" ht="19" x14ac:dyDescent="0.35">
      <c r="A77" s="12" t="s">
        <v>155</v>
      </c>
      <c r="B77" s="12" t="s">
        <v>156</v>
      </c>
      <c r="C77" s="13"/>
      <c r="D77" s="13"/>
      <c r="E77" s="13">
        <v>11327300000</v>
      </c>
      <c r="F77" s="21">
        <f t="shared" ref="F77:F78" si="9">+SUM(C77:E77)</f>
        <v>11327300000</v>
      </c>
    </row>
    <row r="78" spans="1:6" ht="28.5" x14ac:dyDescent="0.35">
      <c r="A78" s="12" t="s">
        <v>157</v>
      </c>
      <c r="B78" s="12" t="s">
        <v>158</v>
      </c>
      <c r="C78" s="13"/>
      <c r="D78" s="13"/>
      <c r="E78" s="13"/>
      <c r="F78" s="21">
        <f t="shared" si="9"/>
        <v>0</v>
      </c>
    </row>
    <row r="79" spans="1:6" x14ac:dyDescent="0.35">
      <c r="A79" s="10" t="s">
        <v>159</v>
      </c>
      <c r="B79" s="10" t="s">
        <v>160</v>
      </c>
      <c r="C79" s="22">
        <f t="shared" ref="C79:F80" si="10">+C80</f>
        <v>76500000</v>
      </c>
      <c r="D79" s="11">
        <f t="shared" si="10"/>
        <v>0</v>
      </c>
      <c r="E79" s="22">
        <f t="shared" si="10"/>
        <v>0</v>
      </c>
      <c r="F79" s="22">
        <f t="shared" si="10"/>
        <v>76500000</v>
      </c>
    </row>
    <row r="80" spans="1:6" ht="38" x14ac:dyDescent="0.35">
      <c r="A80" s="18" t="s">
        <v>161</v>
      </c>
      <c r="B80" s="18" t="s">
        <v>162</v>
      </c>
      <c r="C80" s="20">
        <f t="shared" si="10"/>
        <v>76500000</v>
      </c>
      <c r="D80" s="19">
        <f t="shared" si="10"/>
        <v>0</v>
      </c>
      <c r="E80" s="20">
        <f t="shared" si="10"/>
        <v>0</v>
      </c>
      <c r="F80" s="20">
        <f t="shared" si="10"/>
        <v>76500000</v>
      </c>
    </row>
    <row r="81" spans="1:6" ht="19" x14ac:dyDescent="0.35">
      <c r="A81" s="12" t="s">
        <v>163</v>
      </c>
      <c r="B81" s="12" t="s">
        <v>164</v>
      </c>
      <c r="C81" s="21">
        <v>76500000</v>
      </c>
      <c r="D81" s="13"/>
      <c r="E81" s="21"/>
      <c r="F81" s="21">
        <f>+SUM(C81:E81)</f>
        <v>76500000</v>
      </c>
    </row>
    <row r="82" spans="1:6" ht="19" x14ac:dyDescent="0.35">
      <c r="A82" s="10" t="s">
        <v>165</v>
      </c>
      <c r="B82" s="10" t="s">
        <v>166</v>
      </c>
      <c r="C82" s="22">
        <f>+C83</f>
        <v>0</v>
      </c>
      <c r="D82" s="11">
        <f>+D83</f>
        <v>0</v>
      </c>
      <c r="E82" s="22">
        <f>+E83</f>
        <v>2660000000</v>
      </c>
      <c r="F82" s="22">
        <f>+F83</f>
        <v>2660000000</v>
      </c>
    </row>
    <row r="83" spans="1:6" x14ac:dyDescent="0.35">
      <c r="A83" s="12" t="s">
        <v>167</v>
      </c>
      <c r="B83" s="12" t="s">
        <v>168</v>
      </c>
      <c r="C83" s="21"/>
      <c r="D83" s="13"/>
      <c r="E83" s="21">
        <v>2660000000</v>
      </c>
      <c r="F83" s="21">
        <f>+SUM(C83:E83)</f>
        <v>2660000000</v>
      </c>
    </row>
    <row r="84" spans="1:6" ht="28.5" x14ac:dyDescent="0.35">
      <c r="A84" s="8" t="s">
        <v>10</v>
      </c>
      <c r="B84" s="8" t="s">
        <v>169</v>
      </c>
      <c r="C84" s="23">
        <f>+C85+C88+C90</f>
        <v>0</v>
      </c>
      <c r="D84" s="23">
        <f>+D85+D88+D90</f>
        <v>0</v>
      </c>
      <c r="E84" s="23">
        <f>+E85+E88+E90</f>
        <v>615300000</v>
      </c>
      <c r="F84" s="23">
        <f>+F85+F88+F90</f>
        <v>615300000</v>
      </c>
    </row>
    <row r="85" spans="1:6" x14ac:dyDescent="0.35">
      <c r="A85" s="10" t="s">
        <v>170</v>
      </c>
      <c r="B85" s="10" t="s">
        <v>171</v>
      </c>
      <c r="C85" s="22">
        <f>+C86+C87</f>
        <v>0</v>
      </c>
      <c r="D85" s="22">
        <f>+D86+D87</f>
        <v>0</v>
      </c>
      <c r="E85" s="22">
        <f>+E86+E87</f>
        <v>105700000</v>
      </c>
      <c r="F85" s="22">
        <f>+F86+F87</f>
        <v>105700000</v>
      </c>
    </row>
    <row r="86" spans="1:6" ht="19" x14ac:dyDescent="0.35">
      <c r="A86" s="12" t="s">
        <v>172</v>
      </c>
      <c r="B86" s="12" t="s">
        <v>173</v>
      </c>
      <c r="C86" s="21"/>
      <c r="D86" s="21"/>
      <c r="E86" s="21">
        <v>100000000</v>
      </c>
      <c r="F86" s="21">
        <f t="shared" ref="F86:F87" si="11">+SUM(C86:E86)</f>
        <v>100000000</v>
      </c>
    </row>
    <row r="87" spans="1:6" ht="28.5" x14ac:dyDescent="0.35">
      <c r="A87" s="12" t="s">
        <v>174</v>
      </c>
      <c r="B87" s="12" t="s">
        <v>175</v>
      </c>
      <c r="C87" s="21"/>
      <c r="D87" s="21"/>
      <c r="E87" s="21">
        <v>5700000</v>
      </c>
      <c r="F87" s="21">
        <f t="shared" si="11"/>
        <v>5700000</v>
      </c>
    </row>
    <row r="88" spans="1:6" ht="19" x14ac:dyDescent="0.35">
      <c r="A88" s="10" t="s">
        <v>176</v>
      </c>
      <c r="B88" s="10" t="s">
        <v>177</v>
      </c>
      <c r="C88" s="22">
        <f>+C89</f>
        <v>0</v>
      </c>
      <c r="D88" s="22">
        <f>+D89</f>
        <v>0</v>
      </c>
      <c r="E88" s="22">
        <f>+E89</f>
        <v>2100000</v>
      </c>
      <c r="F88" s="22">
        <f>+F89</f>
        <v>2100000</v>
      </c>
    </row>
    <row r="89" spans="1:6" ht="19" x14ac:dyDescent="0.35">
      <c r="A89" s="12" t="s">
        <v>176</v>
      </c>
      <c r="B89" s="12" t="s">
        <v>177</v>
      </c>
      <c r="C89" s="21"/>
      <c r="D89" s="21"/>
      <c r="E89" s="21">
        <v>2100000</v>
      </c>
      <c r="F89" s="21">
        <f>+SUM(C89:E89)</f>
        <v>2100000</v>
      </c>
    </row>
    <row r="90" spans="1:6" x14ac:dyDescent="0.35">
      <c r="A90" s="10" t="s">
        <v>178</v>
      </c>
      <c r="B90" s="10" t="s">
        <v>179</v>
      </c>
      <c r="C90" s="22">
        <f>+C91</f>
        <v>0</v>
      </c>
      <c r="D90" s="22">
        <f>+D91</f>
        <v>0</v>
      </c>
      <c r="E90" s="22">
        <f>+E91</f>
        <v>507500000</v>
      </c>
      <c r="F90" s="22">
        <f>+F91</f>
        <v>507500000</v>
      </c>
    </row>
    <row r="91" spans="1:6" ht="28.5" x14ac:dyDescent="0.35">
      <c r="A91" s="12" t="s">
        <v>180</v>
      </c>
      <c r="B91" s="12" t="s">
        <v>181</v>
      </c>
      <c r="C91" s="21"/>
      <c r="D91" s="21"/>
      <c r="E91" s="21">
        <v>507500000</v>
      </c>
      <c r="F91" s="21">
        <f>+SUM(C91:E91)</f>
        <v>507500000</v>
      </c>
    </row>
    <row r="92" spans="1:6" ht="29.25" customHeight="1" x14ac:dyDescent="0.35">
      <c r="A92" s="6" t="s">
        <v>182</v>
      </c>
      <c r="B92" s="6"/>
      <c r="C92" s="7">
        <f>+C93+C98+C103+C106+C109+C112+C117+C119+C124</f>
        <v>10000000000</v>
      </c>
      <c r="D92" s="7">
        <f t="shared" ref="D92:F92" si="12">+D93+D98+D103+D106+D109+D112+D117+D119+D124</f>
        <v>0</v>
      </c>
      <c r="E92" s="7">
        <f t="shared" si="12"/>
        <v>146949700000</v>
      </c>
      <c r="F92" s="7">
        <f t="shared" si="12"/>
        <v>156949700000</v>
      </c>
    </row>
    <row r="93" spans="1:6" ht="57" customHeight="1" x14ac:dyDescent="0.35">
      <c r="A93" s="24" t="s">
        <v>183</v>
      </c>
      <c r="B93" s="24" t="s">
        <v>184</v>
      </c>
      <c r="C93" s="25">
        <f>SUM(C94:C97)</f>
        <v>2000000000</v>
      </c>
      <c r="D93" s="25">
        <f t="shared" ref="D93:F93" si="13">SUM(D94:D97)</f>
        <v>0</v>
      </c>
      <c r="E93" s="25">
        <f t="shared" si="13"/>
        <v>10443543986</v>
      </c>
      <c r="F93" s="25">
        <f t="shared" si="13"/>
        <v>12443543986</v>
      </c>
    </row>
    <row r="94" spans="1:6" ht="19" x14ac:dyDescent="0.35">
      <c r="A94" s="12" t="s">
        <v>185</v>
      </c>
      <c r="B94" s="12" t="s">
        <v>186</v>
      </c>
      <c r="C94" s="21"/>
      <c r="D94" s="21"/>
      <c r="E94" s="21">
        <v>348920000</v>
      </c>
      <c r="F94" s="21">
        <f>+C94+D94+E94</f>
        <v>348920000</v>
      </c>
    </row>
    <row r="95" spans="1:6" ht="38" x14ac:dyDescent="0.35">
      <c r="A95" s="12" t="s">
        <v>187</v>
      </c>
      <c r="B95" s="12" t="s">
        <v>188</v>
      </c>
      <c r="C95" s="21"/>
      <c r="D95" s="21"/>
      <c r="E95" s="21">
        <v>312624000</v>
      </c>
      <c r="F95" s="21">
        <f>+C95+D95+E95</f>
        <v>312624000</v>
      </c>
    </row>
    <row r="96" spans="1:6" ht="19" x14ac:dyDescent="0.35">
      <c r="A96" s="12" t="s">
        <v>189</v>
      </c>
      <c r="B96" s="12" t="s">
        <v>190</v>
      </c>
      <c r="C96" s="21"/>
      <c r="D96" s="21"/>
      <c r="E96" s="21">
        <v>4964601408</v>
      </c>
      <c r="F96" s="21">
        <f>+C96+D96+E96</f>
        <v>4964601408</v>
      </c>
    </row>
    <row r="97" spans="1:6" ht="19" x14ac:dyDescent="0.35">
      <c r="A97" s="12" t="s">
        <v>191</v>
      </c>
      <c r="B97" s="12" t="s">
        <v>192</v>
      </c>
      <c r="C97" s="21">
        <v>2000000000</v>
      </c>
      <c r="D97" s="21"/>
      <c r="E97" s="21">
        <v>4817398578</v>
      </c>
      <c r="F97" s="21">
        <f>+C97+D97+E97</f>
        <v>6817398578</v>
      </c>
    </row>
    <row r="98" spans="1:6" ht="85.5" customHeight="1" x14ac:dyDescent="0.35">
      <c r="A98" s="24" t="s">
        <v>193</v>
      </c>
      <c r="B98" s="24" t="s">
        <v>194</v>
      </c>
      <c r="C98" s="25">
        <f>SUM(C99:C102)</f>
        <v>2000000000</v>
      </c>
      <c r="D98" s="25">
        <f>SUM(D99:D102)</f>
        <v>0</v>
      </c>
      <c r="E98" s="25">
        <f>SUM(E99:E102)</f>
        <v>14632032000</v>
      </c>
      <c r="F98" s="25">
        <f>SUM(F99:F102)</f>
        <v>16632032000</v>
      </c>
    </row>
    <row r="99" spans="1:6" ht="19" x14ac:dyDescent="0.35">
      <c r="A99" s="12" t="s">
        <v>195</v>
      </c>
      <c r="B99" s="12" t="s">
        <v>186</v>
      </c>
      <c r="C99" s="21"/>
      <c r="D99" s="21"/>
      <c r="E99" s="21">
        <v>740000000</v>
      </c>
      <c r="F99" s="21">
        <f>+C99+D99+E99</f>
        <v>740000000</v>
      </c>
    </row>
    <row r="100" spans="1:6" ht="19" x14ac:dyDescent="0.35">
      <c r="A100" s="12" t="s">
        <v>196</v>
      </c>
      <c r="B100" s="12" t="s">
        <v>197</v>
      </c>
      <c r="C100" s="21"/>
      <c r="D100" s="21"/>
      <c r="E100" s="21">
        <v>10016328000</v>
      </c>
      <c r="F100" s="21">
        <f>+C100+D100+E100</f>
        <v>10016328000</v>
      </c>
    </row>
    <row r="101" spans="1:6" ht="28.5" x14ac:dyDescent="0.35">
      <c r="A101" s="12" t="s">
        <v>198</v>
      </c>
      <c r="B101" s="12" t="s">
        <v>199</v>
      </c>
      <c r="C101" s="21">
        <v>2000000000</v>
      </c>
      <c r="D101" s="21"/>
      <c r="E101" s="21">
        <v>3675704000</v>
      </c>
      <c r="F101" s="21">
        <f>+C101+D101+E101</f>
        <v>5675704000</v>
      </c>
    </row>
    <row r="102" spans="1:6" ht="28.5" x14ac:dyDescent="0.35">
      <c r="A102" s="12" t="s">
        <v>200</v>
      </c>
      <c r="B102" s="12" t="s">
        <v>201</v>
      </c>
      <c r="C102" s="21"/>
      <c r="D102" s="21"/>
      <c r="E102" s="21">
        <v>200000000</v>
      </c>
      <c r="F102" s="21">
        <f>+C102+D102+E102</f>
        <v>200000000</v>
      </c>
    </row>
    <row r="103" spans="1:6" ht="59.25" customHeight="1" x14ac:dyDescent="0.35">
      <c r="A103" s="24" t="s">
        <v>202</v>
      </c>
      <c r="B103" s="24" t="s">
        <v>203</v>
      </c>
      <c r="C103" s="25">
        <f>SUM(C104:C105)</f>
        <v>0</v>
      </c>
      <c r="D103" s="25">
        <f t="shared" ref="D103:F103" si="14">SUM(D104:D105)</f>
        <v>0</v>
      </c>
      <c r="E103" s="25">
        <f t="shared" si="14"/>
        <v>5976156725</v>
      </c>
      <c r="F103" s="25">
        <f t="shared" si="14"/>
        <v>5976156725</v>
      </c>
    </row>
    <row r="104" spans="1:6" ht="28.5" x14ac:dyDescent="0.35">
      <c r="A104" s="12" t="s">
        <v>204</v>
      </c>
      <c r="B104" s="12" t="s">
        <v>205</v>
      </c>
      <c r="C104" s="21"/>
      <c r="D104" s="21"/>
      <c r="E104" s="21">
        <v>4360826500</v>
      </c>
      <c r="F104" s="21">
        <f>+C104+D104+E104</f>
        <v>4360826500</v>
      </c>
    </row>
    <row r="105" spans="1:6" ht="19" x14ac:dyDescent="0.35">
      <c r="A105" s="12" t="s">
        <v>206</v>
      </c>
      <c r="B105" s="12" t="s">
        <v>207</v>
      </c>
      <c r="C105" s="21"/>
      <c r="D105" s="21"/>
      <c r="E105" s="21">
        <v>1615330225</v>
      </c>
      <c r="F105" s="21">
        <f>+C105+D105+E105</f>
        <v>1615330225</v>
      </c>
    </row>
    <row r="106" spans="1:6" ht="69.75" customHeight="1" x14ac:dyDescent="0.35">
      <c r="A106" s="24" t="s">
        <v>208</v>
      </c>
      <c r="B106" s="24" t="s">
        <v>209</v>
      </c>
      <c r="C106" s="25">
        <f>SUM(C107:C108)</f>
        <v>2000000000</v>
      </c>
      <c r="D106" s="25">
        <f t="shared" ref="D106:F106" si="15">SUM(D107:D108)</f>
        <v>0</v>
      </c>
      <c r="E106" s="25">
        <f t="shared" si="15"/>
        <v>11247880694</v>
      </c>
      <c r="F106" s="25">
        <f t="shared" si="15"/>
        <v>13247880694</v>
      </c>
    </row>
    <row r="107" spans="1:6" ht="19" x14ac:dyDescent="0.35">
      <c r="A107" s="12" t="s">
        <v>210</v>
      </c>
      <c r="B107" s="12" t="s">
        <v>186</v>
      </c>
      <c r="C107" s="21"/>
      <c r="D107" s="21"/>
      <c r="E107" s="21">
        <v>3028405934</v>
      </c>
      <c r="F107" s="21">
        <f>+C107+D107+E107</f>
        <v>3028405934</v>
      </c>
    </row>
    <row r="108" spans="1:6" ht="19" x14ac:dyDescent="0.35">
      <c r="A108" s="12" t="s">
        <v>211</v>
      </c>
      <c r="B108" s="12" t="s">
        <v>212</v>
      </c>
      <c r="C108" s="21">
        <v>2000000000</v>
      </c>
      <c r="D108" s="21"/>
      <c r="E108" s="21">
        <v>8219474760</v>
      </c>
      <c r="F108" s="21">
        <f>+C108+D108+E108</f>
        <v>10219474760</v>
      </c>
    </row>
    <row r="109" spans="1:6" ht="69" customHeight="1" x14ac:dyDescent="0.35">
      <c r="A109" s="24" t="s">
        <v>213</v>
      </c>
      <c r="B109" s="24" t="s">
        <v>214</v>
      </c>
      <c r="C109" s="25">
        <f>SUM(C110:C111)</f>
        <v>0</v>
      </c>
      <c r="D109" s="25">
        <f t="shared" ref="D109:F109" si="16">SUM(D110:D111)</f>
        <v>0</v>
      </c>
      <c r="E109" s="25">
        <f t="shared" si="16"/>
        <v>6143278200</v>
      </c>
      <c r="F109" s="25">
        <f t="shared" si="16"/>
        <v>6143278200</v>
      </c>
    </row>
    <row r="110" spans="1:6" ht="57" x14ac:dyDescent="0.35">
      <c r="A110" s="12" t="s">
        <v>215</v>
      </c>
      <c r="B110" s="12" t="s">
        <v>216</v>
      </c>
      <c r="C110" s="21"/>
      <c r="D110" s="21"/>
      <c r="E110" s="21">
        <v>5266970640</v>
      </c>
      <c r="F110" s="21">
        <f>+C110+D110+E110</f>
        <v>5266970640</v>
      </c>
    </row>
    <row r="111" spans="1:6" ht="66.5" x14ac:dyDescent="0.35">
      <c r="A111" s="12" t="s">
        <v>217</v>
      </c>
      <c r="B111" s="12" t="s">
        <v>218</v>
      </c>
      <c r="C111" s="21"/>
      <c r="D111" s="21"/>
      <c r="E111" s="21">
        <v>876307560</v>
      </c>
      <c r="F111" s="21">
        <f>+C111+D111+E111</f>
        <v>876307560</v>
      </c>
    </row>
    <row r="112" spans="1:6" ht="39" customHeight="1" x14ac:dyDescent="0.35">
      <c r="A112" s="24" t="s">
        <v>219</v>
      </c>
      <c r="B112" s="24" t="s">
        <v>220</v>
      </c>
      <c r="C112" s="25">
        <f>SUM(C113:C116)</f>
        <v>2000000000</v>
      </c>
      <c r="D112" s="25">
        <f t="shared" ref="D112:F112" si="17">SUM(D113:D116)</f>
        <v>0</v>
      </c>
      <c r="E112" s="25">
        <f t="shared" si="17"/>
        <v>11654968000</v>
      </c>
      <c r="F112" s="25">
        <f t="shared" si="17"/>
        <v>13654968000</v>
      </c>
    </row>
    <row r="113" spans="1:6" ht="19" x14ac:dyDescent="0.35">
      <c r="A113" s="12" t="s">
        <v>221</v>
      </c>
      <c r="B113" s="12" t="s">
        <v>222</v>
      </c>
      <c r="C113" s="21"/>
      <c r="D113" s="21"/>
      <c r="E113" s="21">
        <v>555570000</v>
      </c>
      <c r="F113" s="21">
        <f>+C113+D113+E113</f>
        <v>555570000</v>
      </c>
    </row>
    <row r="114" spans="1:6" ht="19" x14ac:dyDescent="0.35">
      <c r="A114" s="12" t="s">
        <v>223</v>
      </c>
      <c r="B114" s="12" t="s">
        <v>224</v>
      </c>
      <c r="C114" s="21"/>
      <c r="D114" s="21"/>
      <c r="E114" s="21">
        <v>494636000</v>
      </c>
      <c r="F114" s="21">
        <f>+C114+D114+E114</f>
        <v>494636000</v>
      </c>
    </row>
    <row r="115" spans="1:6" ht="28.5" x14ac:dyDescent="0.35">
      <c r="A115" s="12" t="s">
        <v>225</v>
      </c>
      <c r="B115" s="12" t="s">
        <v>226</v>
      </c>
      <c r="C115" s="21"/>
      <c r="D115" s="21"/>
      <c r="E115" s="21">
        <v>1114724000</v>
      </c>
      <c r="F115" s="21">
        <f>+C115+D115+E115</f>
        <v>1114724000</v>
      </c>
    </row>
    <row r="116" spans="1:6" ht="28.5" x14ac:dyDescent="0.35">
      <c r="A116" s="12" t="s">
        <v>227</v>
      </c>
      <c r="B116" s="12" t="s">
        <v>228</v>
      </c>
      <c r="C116" s="21">
        <v>2000000000</v>
      </c>
      <c r="D116" s="21"/>
      <c r="E116" s="21">
        <v>9490038000</v>
      </c>
      <c r="F116" s="21">
        <f>+C116+D116+E116</f>
        <v>11490038000</v>
      </c>
    </row>
    <row r="117" spans="1:6" ht="39" customHeight="1" x14ac:dyDescent="0.35">
      <c r="A117" s="24" t="s">
        <v>229</v>
      </c>
      <c r="B117" s="24" t="s">
        <v>230</v>
      </c>
      <c r="C117" s="25">
        <f>+C118</f>
        <v>0</v>
      </c>
      <c r="D117" s="25">
        <f t="shared" ref="D117:F117" si="18">+D118</f>
        <v>0</v>
      </c>
      <c r="E117" s="25">
        <f t="shared" si="18"/>
        <v>9237135238</v>
      </c>
      <c r="F117" s="25">
        <f t="shared" si="18"/>
        <v>9237135238</v>
      </c>
    </row>
    <row r="118" spans="1:6" ht="28.5" x14ac:dyDescent="0.35">
      <c r="A118" s="12" t="s">
        <v>231</v>
      </c>
      <c r="B118" s="12" t="s">
        <v>232</v>
      </c>
      <c r="C118" s="21"/>
      <c r="D118" s="21"/>
      <c r="E118" s="21">
        <v>9237135238</v>
      </c>
      <c r="F118" s="21">
        <f>+C118+D118+E118</f>
        <v>9237135238</v>
      </c>
    </row>
    <row r="119" spans="1:6" ht="71.25" customHeight="1" x14ac:dyDescent="0.35">
      <c r="A119" s="24" t="s">
        <v>233</v>
      </c>
      <c r="B119" s="24" t="s">
        <v>234</v>
      </c>
      <c r="C119" s="25">
        <f>SUM(C120:C123)</f>
        <v>0</v>
      </c>
      <c r="D119" s="25">
        <f t="shared" ref="D119:F119" si="19">SUM(D120:D123)</f>
        <v>0</v>
      </c>
      <c r="E119" s="25">
        <f t="shared" si="19"/>
        <v>18912861157</v>
      </c>
      <c r="F119" s="25">
        <f t="shared" si="19"/>
        <v>18912861157</v>
      </c>
    </row>
    <row r="120" spans="1:6" ht="28.5" x14ac:dyDescent="0.35">
      <c r="A120" s="12" t="s">
        <v>235</v>
      </c>
      <c r="B120" s="12" t="s">
        <v>236</v>
      </c>
      <c r="C120" s="21"/>
      <c r="D120" s="21"/>
      <c r="E120" s="21">
        <v>231840000</v>
      </c>
      <c r="F120" s="21">
        <f>+C120+D120+E120</f>
        <v>231840000</v>
      </c>
    </row>
    <row r="121" spans="1:6" ht="19" x14ac:dyDescent="0.35">
      <c r="A121" s="12" t="s">
        <v>237</v>
      </c>
      <c r="B121" s="12" t="s">
        <v>238</v>
      </c>
      <c r="C121" s="21"/>
      <c r="D121" s="21"/>
      <c r="E121" s="21">
        <v>867267157</v>
      </c>
      <c r="F121" s="21">
        <f>+C121+D121+E121</f>
        <v>867267157</v>
      </c>
    </row>
    <row r="122" spans="1:6" ht="19" x14ac:dyDescent="0.35">
      <c r="A122" s="12" t="s">
        <v>239</v>
      </c>
      <c r="B122" s="12" t="s">
        <v>240</v>
      </c>
      <c r="C122" s="21"/>
      <c r="D122" s="21"/>
      <c r="E122" s="21">
        <v>6723004000</v>
      </c>
      <c r="F122" s="21">
        <f>+C122+D122+E122</f>
        <v>6723004000</v>
      </c>
    </row>
    <row r="123" spans="1:6" ht="28.5" x14ac:dyDescent="0.35">
      <c r="A123" s="12" t="s">
        <v>241</v>
      </c>
      <c r="B123" s="12" t="s">
        <v>242</v>
      </c>
      <c r="C123" s="21"/>
      <c r="D123" s="21"/>
      <c r="E123" s="21">
        <v>11090750000</v>
      </c>
      <c r="F123" s="21">
        <f>+C123+D123+E123</f>
        <v>11090750000</v>
      </c>
    </row>
    <row r="124" spans="1:6" ht="70.5" customHeight="1" x14ac:dyDescent="0.35">
      <c r="A124" s="24" t="s">
        <v>243</v>
      </c>
      <c r="B124" s="24" t="s">
        <v>244</v>
      </c>
      <c r="C124" s="25">
        <f>SUM(C125:C129)</f>
        <v>2000000000</v>
      </c>
      <c r="D124" s="25">
        <f t="shared" ref="D124:F124" si="20">SUM(D125:D129)</f>
        <v>0</v>
      </c>
      <c r="E124" s="25">
        <f t="shared" si="20"/>
        <v>58701844000</v>
      </c>
      <c r="F124" s="25">
        <f t="shared" si="20"/>
        <v>60701844000</v>
      </c>
    </row>
    <row r="125" spans="1:6" ht="19" x14ac:dyDescent="0.35">
      <c r="A125" s="12" t="s">
        <v>245</v>
      </c>
      <c r="B125" s="12" t="s">
        <v>246</v>
      </c>
      <c r="C125" s="21"/>
      <c r="D125" s="21"/>
      <c r="E125" s="21">
        <v>44608960001</v>
      </c>
      <c r="F125" s="21">
        <f>+C125+D125+E125</f>
        <v>44608960001</v>
      </c>
    </row>
    <row r="126" spans="1:6" ht="19" x14ac:dyDescent="0.35">
      <c r="A126" s="12" t="s">
        <v>247</v>
      </c>
      <c r="B126" s="12" t="s">
        <v>248</v>
      </c>
      <c r="C126" s="21"/>
      <c r="D126" s="21"/>
      <c r="E126" s="21">
        <v>1100000000</v>
      </c>
      <c r="F126" s="21">
        <f>+C126+D126+E126</f>
        <v>1100000000</v>
      </c>
    </row>
    <row r="127" spans="1:6" ht="19" x14ac:dyDescent="0.35">
      <c r="A127" s="12" t="s">
        <v>249</v>
      </c>
      <c r="B127" s="12" t="s">
        <v>250</v>
      </c>
      <c r="C127" s="21"/>
      <c r="D127" s="21"/>
      <c r="E127" s="21">
        <v>5635483999</v>
      </c>
      <c r="F127" s="21">
        <f>+C127+D127+E127</f>
        <v>5635483999</v>
      </c>
    </row>
    <row r="128" spans="1:6" ht="19" x14ac:dyDescent="0.35">
      <c r="A128" s="12" t="s">
        <v>251</v>
      </c>
      <c r="B128" s="12" t="s">
        <v>252</v>
      </c>
      <c r="C128" s="21">
        <v>2000000000</v>
      </c>
      <c r="D128" s="21"/>
      <c r="E128" s="21">
        <v>6202360000</v>
      </c>
      <c r="F128" s="21">
        <f>+C128+D128+E128</f>
        <v>8202360000</v>
      </c>
    </row>
    <row r="129" spans="1:6" ht="19" x14ac:dyDescent="0.35">
      <c r="A129" s="12" t="s">
        <v>253</v>
      </c>
      <c r="B129" s="12" t="s">
        <v>254</v>
      </c>
      <c r="C129" s="21"/>
      <c r="D129" s="21"/>
      <c r="E129" s="21">
        <v>1155040000</v>
      </c>
      <c r="F129" s="21">
        <f>+C129+D129+E129</f>
        <v>1155040000</v>
      </c>
    </row>
  </sheetData>
  <mergeCells count="3">
    <mergeCell ref="A2:B2"/>
    <mergeCell ref="A3:B3"/>
    <mergeCell ref="A92:B9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Desagregación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Angelica Maria Merlano Diaz</dc:creator>
  <cp:lastModifiedBy>Angelica Maria Merlano Diaz</cp:lastModifiedBy>
  <dcterms:created xsi:type="dcterms:W3CDTF">2024-04-16T19:46:21Z</dcterms:created>
  <dcterms:modified xsi:type="dcterms:W3CDTF">2024-04-16T19:51:31Z</dcterms:modified>
</cp:coreProperties>
</file>