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ramirezz\Documents\Documentos\TEMAS CAMARA DE REPRESENTANTES\"/>
    </mc:Choice>
  </mc:AlternateContent>
  <bookViews>
    <workbookView xWindow="0" yWindow="0" windowWidth="19200" windowHeight="6330"/>
  </bookViews>
  <sheets>
    <sheet name="GERENCIAL" sheetId="7" r:id="rId1"/>
  </sheets>
  <calcPr calcId="191029"/>
</workbook>
</file>

<file path=xl/calcChain.xml><?xml version="1.0" encoding="utf-8"?>
<calcChain xmlns="http://schemas.openxmlformats.org/spreadsheetml/2006/main">
  <c r="J23" i="7" l="1"/>
  <c r="J22" i="7"/>
  <c r="J26" i="7" s="1"/>
  <c r="K24" i="7" l="1"/>
  <c r="K23" i="7"/>
  <c r="K22" i="7"/>
  <c r="K26" i="7" l="1"/>
  <c r="Q5" i="7" l="1"/>
  <c r="Q6" i="7"/>
  <c r="Q9" i="7"/>
  <c r="Q10" i="7"/>
  <c r="Q11" i="7"/>
  <c r="Q13" i="7"/>
  <c r="Q15" i="7"/>
  <c r="Q17" i="7"/>
  <c r="P5" i="7"/>
  <c r="P6" i="7"/>
  <c r="P7" i="7"/>
  <c r="P8" i="7"/>
  <c r="P9" i="7"/>
  <c r="P10" i="7"/>
  <c r="P11" i="7"/>
  <c r="P13" i="7"/>
  <c r="P15" i="7"/>
  <c r="P17" i="7"/>
  <c r="O5" i="7"/>
  <c r="O6" i="7"/>
  <c r="O7" i="7"/>
  <c r="O8" i="7"/>
  <c r="O9" i="7"/>
  <c r="O10" i="7"/>
  <c r="O11" i="7"/>
  <c r="O13" i="7"/>
  <c r="O15" i="7"/>
  <c r="O17" i="7"/>
  <c r="O4" i="7"/>
  <c r="Q4" i="7"/>
  <c r="P4" i="7"/>
</calcChain>
</file>

<file path=xl/sharedStrings.xml><?xml version="1.0" encoding="utf-8"?>
<sst xmlns="http://schemas.openxmlformats.org/spreadsheetml/2006/main" count="168" uniqueCount="55">
  <si>
    <t>Actual</t>
  </si>
  <si>
    <t>03</t>
  </si>
  <si>
    <t>Propios</t>
  </si>
  <si>
    <t>CSF</t>
  </si>
  <si>
    <t>35-04-00</t>
  </si>
  <si>
    <t>Año Fiscal:</t>
  </si>
  <si>
    <t/>
  </si>
  <si>
    <t>Vigencia:</t>
  </si>
  <si>
    <t>UEJ</t>
  </si>
  <si>
    <t>NOMBRE UEJ</t>
  </si>
  <si>
    <t>RUBRO</t>
  </si>
  <si>
    <t>TIPO</t>
  </si>
  <si>
    <t>CTA</t>
  </si>
  <si>
    <t>FUENTE</t>
  </si>
  <si>
    <t>REC</t>
  </si>
  <si>
    <t>SIT</t>
  </si>
  <si>
    <t>DESCRIPCION</t>
  </si>
  <si>
    <t>APR. INICIAL</t>
  </si>
  <si>
    <t>APR. VIGENTE</t>
  </si>
  <si>
    <t>APR. DISPONIBLE</t>
  </si>
  <si>
    <t>COMPROMISO</t>
  </si>
  <si>
    <t>OBLIGACION</t>
  </si>
  <si>
    <t>UNIDAD ADMINISTRATIVA ESPECIAL JUNTA CENTRAL CONTADORES</t>
  </si>
  <si>
    <t>A</t>
  </si>
  <si>
    <t>01</t>
  </si>
  <si>
    <t>02</t>
  </si>
  <si>
    <t>A-02</t>
  </si>
  <si>
    <t>ADQUISICIÓN DE BIENES  Y SERVICIOS</t>
  </si>
  <si>
    <t>08</t>
  </si>
  <si>
    <t>C</t>
  </si>
  <si>
    <t>3503</t>
  </si>
  <si>
    <t>3599</t>
  </si>
  <si>
    <t xml:space="preserve">FUNCIONAMIENTO </t>
  </si>
  <si>
    <t>A-01</t>
  </si>
  <si>
    <t>GASTOS DE PERSONAL</t>
  </si>
  <si>
    <t>A-03</t>
  </si>
  <si>
    <t>TRANSFERENCIAS CORRIENTES</t>
  </si>
  <si>
    <t>A-08</t>
  </si>
  <si>
    <t>GASTOS POR TRIBUTOS, MULTAS, SANCIONES E INTERESES DE MORA</t>
  </si>
  <si>
    <t>INVERSION</t>
  </si>
  <si>
    <t>C-3503</t>
  </si>
  <si>
    <t>AMBIENTE REGULATORIO Y ECONÓMICO PARA LA COMPETENCIA Y LA ACTIVIDAD EMPRESARIAL</t>
  </si>
  <si>
    <t>C-3599</t>
  </si>
  <si>
    <t>FORTALECIMIENTO DE LA GESTIÓN Y DIRECCIÓN DEL SECTOR COMERCIO, INDUSTRIA Y TURISMO</t>
  </si>
  <si>
    <t>SUB TOTAL TI PO GASTO</t>
  </si>
  <si>
    <t>FUNCIONAMIENTO</t>
  </si>
  <si>
    <t>B</t>
  </si>
  <si>
    <t>DEUDA</t>
  </si>
  <si>
    <t>TOTAL PRESUPUESTO</t>
  </si>
  <si>
    <t>COM/APR.VIGENTE</t>
  </si>
  <si>
    <t>APR. DIS/APR. VGT</t>
  </si>
  <si>
    <t>OBL/COM</t>
  </si>
  <si>
    <t>RESUMEN</t>
  </si>
  <si>
    <t xml:space="preserve">INVERSIÓN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</si>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</sst>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240A]&quot;$&quot;\ #,##0.00;\-&quot;$&quot;\ #,##0.00"/>
    <numFmt numFmtId="165" formatCode="[$-1240A]&quot;$&quot;#,##0.00;\(&quot;$&quot;#,##0.00\)"/>
    <numFmt numFmtId="166" formatCode="[$-1240A]&quot;$&quot;\ #,##0;\-&quot;$&quot;\ #,##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000000"/>
      <name val="Times New Roman"/>
      <family val="1"/>
    </font>
    <font>
      <sz val="11"/>
      <name val="Calibri"/>
      <family val="2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sz val="18"/>
      <name val="Arial Black"/>
      <family val="2"/>
    </font>
    <font>
      <sz val="11"/>
      <name val="Arial Black"/>
      <family val="2"/>
    </font>
    <font>
      <b/>
      <sz val="9"/>
      <color theme="0"/>
      <name val="Arial Black"/>
      <family val="2"/>
    </font>
    <font>
      <sz val="8"/>
      <color theme="0"/>
      <name val="Arial Black"/>
      <family val="2"/>
    </font>
    <font>
      <b/>
      <sz val="8"/>
      <color theme="0"/>
      <name val="Arial Black"/>
      <family val="2"/>
    </font>
    <font>
      <sz val="11"/>
      <color theme="0"/>
      <name val="Arial Blac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18" fillId="0" borderId="10" xfId="0" applyNumberFormat="1" applyFont="1" applyFill="1" applyBorder="1" applyAlignment="1">
      <alignment horizontal="center" vertical="center" wrapText="1" readingOrder="1"/>
    </xf>
    <xf numFmtId="0" fontId="18" fillId="0" borderId="0" xfId="0" applyNumberFormat="1" applyFont="1" applyFill="1" applyBorder="1" applyAlignment="1">
      <alignment horizontal="center" vertical="center" wrapText="1" readingOrder="1"/>
    </xf>
    <xf numFmtId="0" fontId="19" fillId="0" borderId="0" xfId="0" applyFont="1" applyFill="1" applyBorder="1"/>
    <xf numFmtId="0" fontId="20" fillId="0" borderId="10" xfId="0" applyNumberFormat="1" applyFont="1" applyFill="1" applyBorder="1" applyAlignment="1">
      <alignment horizontal="center" vertical="center" wrapText="1" readingOrder="1"/>
    </xf>
    <xf numFmtId="0" fontId="20" fillId="0" borderId="10" xfId="0" applyNumberFormat="1" applyFont="1" applyFill="1" applyBorder="1" applyAlignment="1">
      <alignment horizontal="left" vertical="center" wrapText="1" readingOrder="1"/>
    </xf>
    <xf numFmtId="0" fontId="20" fillId="0" borderId="10" xfId="0" applyNumberFormat="1" applyFont="1" applyFill="1" applyBorder="1" applyAlignment="1">
      <alignment vertical="center" wrapText="1" readingOrder="1"/>
    </xf>
    <xf numFmtId="164" fontId="20" fillId="0" borderId="10" xfId="0" applyNumberFormat="1" applyFont="1" applyFill="1" applyBorder="1" applyAlignment="1">
      <alignment horizontal="right" vertical="center" wrapText="1" readingOrder="1"/>
    </xf>
    <xf numFmtId="0" fontId="21" fillId="0" borderId="10" xfId="0" applyNumberFormat="1" applyFont="1" applyFill="1" applyBorder="1" applyAlignment="1">
      <alignment horizontal="center" vertical="center" wrapText="1" readingOrder="1"/>
    </xf>
    <xf numFmtId="0" fontId="21" fillId="0" borderId="10" xfId="0" applyNumberFormat="1" applyFont="1" applyFill="1" applyBorder="1" applyAlignment="1">
      <alignment horizontal="left" vertical="center" wrapText="1" readingOrder="1"/>
    </xf>
    <xf numFmtId="0" fontId="21" fillId="0" borderId="10" xfId="0" applyNumberFormat="1" applyFont="1" applyFill="1" applyBorder="1" applyAlignment="1">
      <alignment vertical="center" wrapText="1" readingOrder="1"/>
    </xf>
    <xf numFmtId="164" fontId="21" fillId="0" borderId="10" xfId="0" applyNumberFormat="1" applyFont="1" applyFill="1" applyBorder="1" applyAlignment="1">
      <alignment horizontal="right" vertical="center" wrapText="1" readingOrder="1"/>
    </xf>
    <xf numFmtId="10" fontId="19" fillId="0" borderId="0" xfId="42" applyNumberFormat="1" applyFont="1" applyFill="1" applyBorder="1"/>
    <xf numFmtId="0" fontId="22" fillId="0" borderId="11" xfId="0" applyFont="1" applyFill="1" applyBorder="1" applyAlignment="1">
      <alignment horizontal="center" vertical="center" wrapText="1"/>
    </xf>
    <xf numFmtId="0" fontId="19" fillId="0" borderId="12" xfId="0" applyFont="1" applyFill="1" applyBorder="1"/>
    <xf numFmtId="0" fontId="19" fillId="0" borderId="13" xfId="0" applyFont="1" applyFill="1" applyBorder="1"/>
    <xf numFmtId="0" fontId="19" fillId="0" borderId="14" xfId="0" applyFont="1" applyFill="1" applyBorder="1"/>
    <xf numFmtId="166" fontId="19" fillId="0" borderId="0" xfId="0" applyNumberFormat="1" applyFont="1" applyFill="1" applyBorder="1"/>
    <xf numFmtId="9" fontId="23" fillId="0" borderId="15" xfId="42" applyFont="1" applyFill="1" applyBorder="1" applyAlignment="1">
      <alignment horizontal="center"/>
    </xf>
    <xf numFmtId="0" fontId="23" fillId="0" borderId="14" xfId="0" applyFont="1" applyFill="1" applyBorder="1"/>
    <xf numFmtId="166" fontId="23" fillId="0" borderId="0" xfId="0" applyNumberFormat="1" applyFont="1" applyFill="1" applyBorder="1"/>
    <xf numFmtId="0" fontId="19" fillId="0" borderId="16" xfId="0" applyFont="1" applyFill="1" applyBorder="1"/>
    <xf numFmtId="0" fontId="19" fillId="0" borderId="17" xfId="0" applyFont="1" applyFill="1" applyBorder="1"/>
    <xf numFmtId="0" fontId="19" fillId="0" borderId="18" xfId="0" applyFont="1" applyFill="1" applyBorder="1"/>
    <xf numFmtId="0" fontId="20" fillId="0" borderId="19" xfId="0" applyNumberFormat="1" applyFont="1" applyFill="1" applyBorder="1" applyAlignment="1">
      <alignment horizontal="center" vertical="center" wrapText="1" readingOrder="1"/>
    </xf>
    <xf numFmtId="0" fontId="20" fillId="0" borderId="20" xfId="0" applyNumberFormat="1" applyFont="1" applyFill="1" applyBorder="1" applyAlignment="1">
      <alignment horizontal="left" vertical="center" wrapText="1" readingOrder="1"/>
    </xf>
    <xf numFmtId="0" fontId="20" fillId="0" borderId="20" xfId="0" applyNumberFormat="1" applyFont="1" applyFill="1" applyBorder="1" applyAlignment="1">
      <alignment vertical="center" wrapText="1" readingOrder="1"/>
    </xf>
    <xf numFmtId="0" fontId="20" fillId="0" borderId="20" xfId="0" applyNumberFormat="1" applyFont="1" applyFill="1" applyBorder="1" applyAlignment="1">
      <alignment horizontal="center" vertical="center" wrapText="1" readingOrder="1"/>
    </xf>
    <xf numFmtId="0" fontId="20" fillId="0" borderId="20" xfId="0" applyNumberFormat="1" applyFont="1" applyFill="1" applyBorder="1" applyAlignment="1">
      <alignment horizontal="right" vertical="center" wrapText="1" readingOrder="1"/>
    </xf>
    <xf numFmtId="0" fontId="18" fillId="0" borderId="11" xfId="0" applyNumberFormat="1" applyFont="1" applyFill="1" applyBorder="1" applyAlignment="1">
      <alignment horizontal="left" vertical="center" wrapText="1" readingOrder="1"/>
    </xf>
    <xf numFmtId="0" fontId="21" fillId="0" borderId="12" xfId="0" applyNumberFormat="1" applyFont="1" applyFill="1" applyBorder="1" applyAlignment="1">
      <alignment vertical="center" wrapText="1" readingOrder="1"/>
    </xf>
    <xf numFmtId="0" fontId="20" fillId="0" borderId="12" xfId="0" applyNumberFormat="1" applyFont="1" applyFill="1" applyBorder="1" applyAlignment="1">
      <alignment horizontal="center" vertical="center" wrapText="1" readingOrder="1"/>
    </xf>
    <xf numFmtId="165" fontId="21" fillId="0" borderId="12" xfId="0" applyNumberFormat="1" applyFont="1" applyFill="1" applyBorder="1" applyAlignment="1">
      <alignment horizontal="right" vertical="center" wrapText="1" readingOrder="1"/>
    </xf>
    <xf numFmtId="10" fontId="19" fillId="0" borderId="12" xfId="42" applyNumberFormat="1" applyFont="1" applyFill="1" applyBorder="1"/>
    <xf numFmtId="0" fontId="18" fillId="0" borderId="14" xfId="0" applyNumberFormat="1" applyFont="1" applyFill="1" applyBorder="1" applyAlignment="1">
      <alignment horizontal="left" vertical="center" wrapText="1" readingOrder="1"/>
    </xf>
    <xf numFmtId="0" fontId="21" fillId="0" borderId="0" xfId="0" applyNumberFormat="1" applyFont="1" applyFill="1" applyBorder="1" applyAlignment="1">
      <alignment vertical="center" wrapText="1" readingOrder="1"/>
    </xf>
    <xf numFmtId="0" fontId="20" fillId="0" borderId="0" xfId="0" applyNumberFormat="1" applyFont="1" applyFill="1" applyBorder="1" applyAlignment="1">
      <alignment horizontal="center" vertical="center" wrapText="1" readingOrder="1"/>
    </xf>
    <xf numFmtId="0" fontId="21" fillId="0" borderId="0" xfId="0" applyNumberFormat="1" applyFont="1" applyFill="1" applyBorder="1" applyAlignment="1">
      <alignment horizontal="right" vertical="center" wrapText="1" readingOrder="1"/>
    </xf>
    <xf numFmtId="165" fontId="21" fillId="0" borderId="0" xfId="0" applyNumberFormat="1" applyFont="1" applyFill="1" applyBorder="1" applyAlignment="1">
      <alignment horizontal="right" vertical="center" wrapText="1" readingOrder="1"/>
    </xf>
    <xf numFmtId="0" fontId="19" fillId="0" borderId="15" xfId="0" applyFont="1" applyFill="1" applyBorder="1"/>
    <xf numFmtId="0" fontId="20" fillId="0" borderId="0" xfId="0" applyNumberFormat="1" applyFont="1" applyFill="1" applyBorder="1" applyAlignment="1">
      <alignment vertical="center" wrapText="1" readingOrder="1"/>
    </xf>
    <xf numFmtId="0" fontId="24" fillId="33" borderId="14" xfId="0" applyNumberFormat="1" applyFont="1" applyFill="1" applyBorder="1" applyAlignment="1">
      <alignment horizontal="left" vertical="center" wrapText="1" readingOrder="1"/>
    </xf>
    <xf numFmtId="0" fontId="25" fillId="33" borderId="0" xfId="0" applyNumberFormat="1" applyFont="1" applyFill="1" applyBorder="1" applyAlignment="1">
      <alignment vertical="center" wrapText="1" readingOrder="1"/>
    </xf>
    <xf numFmtId="0" fontId="25" fillId="33" borderId="0" xfId="0" applyNumberFormat="1" applyFont="1" applyFill="1" applyBorder="1" applyAlignment="1">
      <alignment horizontal="center" vertical="center" wrapText="1" readingOrder="1"/>
    </xf>
    <xf numFmtId="165" fontId="26" fillId="33" borderId="0" xfId="0" applyNumberFormat="1" applyFont="1" applyFill="1" applyBorder="1" applyAlignment="1">
      <alignment horizontal="right" vertical="center" wrapText="1" readingOrder="1"/>
    </xf>
    <xf numFmtId="10" fontId="27" fillId="33" borderId="0" xfId="42" applyNumberFormat="1" applyFont="1" applyFill="1" applyBorder="1"/>
    <xf numFmtId="0" fontId="27" fillId="33" borderId="15" xfId="0" applyFont="1" applyFill="1" applyBorder="1"/>
    <xf numFmtId="0" fontId="21" fillId="0" borderId="11" xfId="0" applyNumberFormat="1" applyFont="1" applyFill="1" applyBorder="1" applyAlignment="1">
      <alignment vertical="center" wrapText="1" readingOrder="1"/>
    </xf>
    <xf numFmtId="165" fontId="21" fillId="0" borderId="13" xfId="0" applyNumberFormat="1" applyFont="1" applyFill="1" applyBorder="1" applyAlignment="1">
      <alignment horizontal="right" vertical="center" wrapText="1" readingOrder="1"/>
    </xf>
    <xf numFmtId="0" fontId="21" fillId="0" borderId="14" xfId="0" applyNumberFormat="1" applyFont="1" applyFill="1" applyBorder="1" applyAlignment="1">
      <alignment vertical="center" wrapText="1" readingOrder="1"/>
    </xf>
    <xf numFmtId="0" fontId="21" fillId="0" borderId="15" xfId="0" applyNumberFormat="1" applyFont="1" applyFill="1" applyBorder="1" applyAlignment="1">
      <alignment horizontal="right" vertical="center" wrapText="1" readingOrder="1"/>
    </xf>
    <xf numFmtId="165" fontId="21" fillId="0" borderId="15" xfId="0" applyNumberFormat="1" applyFont="1" applyFill="1" applyBorder="1" applyAlignment="1">
      <alignment horizontal="right" vertical="center" wrapText="1" readingOrder="1"/>
    </xf>
    <xf numFmtId="0" fontId="20" fillId="0" borderId="14" xfId="0" applyNumberFormat="1" applyFont="1" applyFill="1" applyBorder="1" applyAlignment="1">
      <alignment horizontal="left" vertical="center" wrapText="1" readingOrder="1"/>
    </xf>
    <xf numFmtId="0" fontId="25" fillId="33" borderId="16" xfId="0" applyNumberFormat="1" applyFont="1" applyFill="1" applyBorder="1" applyAlignment="1">
      <alignment horizontal="left" vertical="center" wrapText="1" readingOrder="1"/>
    </xf>
    <xf numFmtId="164" fontId="26" fillId="33" borderId="17" xfId="0" applyNumberFormat="1" applyFont="1" applyFill="1" applyBorder="1" applyAlignment="1">
      <alignment horizontal="right" vertical="center" wrapText="1" readingOrder="1"/>
    </xf>
    <xf numFmtId="165" fontId="26" fillId="33" borderId="18" xfId="0" applyNumberFormat="1" applyFont="1" applyFill="1" applyBorder="1" applyAlignment="1">
      <alignment horizontal="right" vertical="center" wrapText="1" readingOrder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Porcentaje" xfId="42" builtinId="5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tabSelected="1" topLeftCell="J7" workbookViewId="0">
      <selection activeCell="M13" sqref="M13"/>
    </sheetView>
  </sheetViews>
  <sheetFormatPr baseColWidth="10" defaultColWidth="11.42578125" defaultRowHeight="15" x14ac:dyDescent="0.25"/>
  <cols>
    <col min="1" max="1" width="13.42578125" style="3" customWidth="1"/>
    <col min="2" max="2" width="27" style="3" customWidth="1"/>
    <col min="3" max="3" width="21.5703125" style="3" customWidth="1"/>
    <col min="4" max="5" width="5.42578125" style="3" customWidth="1"/>
    <col min="6" max="6" width="9.5703125" style="3" customWidth="1"/>
    <col min="7" max="7" width="8" style="3" customWidth="1"/>
    <col min="8" max="8" width="9.5703125" style="3" customWidth="1"/>
    <col min="9" max="9" width="27.5703125" style="3" customWidth="1"/>
    <col min="10" max="10" width="21.5703125" style="3" bestFit="1" customWidth="1"/>
    <col min="11" max="14" width="18.85546875" style="3" customWidth="1"/>
    <col min="15" max="15" width="13.140625" style="3" customWidth="1"/>
    <col min="16" max="16" width="12.140625" style="3" customWidth="1"/>
    <col min="17" max="16384" width="11.42578125" style="3"/>
  </cols>
  <sheetData>
    <row r="1" spans="1:18" x14ac:dyDescent="0.25">
      <c r="A1" s="1" t="s">
        <v>5</v>
      </c>
      <c r="B1" s="1">
        <v>2024</v>
      </c>
      <c r="C1" s="2" t="s">
        <v>6</v>
      </c>
      <c r="D1" s="2" t="s">
        <v>6</v>
      </c>
      <c r="E1" s="2" t="s">
        <v>6</v>
      </c>
      <c r="F1" s="2" t="s">
        <v>6</v>
      </c>
      <c r="G1" s="2" t="s">
        <v>6</v>
      </c>
      <c r="H1" s="2" t="s">
        <v>6</v>
      </c>
      <c r="I1" s="2" t="s">
        <v>6</v>
      </c>
      <c r="J1" s="2" t="s">
        <v>6</v>
      </c>
      <c r="K1" s="2" t="s">
        <v>6</v>
      </c>
      <c r="L1" s="2" t="s">
        <v>6</v>
      </c>
      <c r="M1" s="2" t="s">
        <v>6</v>
      </c>
      <c r="N1" s="2" t="s">
        <v>6</v>
      </c>
    </row>
    <row r="2" spans="1:18" x14ac:dyDescent="0.25">
      <c r="A2" s="1" t="s">
        <v>7</v>
      </c>
      <c r="B2" s="1" t="s">
        <v>0</v>
      </c>
      <c r="C2" s="2" t="s">
        <v>6</v>
      </c>
      <c r="D2" s="2" t="s">
        <v>6</v>
      </c>
      <c r="E2" s="2" t="s">
        <v>6</v>
      </c>
      <c r="F2" s="2"/>
      <c r="G2" s="2" t="s">
        <v>6</v>
      </c>
      <c r="H2" s="2" t="s">
        <v>6</v>
      </c>
      <c r="I2" s="2" t="s">
        <v>6</v>
      </c>
      <c r="J2" s="2" t="s">
        <v>6</v>
      </c>
      <c r="K2" s="2" t="s">
        <v>6</v>
      </c>
      <c r="L2" s="2" t="s">
        <v>6</v>
      </c>
      <c r="M2" s="2" t="s">
        <v>6</v>
      </c>
      <c r="N2" s="2" t="s">
        <v>6</v>
      </c>
    </row>
    <row r="3" spans="1:18" ht="36" x14ac:dyDescent="0.25">
      <c r="A3" s="1" t="s">
        <v>8</v>
      </c>
      <c r="B3" s="1" t="s">
        <v>9</v>
      </c>
      <c r="C3" s="1" t="s">
        <v>10</v>
      </c>
      <c r="D3" s="1" t="s">
        <v>11</v>
      </c>
      <c r="E3" s="1" t="s">
        <v>12</v>
      </c>
      <c r="F3" s="1" t="s">
        <v>13</v>
      </c>
      <c r="G3" s="1" t="s">
        <v>14</v>
      </c>
      <c r="H3" s="1" t="s">
        <v>15</v>
      </c>
      <c r="I3" s="1" t="s">
        <v>16</v>
      </c>
      <c r="J3" s="1" t="s">
        <v>17</v>
      </c>
      <c r="K3" s="1" t="s">
        <v>18</v>
      </c>
      <c r="L3" s="1" t="s">
        <v>19</v>
      </c>
      <c r="M3" s="1" t="s">
        <v>20</v>
      </c>
      <c r="N3" s="1" t="s">
        <v>21</v>
      </c>
      <c r="O3" s="1" t="s">
        <v>50</v>
      </c>
      <c r="P3" s="1" t="s">
        <v>49</v>
      </c>
      <c r="Q3" s="1" t="s">
        <v>51</v>
      </c>
    </row>
    <row r="4" spans="1:18" ht="31.5" x14ac:dyDescent="0.25">
      <c r="A4" s="8" t="s">
        <v>4</v>
      </c>
      <c r="B4" s="9" t="s">
        <v>22</v>
      </c>
      <c r="C4" s="10" t="s">
        <v>23</v>
      </c>
      <c r="D4" s="8"/>
      <c r="E4" s="8"/>
      <c r="F4" s="8"/>
      <c r="G4" s="8"/>
      <c r="H4" s="8"/>
      <c r="I4" s="9" t="s">
        <v>32</v>
      </c>
      <c r="J4" s="11">
        <v>8023108000</v>
      </c>
      <c r="K4" s="11">
        <v>8023108000</v>
      </c>
      <c r="L4" s="11">
        <v>4559182721.75</v>
      </c>
      <c r="M4" s="11">
        <v>3084200524.0799999</v>
      </c>
      <c r="N4" s="11">
        <v>758791813.79999995</v>
      </c>
      <c r="O4" s="12">
        <f>L4/K4</f>
        <v>0.56825643151631511</v>
      </c>
      <c r="P4" s="12">
        <f>M4/K4</f>
        <v>0.38441468369614368</v>
      </c>
      <c r="Q4" s="12">
        <f>N4/M4</f>
        <v>0.24602544739737484</v>
      </c>
    </row>
    <row r="5" spans="1:18" ht="33.75" x14ac:dyDescent="0.25">
      <c r="A5" s="4" t="s">
        <v>4</v>
      </c>
      <c r="B5" s="5" t="s">
        <v>22</v>
      </c>
      <c r="C5" s="6" t="s">
        <v>33</v>
      </c>
      <c r="D5" s="4" t="s">
        <v>23</v>
      </c>
      <c r="E5" s="4" t="s">
        <v>24</v>
      </c>
      <c r="F5" s="4" t="s">
        <v>2</v>
      </c>
      <c r="G5" s="4">
        <v>20</v>
      </c>
      <c r="H5" s="4" t="s">
        <v>3</v>
      </c>
      <c r="I5" s="5" t="s">
        <v>34</v>
      </c>
      <c r="J5" s="7">
        <v>1172149000</v>
      </c>
      <c r="K5" s="7">
        <v>1172149000</v>
      </c>
      <c r="L5" s="7">
        <v>757329791.09000003</v>
      </c>
      <c r="M5" s="7">
        <v>249830008.91</v>
      </c>
      <c r="N5" s="7">
        <v>248960103.91</v>
      </c>
      <c r="O5" s="12">
        <f t="shared" ref="O5:O17" si="0">L5/K5</f>
        <v>0.64610368740663515</v>
      </c>
      <c r="P5" s="12">
        <f t="shared" ref="P5:P17" si="1">M5/K5</f>
        <v>0.2131384396608281</v>
      </c>
      <c r="Q5" s="12">
        <f t="shared" ref="Q5:Q17" si="2">N5/M5</f>
        <v>0.99651801237251136</v>
      </c>
    </row>
    <row r="6" spans="1:18" ht="33.75" x14ac:dyDescent="0.25">
      <c r="A6" s="4" t="s">
        <v>4</v>
      </c>
      <c r="B6" s="5" t="s">
        <v>22</v>
      </c>
      <c r="C6" s="6" t="s">
        <v>26</v>
      </c>
      <c r="D6" s="4" t="s">
        <v>23</v>
      </c>
      <c r="E6" s="4" t="s">
        <v>25</v>
      </c>
      <c r="F6" s="4" t="s">
        <v>2</v>
      </c>
      <c r="G6" s="4">
        <v>20</v>
      </c>
      <c r="H6" s="4" t="s">
        <v>3</v>
      </c>
      <c r="I6" s="5" t="s">
        <v>27</v>
      </c>
      <c r="J6" s="7">
        <v>6655155000</v>
      </c>
      <c r="K6" s="7">
        <v>6655155000</v>
      </c>
      <c r="L6" s="7">
        <v>3606048930.6599998</v>
      </c>
      <c r="M6" s="7">
        <v>2834370515.1700001</v>
      </c>
      <c r="N6" s="7">
        <v>509831709.88999999</v>
      </c>
      <c r="O6" s="12">
        <f t="shared" si="0"/>
        <v>0.54184296694216738</v>
      </c>
      <c r="P6" s="12">
        <f t="shared" si="1"/>
        <v>0.42589098453304242</v>
      </c>
      <c r="Q6" s="12">
        <f t="shared" si="2"/>
        <v>0.1798747577853001</v>
      </c>
    </row>
    <row r="7" spans="1:18" ht="33.75" x14ac:dyDescent="0.25">
      <c r="A7" s="4" t="s">
        <v>4</v>
      </c>
      <c r="B7" s="5" t="s">
        <v>22</v>
      </c>
      <c r="C7" s="6" t="s">
        <v>35</v>
      </c>
      <c r="D7" s="4" t="s">
        <v>23</v>
      </c>
      <c r="E7" s="4" t="s">
        <v>1</v>
      </c>
      <c r="F7" s="4" t="s">
        <v>2</v>
      </c>
      <c r="G7" s="4">
        <v>20</v>
      </c>
      <c r="H7" s="4" t="s">
        <v>3</v>
      </c>
      <c r="I7" s="5" t="s">
        <v>36</v>
      </c>
      <c r="J7" s="7">
        <v>52444000</v>
      </c>
      <c r="K7" s="7">
        <v>52444000</v>
      </c>
      <c r="L7" s="7">
        <v>52444000</v>
      </c>
      <c r="M7" s="7">
        <v>0</v>
      </c>
      <c r="N7" s="7">
        <v>0</v>
      </c>
      <c r="O7" s="12">
        <f t="shared" si="0"/>
        <v>1</v>
      </c>
      <c r="P7" s="12">
        <f t="shared" si="1"/>
        <v>0</v>
      </c>
      <c r="Q7" s="12">
        <v>0</v>
      </c>
    </row>
    <row r="8" spans="1:18" ht="33.75" x14ac:dyDescent="0.25">
      <c r="A8" s="4" t="s">
        <v>4</v>
      </c>
      <c r="B8" s="5" t="s">
        <v>22</v>
      </c>
      <c r="C8" s="6" t="s">
        <v>37</v>
      </c>
      <c r="D8" s="4" t="s">
        <v>23</v>
      </c>
      <c r="E8" s="4" t="s">
        <v>28</v>
      </c>
      <c r="F8" s="4" t="s">
        <v>2</v>
      </c>
      <c r="G8" s="4">
        <v>20</v>
      </c>
      <c r="H8" s="4" t="s">
        <v>3</v>
      </c>
      <c r="I8" s="5" t="s">
        <v>38</v>
      </c>
      <c r="J8" s="7">
        <v>143360000</v>
      </c>
      <c r="K8" s="7">
        <v>143360000</v>
      </c>
      <c r="L8" s="7">
        <v>143360000</v>
      </c>
      <c r="M8" s="7">
        <v>0</v>
      </c>
      <c r="N8" s="7">
        <v>0</v>
      </c>
      <c r="O8" s="12">
        <f t="shared" si="0"/>
        <v>1</v>
      </c>
      <c r="P8" s="12">
        <f t="shared" si="1"/>
        <v>0</v>
      </c>
      <c r="Q8" s="12">
        <v>0</v>
      </c>
    </row>
    <row r="9" spans="1:18" ht="31.5" x14ac:dyDescent="0.25">
      <c r="A9" s="8" t="s">
        <v>4</v>
      </c>
      <c r="B9" s="9" t="s">
        <v>22</v>
      </c>
      <c r="C9" s="10" t="s">
        <v>29</v>
      </c>
      <c r="D9" s="8"/>
      <c r="E9" s="8"/>
      <c r="F9" s="8"/>
      <c r="G9" s="8"/>
      <c r="H9" s="8"/>
      <c r="I9" s="9" t="s">
        <v>39</v>
      </c>
      <c r="J9" s="11">
        <v>10748535000</v>
      </c>
      <c r="K9" s="11">
        <v>10748535000</v>
      </c>
      <c r="L9" s="11">
        <v>7436024613</v>
      </c>
      <c r="M9" s="11">
        <v>3236229675</v>
      </c>
      <c r="N9" s="11">
        <v>440204171.13</v>
      </c>
      <c r="O9" s="12">
        <f t="shared" si="0"/>
        <v>0.69181750005931042</v>
      </c>
      <c r="P9" s="12">
        <f t="shared" si="1"/>
        <v>0.30108565260288961</v>
      </c>
      <c r="Q9" s="12">
        <f t="shared" si="2"/>
        <v>0.13602377313655897</v>
      </c>
    </row>
    <row r="10" spans="1:18" ht="45" x14ac:dyDescent="0.25">
      <c r="A10" s="4" t="s">
        <v>4</v>
      </c>
      <c r="B10" s="5" t="s">
        <v>22</v>
      </c>
      <c r="C10" s="6" t="s">
        <v>40</v>
      </c>
      <c r="D10" s="4" t="s">
        <v>29</v>
      </c>
      <c r="E10" s="4" t="s">
        <v>30</v>
      </c>
      <c r="F10" s="4" t="s">
        <v>2</v>
      </c>
      <c r="G10" s="4">
        <v>21</v>
      </c>
      <c r="H10" s="4" t="s">
        <v>3</v>
      </c>
      <c r="I10" s="5" t="s">
        <v>41</v>
      </c>
      <c r="J10" s="7">
        <v>4238534376</v>
      </c>
      <c r="K10" s="7">
        <v>4238534376</v>
      </c>
      <c r="L10" s="7">
        <v>1264197841</v>
      </c>
      <c r="M10" s="7">
        <v>2915749675</v>
      </c>
      <c r="N10" s="7">
        <v>416140171.13</v>
      </c>
      <c r="O10" s="12">
        <f t="shared" si="0"/>
        <v>0.29826296753856973</v>
      </c>
      <c r="P10" s="12">
        <f t="shared" si="1"/>
        <v>0.68791459885519635</v>
      </c>
      <c r="Q10" s="12">
        <f t="shared" si="2"/>
        <v>0.14272150133395797</v>
      </c>
    </row>
    <row r="11" spans="1:18" ht="45" x14ac:dyDescent="0.25">
      <c r="A11" s="4" t="s">
        <v>4</v>
      </c>
      <c r="B11" s="5" t="s">
        <v>22</v>
      </c>
      <c r="C11" s="6" t="s">
        <v>42</v>
      </c>
      <c r="D11" s="4" t="s">
        <v>29</v>
      </c>
      <c r="E11" s="4" t="s">
        <v>31</v>
      </c>
      <c r="F11" s="4" t="s">
        <v>2</v>
      </c>
      <c r="G11" s="4">
        <v>21</v>
      </c>
      <c r="H11" s="4" t="s">
        <v>3</v>
      </c>
      <c r="I11" s="5" t="s">
        <v>43</v>
      </c>
      <c r="J11" s="7">
        <v>6510000624</v>
      </c>
      <c r="K11" s="7">
        <v>6510000624</v>
      </c>
      <c r="L11" s="7">
        <v>6171826772</v>
      </c>
      <c r="M11" s="7">
        <v>320480000</v>
      </c>
      <c r="N11" s="7">
        <v>24064000</v>
      </c>
      <c r="O11" s="12">
        <f t="shared" si="0"/>
        <v>0.94805317671502576</v>
      </c>
      <c r="P11" s="12">
        <f t="shared" si="1"/>
        <v>4.9228873929521147E-2</v>
      </c>
      <c r="Q11" s="12">
        <f t="shared" si="2"/>
        <v>7.5087368946580135E-2</v>
      </c>
    </row>
    <row r="12" spans="1:18" ht="15.75" thickBot="1" x14ac:dyDescent="0.3">
      <c r="A12" s="4" t="s">
        <v>6</v>
      </c>
      <c r="B12" s="25" t="s">
        <v>6</v>
      </c>
      <c r="C12" s="26" t="s">
        <v>6</v>
      </c>
      <c r="D12" s="27" t="s">
        <v>6</v>
      </c>
      <c r="E12" s="27" t="s">
        <v>6</v>
      </c>
      <c r="F12" s="27" t="s">
        <v>6</v>
      </c>
      <c r="G12" s="27" t="s">
        <v>6</v>
      </c>
      <c r="H12" s="27" t="s">
        <v>6</v>
      </c>
      <c r="I12" s="26" t="s">
        <v>6</v>
      </c>
      <c r="J12" s="28" t="s">
        <v>6</v>
      </c>
      <c r="K12" s="28" t="s">
        <v>6</v>
      </c>
      <c r="L12" s="28" t="s">
        <v>6</v>
      </c>
      <c r="M12" s="28" t="s">
        <v>6</v>
      </c>
      <c r="N12" s="28" t="s">
        <v>6</v>
      </c>
      <c r="O12" s="12"/>
      <c r="P12" s="12"/>
      <c r="Q12" s="12"/>
    </row>
    <row r="13" spans="1:18" ht="15.75" thickTop="1" x14ac:dyDescent="0.25">
      <c r="A13" s="24" t="s">
        <v>6</v>
      </c>
      <c r="B13" s="29" t="s">
        <v>44</v>
      </c>
      <c r="C13" s="30" t="s">
        <v>23</v>
      </c>
      <c r="D13" s="31" t="s">
        <v>6</v>
      </c>
      <c r="E13" s="31" t="s">
        <v>6</v>
      </c>
      <c r="F13" s="31" t="s">
        <v>6</v>
      </c>
      <c r="G13" s="31" t="s">
        <v>6</v>
      </c>
      <c r="H13" s="31" t="s">
        <v>6</v>
      </c>
      <c r="I13" s="47" t="s">
        <v>45</v>
      </c>
      <c r="J13" s="32">
        <v>8023108000</v>
      </c>
      <c r="K13" s="48">
        <v>8023108000</v>
      </c>
      <c r="L13" s="32">
        <v>4559182721.75</v>
      </c>
      <c r="M13" s="32">
        <v>3084200524.0799999</v>
      </c>
      <c r="N13" s="32">
        <v>758791813.79999995</v>
      </c>
      <c r="O13" s="33">
        <f t="shared" si="0"/>
        <v>0.56825643151631511</v>
      </c>
      <c r="P13" s="33">
        <f t="shared" si="1"/>
        <v>0.38441468369614368</v>
      </c>
      <c r="Q13" s="33">
        <f t="shared" si="2"/>
        <v>0.24602544739737484</v>
      </c>
      <c r="R13" s="15"/>
    </row>
    <row r="14" spans="1:18" x14ac:dyDescent="0.25">
      <c r="A14" s="24" t="s">
        <v>6</v>
      </c>
      <c r="B14" s="34" t="s">
        <v>44</v>
      </c>
      <c r="C14" s="35" t="s">
        <v>46</v>
      </c>
      <c r="D14" s="36" t="s">
        <v>6</v>
      </c>
      <c r="E14" s="36" t="s">
        <v>6</v>
      </c>
      <c r="F14" s="36" t="s">
        <v>6</v>
      </c>
      <c r="G14" s="36" t="s">
        <v>6</v>
      </c>
      <c r="H14" s="36" t="s">
        <v>6</v>
      </c>
      <c r="I14" s="49" t="s">
        <v>47</v>
      </c>
      <c r="J14" s="37">
        <v>0</v>
      </c>
      <c r="K14" s="50"/>
      <c r="L14" s="38">
        <v>0</v>
      </c>
      <c r="M14" s="37"/>
      <c r="N14" s="37"/>
      <c r="O14" s="12"/>
      <c r="P14" s="12"/>
      <c r="Q14" s="12"/>
      <c r="R14" s="39"/>
    </row>
    <row r="15" spans="1:18" x14ac:dyDescent="0.25">
      <c r="A15" s="24" t="s">
        <v>6</v>
      </c>
      <c r="B15" s="34" t="s">
        <v>44</v>
      </c>
      <c r="C15" s="35" t="s">
        <v>29</v>
      </c>
      <c r="D15" s="36" t="s">
        <v>6</v>
      </c>
      <c r="E15" s="36" t="s">
        <v>6</v>
      </c>
      <c r="F15" s="36" t="s">
        <v>6</v>
      </c>
      <c r="G15" s="36" t="s">
        <v>6</v>
      </c>
      <c r="H15" s="36" t="s">
        <v>6</v>
      </c>
      <c r="I15" s="49" t="s">
        <v>39</v>
      </c>
      <c r="J15" s="38">
        <v>10748535000</v>
      </c>
      <c r="K15" s="51">
        <v>10748535000</v>
      </c>
      <c r="L15" s="38">
        <v>7436024613</v>
      </c>
      <c r="M15" s="38">
        <v>3236229675</v>
      </c>
      <c r="N15" s="38">
        <v>440204171.13</v>
      </c>
      <c r="O15" s="12">
        <f t="shared" si="0"/>
        <v>0.69181750005931042</v>
      </c>
      <c r="P15" s="12">
        <f t="shared" si="1"/>
        <v>0.30108565260288961</v>
      </c>
      <c r="Q15" s="12">
        <f t="shared" si="2"/>
        <v>0.13602377313655897</v>
      </c>
      <c r="R15" s="39"/>
    </row>
    <row r="16" spans="1:18" x14ac:dyDescent="0.25">
      <c r="A16" s="24" t="s">
        <v>6</v>
      </c>
      <c r="B16" s="34" t="s">
        <v>6</v>
      </c>
      <c r="C16" s="40" t="s">
        <v>6</v>
      </c>
      <c r="D16" s="36" t="s">
        <v>6</v>
      </c>
      <c r="E16" s="36" t="s">
        <v>6</v>
      </c>
      <c r="F16" s="36" t="s">
        <v>6</v>
      </c>
      <c r="G16" s="36" t="s">
        <v>6</v>
      </c>
      <c r="H16" s="36" t="s">
        <v>6</v>
      </c>
      <c r="I16" s="52" t="s">
        <v>6</v>
      </c>
      <c r="J16" s="37" t="s">
        <v>6</v>
      </c>
      <c r="K16" s="50" t="s">
        <v>6</v>
      </c>
      <c r="L16" s="37" t="s">
        <v>6</v>
      </c>
      <c r="M16" s="37" t="s">
        <v>6</v>
      </c>
      <c r="N16" s="37" t="s">
        <v>6</v>
      </c>
      <c r="O16" s="12"/>
      <c r="P16" s="12"/>
      <c r="Q16" s="12"/>
      <c r="R16" s="39"/>
    </row>
    <row r="17" spans="1:18" ht="19.5" thickBot="1" x14ac:dyDescent="0.45">
      <c r="A17" s="24" t="s">
        <v>6</v>
      </c>
      <c r="B17" s="41" t="s">
        <v>48</v>
      </c>
      <c r="C17" s="42" t="s">
        <v>6</v>
      </c>
      <c r="D17" s="43" t="s">
        <v>6</v>
      </c>
      <c r="E17" s="43" t="s">
        <v>6</v>
      </c>
      <c r="F17" s="43" t="s">
        <v>6</v>
      </c>
      <c r="G17" s="43" t="s">
        <v>6</v>
      </c>
      <c r="H17" s="43" t="s">
        <v>6</v>
      </c>
      <c r="I17" s="53" t="s">
        <v>6</v>
      </c>
      <c r="J17" s="54">
        <v>18771643000</v>
      </c>
      <c r="K17" s="55">
        <v>18771643000</v>
      </c>
      <c r="L17" s="44">
        <v>11995207334.75</v>
      </c>
      <c r="M17" s="44">
        <v>6320430199.0799999</v>
      </c>
      <c r="N17" s="44">
        <v>1198995984.9300001</v>
      </c>
      <c r="O17" s="45">
        <f t="shared" si="0"/>
        <v>0.63900678990911985</v>
      </c>
      <c r="P17" s="45">
        <f t="shared" si="1"/>
        <v>0.33670095894536245</v>
      </c>
      <c r="Q17" s="45">
        <f t="shared" si="2"/>
        <v>0.18970164168643547</v>
      </c>
      <c r="R17" s="46"/>
    </row>
    <row r="18" spans="1:18" ht="0" hidden="1" customHeight="1" x14ac:dyDescent="0.25">
      <c r="B18" s="16"/>
      <c r="R18" s="39"/>
    </row>
    <row r="19" spans="1:18" ht="12.75" customHeight="1" thickTop="1" thickBot="1" x14ac:dyDescent="0.3">
      <c r="B19" s="21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3"/>
    </row>
    <row r="20" spans="1:18" ht="16.5" thickTop="1" thickBot="1" x14ac:dyDescent="0.3"/>
    <row r="21" spans="1:18" ht="27.75" thickTop="1" x14ac:dyDescent="0.25">
      <c r="I21" s="13" t="s">
        <v>52</v>
      </c>
      <c r="J21" s="14"/>
      <c r="K21" s="15"/>
    </row>
    <row r="22" spans="1:18" ht="18.75" x14ac:dyDescent="0.4">
      <c r="I22" s="16" t="s">
        <v>45</v>
      </c>
      <c r="J22" s="17">
        <f>+J13</f>
        <v>8023108000</v>
      </c>
      <c r="K22" s="18">
        <f>+J22/+J26</f>
        <v>0.42740574173502022</v>
      </c>
    </row>
    <row r="23" spans="1:18" ht="18.75" x14ac:dyDescent="0.4">
      <c r="I23" s="16" t="s">
        <v>53</v>
      </c>
      <c r="J23" s="17">
        <f>+J15</f>
        <v>10748535000</v>
      </c>
      <c r="K23" s="18">
        <f>+J23/+J26</f>
        <v>0.57259425826497978</v>
      </c>
    </row>
    <row r="24" spans="1:18" ht="18.75" x14ac:dyDescent="0.4">
      <c r="I24" s="16" t="s">
        <v>47</v>
      </c>
      <c r="J24" s="17">
        <v>0</v>
      </c>
      <c r="K24" s="18">
        <f>+J24/+J26</f>
        <v>0</v>
      </c>
    </row>
    <row r="25" spans="1:18" ht="18.75" x14ac:dyDescent="0.4">
      <c r="I25" s="16"/>
      <c r="J25" s="17"/>
      <c r="K25" s="18"/>
    </row>
    <row r="26" spans="1:18" ht="18.75" x14ac:dyDescent="0.4">
      <c r="I26" s="19" t="s">
        <v>54</v>
      </c>
      <c r="J26" s="20">
        <f>SUM(J22:J25)</f>
        <v>18771643000</v>
      </c>
      <c r="K26" s="18">
        <f>SUM(K22:K25)</f>
        <v>1</v>
      </c>
    </row>
    <row r="27" spans="1:18" ht="15.75" thickBot="1" x14ac:dyDescent="0.3">
      <c r="I27" s="21"/>
      <c r="J27" s="22"/>
      <c r="K27" s="23"/>
    </row>
    <row r="28" spans="1:18" ht="15.75" thickTop="1" x14ac:dyDescent="0.25"/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GERENCIAL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FERNANDA  VERA FLOREZ</dc:creator>
  <cp:lastModifiedBy>Jose Orlando Ramirez Zuluaga</cp:lastModifiedBy>
  <dcterms:created xsi:type="dcterms:W3CDTF">2024-04-01T15:09:28Z</dcterms:created>
  <dcterms:modified xsi:type="dcterms:W3CDTF">2024-04-24T17:02:56Z</dcterms:modified>
</cp:coreProperties>
</file>