
<file path=[Content_Types].xml><?xml version="1.0" encoding="utf-8"?>
<Types xmlns="http://schemas.openxmlformats.org/package/2006/content-types">
  <Default Extension="jpg" ContentType="image/jp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.Rivaldo\Desktop\SEPTIEMBRE 2023\"/>
    </mc:Choice>
  </mc:AlternateContent>
  <xr:revisionPtr revIDLastSave="0" documentId="8_{F10C7383-1FC0-4D5A-B763-896F3B54A9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G29" i="1"/>
  <c r="H29" i="1"/>
  <c r="I29" i="1"/>
  <c r="J29" i="1"/>
  <c r="K29" i="1"/>
  <c r="L29" i="1"/>
  <c r="M29" i="1"/>
  <c r="N29" i="1"/>
  <c r="E29" i="1"/>
  <c r="F21" i="1"/>
  <c r="G21" i="1"/>
  <c r="H21" i="1"/>
  <c r="I21" i="1"/>
  <c r="J21" i="1"/>
  <c r="K21" i="1"/>
  <c r="L21" i="1"/>
  <c r="M21" i="1"/>
  <c r="N21" i="1"/>
  <c r="E21" i="1"/>
  <c r="F18" i="1"/>
  <c r="F19" i="1" s="1"/>
  <c r="G18" i="1"/>
  <c r="H18" i="1"/>
  <c r="H19" i="1" s="1"/>
  <c r="I18" i="1"/>
  <c r="I19" i="1" s="1"/>
  <c r="J18" i="1"/>
  <c r="J19" i="1" s="1"/>
  <c r="K18" i="1"/>
  <c r="L18" i="1"/>
  <c r="L19" i="1" s="1"/>
  <c r="M18" i="1"/>
  <c r="M19" i="1" s="1"/>
  <c r="N18" i="1"/>
  <c r="N19" i="1" s="1"/>
  <c r="E18" i="1"/>
  <c r="F13" i="1"/>
  <c r="G13" i="1"/>
  <c r="G19" i="1" s="1"/>
  <c r="H13" i="1"/>
  <c r="I13" i="1"/>
  <c r="J13" i="1"/>
  <c r="K13" i="1"/>
  <c r="K19" i="1" s="1"/>
  <c r="L13" i="1"/>
  <c r="M13" i="1"/>
  <c r="N13" i="1"/>
  <c r="E13" i="1"/>
  <c r="E19" i="1" s="1"/>
  <c r="F10" i="1"/>
  <c r="G10" i="1"/>
  <c r="H10" i="1"/>
  <c r="I10" i="1"/>
  <c r="J10" i="1"/>
  <c r="K10" i="1"/>
  <c r="L10" i="1"/>
  <c r="M10" i="1"/>
  <c r="N10" i="1"/>
  <c r="E10" i="1"/>
  <c r="F8" i="1"/>
  <c r="G8" i="1"/>
  <c r="H8" i="1"/>
  <c r="I8" i="1"/>
  <c r="J8" i="1"/>
  <c r="K8" i="1"/>
  <c r="L8" i="1"/>
  <c r="M8" i="1"/>
  <c r="N8" i="1"/>
  <c r="E8" i="1"/>
  <c r="J30" i="1" l="1"/>
  <c r="L30" i="1"/>
  <c r="H30" i="1"/>
  <c r="N30" i="1"/>
  <c r="F30" i="1"/>
  <c r="M30" i="1"/>
  <c r="I30" i="1"/>
  <c r="E30" i="1"/>
  <c r="K30" i="1"/>
  <c r="G30" i="1"/>
</calcChain>
</file>

<file path=xl/sharedStrings.xml><?xml version="1.0" encoding="utf-8"?>
<sst xmlns="http://schemas.openxmlformats.org/spreadsheetml/2006/main" count="123" uniqueCount="61">
  <si>
    <t>Año Fiscal:</t>
  </si>
  <si>
    <t/>
  </si>
  <si>
    <t>Vigencia:</t>
  </si>
  <si>
    <t>Actual</t>
  </si>
  <si>
    <t>Periodo:</t>
  </si>
  <si>
    <t>Enero-Septiembre</t>
  </si>
  <si>
    <t>RUBRO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</si>
  <si>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</si>
  <si>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</si>
  <si>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</si>
  <si>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</si>
  <si>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</si>
  <si>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</si>
  <si>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</si>
  <si>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</si>
  <si>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</si>
  <si>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</si>
  <si>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</si>
  <si>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ORDEN PAGO</t>
  </si>
  <si>
    <t>PAGOS</t>
  </si>
  <si>
    <t>A-01-01-01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</si>
  <si>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</si>
  <si>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</si>
  <si>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</si>
  <si>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</si>
  <si>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</si>
  <si>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</si>
  <si>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</si>
  <si>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</si>
  <si>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</si>
  <si>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</si>
  <si>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</si>
  <si>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</si>
  <si>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</si>
  <si>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A-08-01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</si>
  <si>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</si>
  <si>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</si>
  <si>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</si>
  <si>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</si>
  <si>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</si>
  <si>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</si>
  <si>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</si>
  <si>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</si>
  <si>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MULTAS, SANCIONES E INTERESES DE MORA</t>
  </si>
  <si>
    <t>B-10-04-01</t>
  </si>
  <si>
    <t>APORTES AL FONDO DE CONTINGENCIAS</t>
  </si>
  <si>
    <t>C-0199-1000-3</t>
  </si>
  <si>
    <t>MEJORAMIENTO Y ACTUALIZACIÓN TECNOLÓGICA DEL SALÓN ELÍPTICO Y DE LAS COMISIONES DE LA CÁMARA DE REPRESENTANTES A NIVEL NACIONAL</t>
  </si>
  <si>
    <t>C-0199-1000-4</t>
  </si>
  <si>
    <t>MEJORAMIENTO DEL SISTEMA DE GESTION DOCUMENTAL Y DE LA INFORMACION EN LA CAMARA DE REPRESENTANTES BOGOTA</t>
  </si>
  <si>
    <t>C-0199-1000-6</t>
  </si>
  <si>
    <t>FORTALECIMIENTO Y RENOVACIÓN DE LOS SERVICIOS DE COMUNICACIÓN E INFORMACIÓN DE LA CÁMARA DE REPRESENTANTES  BOGOTÁ</t>
  </si>
  <si>
    <t>C-0199-1000-7</t>
  </si>
  <si>
    <t>MEJORAMIENTO DE LAS CONDICIONES DE SEGURIDAD Y PROTECCION EN LOS DESPLAZAMIENTOS DE LOS SERVIDORES PUBLICOS DE LA CAMARA DE REPRESENTANTES NACIONAL</t>
  </si>
  <si>
    <t>GASTOS DE PERSONAL</t>
  </si>
  <si>
    <t>TRANSFERENCIAS CORRIENTES</t>
  </si>
  <si>
    <t>GASTOS POR TRIBUTOS, MULTAS, SANCIONES E INTERESES DE MORA</t>
  </si>
  <si>
    <t xml:space="preserve">FUNCIONAMIENTO </t>
  </si>
  <si>
    <t>SERVICIO DE LA DEUDA PÚBLICA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</si>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</sst>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-* #,##0_-;\-* #,##0_-;_-* &quot;-&quot;??_-;_-@_-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6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166" fontId="2" fillId="0" borderId="1" xfId="1" applyNumberFormat="1" applyFont="1" applyFill="1" applyBorder="1" applyAlignment="1">
      <alignment horizontal="center" vertical="center" wrapText="1" readingOrder="1"/>
    </xf>
    <xf numFmtId="166" fontId="2" fillId="0" borderId="0" xfId="1" applyNumberFormat="1" applyFont="1" applyFill="1" applyBorder="1" applyAlignment="1">
      <alignment horizontal="center" vertical="center" wrapText="1" readingOrder="1"/>
    </xf>
    <xf numFmtId="166" fontId="1" fillId="0" borderId="0" xfId="1" applyNumberFormat="1" applyFont="1" applyFill="1" applyBorder="1"/>
    <xf numFmtId="0" fontId="6" fillId="2" borderId="2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0" fontId="8" fillId="3" borderId="2" xfId="0" applyFont="1" applyFill="1" applyBorder="1" applyAlignment="1">
      <alignment horizontal="center" vertical="center" wrapText="1" readingOrder="1"/>
    </xf>
    <xf numFmtId="0" fontId="8" fillId="4" borderId="2" xfId="0" applyFont="1" applyFill="1" applyBorder="1" applyAlignment="1">
      <alignment horizontal="center" vertical="center" wrapText="1" readingOrder="1"/>
    </xf>
    <xf numFmtId="0" fontId="1" fillId="2" borderId="0" xfId="0" applyFont="1" applyFill="1" applyBorder="1"/>
    <xf numFmtId="0" fontId="1" fillId="3" borderId="0" xfId="0" applyFont="1" applyFill="1" applyBorder="1"/>
    <xf numFmtId="0" fontId="8" fillId="2" borderId="2" xfId="0" applyFont="1" applyFill="1" applyBorder="1" applyAlignment="1">
      <alignment horizontal="center" vertical="center" wrapText="1" readingOrder="1"/>
    </xf>
    <xf numFmtId="0" fontId="1" fillId="4" borderId="0" xfId="0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166" fontId="2" fillId="0" borderId="3" xfId="1" applyNumberFormat="1" applyFont="1" applyFill="1" applyBorder="1" applyAlignment="1">
      <alignment horizontal="center" vertical="center" wrapText="1" readingOrder="1"/>
    </xf>
    <xf numFmtId="166" fontId="2" fillId="2" borderId="2" xfId="1" applyNumberFormat="1" applyFont="1" applyFill="1" applyBorder="1" applyAlignment="1">
      <alignment horizontal="center" vertical="center" wrapText="1" readingOrder="1"/>
    </xf>
    <xf numFmtId="166" fontId="3" fillId="0" borderId="2" xfId="1" applyNumberFormat="1" applyFont="1" applyFill="1" applyBorder="1" applyAlignment="1">
      <alignment horizontal="right" vertical="center" wrapText="1" readingOrder="1"/>
    </xf>
    <xf numFmtId="166" fontId="3" fillId="3" borderId="2" xfId="1" applyNumberFormat="1" applyFont="1" applyFill="1" applyBorder="1" applyAlignment="1">
      <alignment horizontal="right" vertical="center" wrapText="1" readingOrder="1"/>
    </xf>
    <xf numFmtId="166" fontId="3" fillId="4" borderId="2" xfId="1" applyNumberFormat="1" applyFont="1" applyFill="1" applyBorder="1" applyAlignment="1">
      <alignment horizontal="right" vertical="center" wrapText="1" readingOrder="1"/>
    </xf>
    <xf numFmtId="166" fontId="4" fillId="2" borderId="2" xfId="1" applyNumberFormat="1" applyFont="1" applyFill="1" applyBorder="1" applyAlignment="1">
      <alignment horizontal="right" vertical="center" wrapText="1" readingOrder="1"/>
    </xf>
    <xf numFmtId="166" fontId="6" fillId="0" borderId="0" xfId="1" applyNumberFormat="1" applyFont="1" applyAlignment="1">
      <alignment horizontal="center" vertical="center" wrapText="1" readingOrder="1"/>
    </xf>
    <xf numFmtId="166" fontId="6" fillId="0" borderId="0" xfId="1" applyNumberFormat="1" applyFont="1" applyFill="1" applyBorder="1" applyAlignment="1">
      <alignment horizontal="center" vertical="center" wrapText="1" readingOrder="1"/>
    </xf>
    <xf numFmtId="9" fontId="6" fillId="0" borderId="0" xfId="2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752475</xdr:colOff>
      <xdr:row>0</xdr:row>
      <xdr:rowOff>1</xdr:rowOff>
    </xdr:from>
    <xdr:to>
      <xdr:col>7</xdr:col>
      <xdr:colOff>628650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4E8815-1CC3-495F-B9E2-6DA9B7E1B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"/>
          <a:ext cx="1952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790575</xdr:colOff>
      <xdr:row>0</xdr:row>
      <xdr:rowOff>38100</xdr:rowOff>
    </xdr:from>
    <xdr:to>
      <xdr:col>10</xdr:col>
      <xdr:colOff>933450</xdr:colOff>
      <xdr:row>2</xdr:row>
      <xdr:rowOff>161925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137F240-E4D9-4482-812A-D18FE3FC3688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72650" y="38100"/>
          <a:ext cx="1228725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showGridLines="0" tabSelected="1" workbookViewId="0">
      <selection activeCell="I18" sqref="I18"/>
    </sheetView>
  </sheetViews>
  <sheetFormatPr baseColWidth="10" defaultRowHeight="15"/>
  <cols>
    <col min="1" max="1" width="14.85546875" customWidth="1"/>
    <col min="2" max="2" width="6.85546875" customWidth="1"/>
    <col min="3" max="3" width="7.7109375" customWidth="1"/>
    <col min="4" max="4" width="27.5703125" customWidth="1"/>
    <col min="5" max="5" width="15.5703125" style="5" customWidth="1"/>
    <col min="6" max="6" width="14.42578125" style="5" customWidth="1"/>
    <col min="7" max="14" width="15.5703125" style="5" customWidth="1"/>
    <col min="15" max="15" width="0" hidden="1" customWidth="1"/>
    <col min="16" max="16" width="6.42578125" customWidth="1"/>
  </cols>
  <sheetData>
    <row r="1" spans="1:14">
      <c r="A1" s="2" t="s">
        <v>1</v>
      </c>
      <c r="B1" s="2" t="s">
        <v>1</v>
      </c>
      <c r="C1" s="2" t="s">
        <v>1</v>
      </c>
      <c r="D1" s="1" t="s">
        <v>0</v>
      </c>
      <c r="E1" s="3">
        <v>2023</v>
      </c>
      <c r="F1" s="23" t="s">
        <v>1</v>
      </c>
      <c r="G1" s="24"/>
      <c r="H1" s="24"/>
      <c r="I1" s="24"/>
      <c r="J1" s="25"/>
      <c r="K1" s="24" t="s">
        <v>1</v>
      </c>
      <c r="L1" s="4" t="s">
        <v>1</v>
      </c>
      <c r="M1" s="4" t="s">
        <v>1</v>
      </c>
      <c r="N1" s="4" t="s">
        <v>1</v>
      </c>
    </row>
    <row r="2" spans="1:14">
      <c r="A2" s="2" t="s">
        <v>1</v>
      </c>
      <c r="B2" s="2" t="s">
        <v>1</v>
      </c>
      <c r="C2" s="2" t="s">
        <v>1</v>
      </c>
      <c r="D2" s="1" t="s">
        <v>2</v>
      </c>
      <c r="E2" s="3" t="s">
        <v>3</v>
      </c>
      <c r="F2" s="23" t="s">
        <v>1</v>
      </c>
      <c r="G2" s="24"/>
      <c r="H2" s="24"/>
      <c r="I2" s="24"/>
      <c r="J2" s="25"/>
      <c r="K2" s="24" t="s">
        <v>1</v>
      </c>
      <c r="L2" s="4" t="s">
        <v>1</v>
      </c>
      <c r="M2" s="4" t="s">
        <v>1</v>
      </c>
      <c r="N2" s="4" t="s">
        <v>1</v>
      </c>
    </row>
    <row r="3" spans="1:14" ht="25.5" customHeight="1">
      <c r="A3" s="2" t="s">
        <v>1</v>
      </c>
      <c r="B3" s="2" t="s">
        <v>1</v>
      </c>
      <c r="C3" s="2" t="s">
        <v>1</v>
      </c>
      <c r="D3" s="16" t="s">
        <v>4</v>
      </c>
      <c r="E3" s="17" t="s">
        <v>5</v>
      </c>
      <c r="F3" s="23" t="s">
        <v>1</v>
      </c>
      <c r="G3" s="24"/>
      <c r="H3" s="24"/>
      <c r="I3" s="24"/>
      <c r="J3" s="25"/>
      <c r="K3" s="24" t="s">
        <v>1</v>
      </c>
      <c r="L3" s="4" t="s">
        <v>1</v>
      </c>
      <c r="M3" s="4" t="s">
        <v>1</v>
      </c>
      <c r="N3" s="4" t="s">
        <v>1</v>
      </c>
    </row>
    <row r="4" spans="1:14" s="12" customFormat="1" ht="31.5" customHeight="1">
      <c r="A4" s="6" t="s">
        <v>6</v>
      </c>
      <c r="B4" s="6" t="s">
        <v>7</v>
      </c>
      <c r="C4" s="6" t="s">
        <v>8</v>
      </c>
      <c r="D4" s="6" t="s">
        <v>9</v>
      </c>
      <c r="E4" s="18" t="s">
        <v>10</v>
      </c>
      <c r="F4" s="18" t="s">
        <v>11</v>
      </c>
      <c r="G4" s="18" t="s">
        <v>12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18" t="s">
        <v>18</v>
      </c>
      <c r="N4" s="18" t="s">
        <v>19</v>
      </c>
    </row>
    <row r="5" spans="1:14">
      <c r="A5" s="7" t="s">
        <v>20</v>
      </c>
      <c r="B5" s="8" t="s">
        <v>21</v>
      </c>
      <c r="C5" s="8" t="s">
        <v>22</v>
      </c>
      <c r="D5" s="9" t="s">
        <v>23</v>
      </c>
      <c r="E5" s="19">
        <v>237865000000</v>
      </c>
      <c r="F5" s="19">
        <v>0</v>
      </c>
      <c r="G5" s="19">
        <v>3514756000</v>
      </c>
      <c r="H5" s="19">
        <v>234350244000</v>
      </c>
      <c r="I5" s="19">
        <v>206499256726</v>
      </c>
      <c r="J5" s="19">
        <v>27850987274</v>
      </c>
      <c r="K5" s="19">
        <v>206497748726</v>
      </c>
      <c r="L5" s="19">
        <v>206457449303</v>
      </c>
      <c r="M5" s="19">
        <v>206457449303</v>
      </c>
      <c r="N5" s="19">
        <v>206457449303</v>
      </c>
    </row>
    <row r="6" spans="1:14" ht="22.5">
      <c r="A6" s="7" t="s">
        <v>24</v>
      </c>
      <c r="B6" s="8" t="s">
        <v>21</v>
      </c>
      <c r="C6" s="8" t="s">
        <v>22</v>
      </c>
      <c r="D6" s="9" t="s">
        <v>25</v>
      </c>
      <c r="E6" s="19">
        <v>84991000000</v>
      </c>
      <c r="F6" s="19">
        <v>0</v>
      </c>
      <c r="G6" s="19">
        <v>7500000000</v>
      </c>
      <c r="H6" s="19">
        <v>77491000000</v>
      </c>
      <c r="I6" s="19">
        <v>77488340480.229996</v>
      </c>
      <c r="J6" s="19">
        <v>2659519.77</v>
      </c>
      <c r="K6" s="19">
        <v>77488026119</v>
      </c>
      <c r="L6" s="19">
        <v>77488026119</v>
      </c>
      <c r="M6" s="19">
        <v>77488026119</v>
      </c>
      <c r="N6" s="19">
        <v>77488026119</v>
      </c>
    </row>
    <row r="7" spans="1:14" ht="33.75">
      <c r="A7" s="7" t="s">
        <v>26</v>
      </c>
      <c r="B7" s="8" t="s">
        <v>21</v>
      </c>
      <c r="C7" s="8" t="s">
        <v>22</v>
      </c>
      <c r="D7" s="9" t="s">
        <v>27</v>
      </c>
      <c r="E7" s="19">
        <v>15170000000</v>
      </c>
      <c r="F7" s="19">
        <v>0</v>
      </c>
      <c r="G7" s="19">
        <v>0</v>
      </c>
      <c r="H7" s="19">
        <v>15170000000</v>
      </c>
      <c r="I7" s="19">
        <v>7330748580</v>
      </c>
      <c r="J7" s="19">
        <v>7839251420</v>
      </c>
      <c r="K7" s="19">
        <v>6871654209</v>
      </c>
      <c r="L7" s="19">
        <v>6865456161</v>
      </c>
      <c r="M7" s="19">
        <v>6865456161</v>
      </c>
      <c r="N7" s="19">
        <v>6863349561</v>
      </c>
    </row>
    <row r="8" spans="1:14" s="13" customFormat="1">
      <c r="A8" s="10" t="s">
        <v>54</v>
      </c>
      <c r="B8" s="10"/>
      <c r="C8" s="10"/>
      <c r="D8" s="10"/>
      <c r="E8" s="20">
        <f>SUM(E5:E7)</f>
        <v>338026000000</v>
      </c>
      <c r="F8" s="20">
        <f t="shared" ref="F8:N8" si="0">SUM(F5:F7)</f>
        <v>0</v>
      </c>
      <c r="G8" s="20">
        <f t="shared" si="0"/>
        <v>11014756000</v>
      </c>
      <c r="H8" s="20">
        <f t="shared" si="0"/>
        <v>327011244000</v>
      </c>
      <c r="I8" s="20">
        <f t="shared" si="0"/>
        <v>291318345786.22998</v>
      </c>
      <c r="J8" s="20">
        <f t="shared" si="0"/>
        <v>35692898213.770004</v>
      </c>
      <c r="K8" s="20">
        <f t="shared" si="0"/>
        <v>290857429054</v>
      </c>
      <c r="L8" s="20">
        <f t="shared" si="0"/>
        <v>290810931583</v>
      </c>
      <c r="M8" s="20">
        <f t="shared" si="0"/>
        <v>290810931583</v>
      </c>
      <c r="N8" s="20">
        <f t="shared" si="0"/>
        <v>290808824983</v>
      </c>
    </row>
    <row r="9" spans="1:14" ht="22.5">
      <c r="A9" s="7" t="s">
        <v>28</v>
      </c>
      <c r="B9" s="8" t="s">
        <v>21</v>
      </c>
      <c r="C9" s="8" t="s">
        <v>22</v>
      </c>
      <c r="D9" s="9" t="s">
        <v>29</v>
      </c>
      <c r="E9" s="19">
        <v>67984000000</v>
      </c>
      <c r="F9" s="19">
        <v>59010756000</v>
      </c>
      <c r="G9" s="19">
        <v>0</v>
      </c>
      <c r="H9" s="19">
        <v>126994756000</v>
      </c>
      <c r="I9" s="19">
        <v>126856854041.77</v>
      </c>
      <c r="J9" s="19">
        <v>137901958.22999999</v>
      </c>
      <c r="K9" s="19">
        <v>103726345696.49001</v>
      </c>
      <c r="L9" s="19">
        <v>67752950837.32</v>
      </c>
      <c r="M9" s="19">
        <v>67714653267.32</v>
      </c>
      <c r="N9" s="19">
        <v>67378884994.360001</v>
      </c>
    </row>
    <row r="10" spans="1:14" s="13" customFormat="1">
      <c r="A10" s="10" t="s">
        <v>29</v>
      </c>
      <c r="B10" s="10"/>
      <c r="C10" s="10"/>
      <c r="D10" s="10"/>
      <c r="E10" s="20">
        <f>+E9</f>
        <v>67984000000</v>
      </c>
      <c r="F10" s="20">
        <f t="shared" ref="F10:N10" si="1">+F9</f>
        <v>59010756000</v>
      </c>
      <c r="G10" s="20">
        <f t="shared" si="1"/>
        <v>0</v>
      </c>
      <c r="H10" s="20">
        <f t="shared" si="1"/>
        <v>126994756000</v>
      </c>
      <c r="I10" s="20">
        <f t="shared" si="1"/>
        <v>126856854041.77</v>
      </c>
      <c r="J10" s="20">
        <f t="shared" si="1"/>
        <v>137901958.22999999</v>
      </c>
      <c r="K10" s="20">
        <f t="shared" si="1"/>
        <v>103726345696.49001</v>
      </c>
      <c r="L10" s="20">
        <f t="shared" si="1"/>
        <v>67752950837.32</v>
      </c>
      <c r="M10" s="20">
        <f t="shared" si="1"/>
        <v>67714653267.32</v>
      </c>
      <c r="N10" s="20">
        <f t="shared" si="1"/>
        <v>67378884994.360001</v>
      </c>
    </row>
    <row r="11" spans="1:14" ht="33.75">
      <c r="A11" s="7" t="s">
        <v>30</v>
      </c>
      <c r="B11" s="8" t="s">
        <v>21</v>
      </c>
      <c r="C11" s="8" t="s">
        <v>22</v>
      </c>
      <c r="D11" s="9" t="s">
        <v>31</v>
      </c>
      <c r="E11" s="19">
        <v>27996000000</v>
      </c>
      <c r="F11" s="19">
        <v>0</v>
      </c>
      <c r="G11" s="19">
        <v>27996000000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</row>
    <row r="12" spans="1:14" ht="33.75">
      <c r="A12" s="7" t="s">
        <v>32</v>
      </c>
      <c r="B12" s="8" t="s">
        <v>21</v>
      </c>
      <c r="C12" s="8" t="s">
        <v>22</v>
      </c>
      <c r="D12" s="9" t="s">
        <v>33</v>
      </c>
      <c r="E12" s="19">
        <v>48000000</v>
      </c>
      <c r="F12" s="19">
        <v>0</v>
      </c>
      <c r="G12" s="19">
        <v>0</v>
      </c>
      <c r="H12" s="19">
        <v>48000000</v>
      </c>
      <c r="I12" s="19">
        <v>40895284</v>
      </c>
      <c r="J12" s="19">
        <v>7104716</v>
      </c>
      <c r="K12" s="19">
        <v>40895284</v>
      </c>
      <c r="L12" s="19">
        <v>32212975</v>
      </c>
      <c r="M12" s="19">
        <v>32212975</v>
      </c>
      <c r="N12" s="19">
        <v>32212975</v>
      </c>
    </row>
    <row r="13" spans="1:14" s="13" customFormat="1">
      <c r="A13" s="10" t="s">
        <v>55</v>
      </c>
      <c r="B13" s="10"/>
      <c r="C13" s="10"/>
      <c r="D13" s="10"/>
      <c r="E13" s="20">
        <f>SUM(E11:E12)</f>
        <v>28044000000</v>
      </c>
      <c r="F13" s="20">
        <f t="shared" ref="F13:N13" si="2">SUM(F11:F12)</f>
        <v>0</v>
      </c>
      <c r="G13" s="20">
        <f t="shared" si="2"/>
        <v>27996000000</v>
      </c>
      <c r="H13" s="20">
        <f t="shared" si="2"/>
        <v>48000000</v>
      </c>
      <c r="I13" s="20">
        <f t="shared" si="2"/>
        <v>40895284</v>
      </c>
      <c r="J13" s="20">
        <f t="shared" si="2"/>
        <v>7104716</v>
      </c>
      <c r="K13" s="20">
        <f t="shared" si="2"/>
        <v>40895284</v>
      </c>
      <c r="L13" s="20">
        <f t="shared" si="2"/>
        <v>32212975</v>
      </c>
      <c r="M13" s="20">
        <f t="shared" si="2"/>
        <v>32212975</v>
      </c>
      <c r="N13" s="20">
        <f t="shared" si="2"/>
        <v>32212975</v>
      </c>
    </row>
    <row r="14" spans="1:14">
      <c r="A14" s="7" t="s">
        <v>34</v>
      </c>
      <c r="B14" s="8" t="s">
        <v>21</v>
      </c>
      <c r="C14" s="8" t="s">
        <v>22</v>
      </c>
      <c r="D14" s="9" t="s">
        <v>35</v>
      </c>
      <c r="E14" s="19">
        <v>128000000</v>
      </c>
      <c r="F14" s="19">
        <v>0</v>
      </c>
      <c r="G14" s="19">
        <v>0</v>
      </c>
      <c r="H14" s="19">
        <v>128000000</v>
      </c>
      <c r="I14" s="19">
        <v>7152200</v>
      </c>
      <c r="J14" s="19">
        <v>120847800</v>
      </c>
      <c r="K14" s="19">
        <v>7152200</v>
      </c>
      <c r="L14" s="19">
        <v>7152200</v>
      </c>
      <c r="M14" s="19">
        <v>7152200</v>
      </c>
      <c r="N14" s="19">
        <v>7152200</v>
      </c>
    </row>
    <row r="15" spans="1:14" ht="22.5">
      <c r="A15" s="7" t="s">
        <v>36</v>
      </c>
      <c r="B15" s="8" t="s">
        <v>21</v>
      </c>
      <c r="C15" s="8" t="s">
        <v>22</v>
      </c>
      <c r="D15" s="9" t="s">
        <v>37</v>
      </c>
      <c r="E15" s="19">
        <v>16000000</v>
      </c>
      <c r="F15" s="19">
        <v>0</v>
      </c>
      <c r="G15" s="19">
        <v>0</v>
      </c>
      <c r="H15" s="19">
        <v>16000000</v>
      </c>
      <c r="I15" s="19">
        <v>0</v>
      </c>
      <c r="J15" s="19">
        <v>16000000</v>
      </c>
      <c r="K15" s="19">
        <v>0</v>
      </c>
      <c r="L15" s="19">
        <v>0</v>
      </c>
      <c r="M15" s="19">
        <v>0</v>
      </c>
      <c r="N15" s="19">
        <v>0</v>
      </c>
    </row>
    <row r="16" spans="1:14" ht="22.5">
      <c r="A16" s="7" t="s">
        <v>38</v>
      </c>
      <c r="B16" s="8" t="s">
        <v>39</v>
      </c>
      <c r="C16" s="8" t="s">
        <v>40</v>
      </c>
      <c r="D16" s="9" t="s">
        <v>41</v>
      </c>
      <c r="E16" s="19">
        <v>1089000000</v>
      </c>
      <c r="F16" s="19">
        <v>0</v>
      </c>
      <c r="G16" s="19">
        <v>0</v>
      </c>
      <c r="H16" s="19">
        <v>1089000000</v>
      </c>
      <c r="I16" s="19">
        <v>0</v>
      </c>
      <c r="J16" s="19">
        <v>1089000000</v>
      </c>
      <c r="K16" s="19">
        <v>0</v>
      </c>
      <c r="L16" s="19">
        <v>0</v>
      </c>
      <c r="M16" s="19">
        <v>0</v>
      </c>
      <c r="N16" s="19">
        <v>0</v>
      </c>
    </row>
    <row r="17" spans="1:14" ht="22.5">
      <c r="A17" s="7" t="s">
        <v>42</v>
      </c>
      <c r="B17" s="8" t="s">
        <v>21</v>
      </c>
      <c r="C17" s="8" t="s">
        <v>22</v>
      </c>
      <c r="D17" s="9" t="s">
        <v>43</v>
      </c>
      <c r="E17" s="19">
        <v>7000000</v>
      </c>
      <c r="F17" s="19">
        <v>0</v>
      </c>
      <c r="G17" s="19">
        <v>0</v>
      </c>
      <c r="H17" s="19">
        <v>7000000</v>
      </c>
      <c r="I17" s="19">
        <v>0</v>
      </c>
      <c r="J17" s="19">
        <v>7000000</v>
      </c>
      <c r="K17" s="19">
        <v>0</v>
      </c>
      <c r="L17" s="19">
        <v>0</v>
      </c>
      <c r="M17" s="19">
        <v>0</v>
      </c>
      <c r="N17" s="19">
        <v>0</v>
      </c>
    </row>
    <row r="18" spans="1:14" s="13" customFormat="1">
      <c r="A18" s="10" t="s">
        <v>56</v>
      </c>
      <c r="B18" s="10"/>
      <c r="C18" s="10"/>
      <c r="D18" s="10"/>
      <c r="E18" s="20">
        <f>SUM(E14:E17)</f>
        <v>1240000000</v>
      </c>
      <c r="F18" s="20">
        <f t="shared" ref="F18:N18" si="3">SUM(F14:F17)</f>
        <v>0</v>
      </c>
      <c r="G18" s="20">
        <f t="shared" si="3"/>
        <v>0</v>
      </c>
      <c r="H18" s="20">
        <f t="shared" si="3"/>
        <v>1240000000</v>
      </c>
      <c r="I18" s="20">
        <f t="shared" si="3"/>
        <v>7152200</v>
      </c>
      <c r="J18" s="20">
        <f t="shared" si="3"/>
        <v>1232847800</v>
      </c>
      <c r="K18" s="20">
        <f t="shared" si="3"/>
        <v>7152200</v>
      </c>
      <c r="L18" s="20">
        <f t="shared" si="3"/>
        <v>7152200</v>
      </c>
      <c r="M18" s="20">
        <f t="shared" si="3"/>
        <v>7152200</v>
      </c>
      <c r="N18" s="20">
        <f t="shared" si="3"/>
        <v>7152200</v>
      </c>
    </row>
    <row r="19" spans="1:14" s="15" customFormat="1">
      <c r="A19" s="11" t="s">
        <v>57</v>
      </c>
      <c r="B19" s="11"/>
      <c r="C19" s="11"/>
      <c r="D19" s="11"/>
      <c r="E19" s="21">
        <f>+E18+E13+E10+E8</f>
        <v>435294000000</v>
      </c>
      <c r="F19" s="21">
        <f t="shared" ref="F19:N19" si="4">+F18+F13+F10+F8</f>
        <v>59010756000</v>
      </c>
      <c r="G19" s="21">
        <f t="shared" si="4"/>
        <v>39010756000</v>
      </c>
      <c r="H19" s="21">
        <f t="shared" si="4"/>
        <v>455294000000</v>
      </c>
      <c r="I19" s="21">
        <f t="shared" si="4"/>
        <v>418223247312</v>
      </c>
      <c r="J19" s="21">
        <f t="shared" si="4"/>
        <v>37070752688.000008</v>
      </c>
      <c r="K19" s="21">
        <f t="shared" si="4"/>
        <v>394631822234.48999</v>
      </c>
      <c r="L19" s="21">
        <f t="shared" si="4"/>
        <v>358603247595.32001</v>
      </c>
      <c r="M19" s="21">
        <f t="shared" si="4"/>
        <v>358564950025.32001</v>
      </c>
      <c r="N19" s="21">
        <f t="shared" si="4"/>
        <v>358227075152.35999</v>
      </c>
    </row>
    <row r="20" spans="1:14" ht="22.5">
      <c r="A20" s="7" t="s">
        <v>44</v>
      </c>
      <c r="B20" s="8" t="s">
        <v>39</v>
      </c>
      <c r="C20" s="8" t="s">
        <v>22</v>
      </c>
      <c r="D20" s="9" t="s">
        <v>45</v>
      </c>
      <c r="E20" s="19">
        <v>7552922</v>
      </c>
      <c r="F20" s="19">
        <v>0</v>
      </c>
      <c r="G20" s="19">
        <v>0</v>
      </c>
      <c r="H20" s="19">
        <v>7552922</v>
      </c>
      <c r="I20" s="19">
        <v>0</v>
      </c>
      <c r="J20" s="19">
        <v>7552922</v>
      </c>
      <c r="K20" s="19">
        <v>0</v>
      </c>
      <c r="L20" s="19">
        <v>0</v>
      </c>
      <c r="M20" s="19">
        <v>0</v>
      </c>
      <c r="N20" s="19">
        <v>0</v>
      </c>
    </row>
    <row r="21" spans="1:14" s="13" customFormat="1">
      <c r="A21" s="10" t="s">
        <v>58</v>
      </c>
      <c r="B21" s="10"/>
      <c r="C21" s="10"/>
      <c r="D21" s="10"/>
      <c r="E21" s="20">
        <f>+E20</f>
        <v>7552922</v>
      </c>
      <c r="F21" s="20">
        <f t="shared" ref="F21:N21" si="5">+F20</f>
        <v>0</v>
      </c>
      <c r="G21" s="20">
        <f t="shared" si="5"/>
        <v>0</v>
      </c>
      <c r="H21" s="20">
        <f t="shared" si="5"/>
        <v>7552922</v>
      </c>
      <c r="I21" s="20">
        <f t="shared" si="5"/>
        <v>0</v>
      </c>
      <c r="J21" s="20">
        <f t="shared" si="5"/>
        <v>7552922</v>
      </c>
      <c r="K21" s="20">
        <f t="shared" si="5"/>
        <v>0</v>
      </c>
      <c r="L21" s="20">
        <f t="shared" si="5"/>
        <v>0</v>
      </c>
      <c r="M21" s="20">
        <f t="shared" si="5"/>
        <v>0</v>
      </c>
      <c r="N21" s="20">
        <f t="shared" si="5"/>
        <v>0</v>
      </c>
    </row>
    <row r="22" spans="1:14" ht="67.5">
      <c r="A22" s="7" t="s">
        <v>46</v>
      </c>
      <c r="B22" s="8" t="s">
        <v>21</v>
      </c>
      <c r="C22" s="8" t="s">
        <v>22</v>
      </c>
      <c r="D22" s="9" t="s">
        <v>47</v>
      </c>
      <c r="E22" s="19">
        <v>9300537650</v>
      </c>
      <c r="F22" s="19">
        <v>25000000000</v>
      </c>
      <c r="G22" s="19">
        <v>17122933469</v>
      </c>
      <c r="H22" s="19">
        <v>17177604181</v>
      </c>
      <c r="I22" s="19">
        <v>17177604181</v>
      </c>
      <c r="J22" s="19">
        <v>0</v>
      </c>
      <c r="K22" s="19">
        <v>17177604181</v>
      </c>
      <c r="L22" s="19">
        <v>5380589312</v>
      </c>
      <c r="M22" s="19">
        <v>5380589312</v>
      </c>
      <c r="N22" s="19">
        <v>5380589312</v>
      </c>
    </row>
    <row r="23" spans="1:14" ht="45">
      <c r="A23" s="7" t="s">
        <v>48</v>
      </c>
      <c r="B23" s="8" t="s">
        <v>21</v>
      </c>
      <c r="C23" s="8" t="s">
        <v>22</v>
      </c>
      <c r="D23" s="9" t="s">
        <v>49</v>
      </c>
      <c r="E23" s="19">
        <v>8944841631</v>
      </c>
      <c r="F23" s="19">
        <v>13000000000</v>
      </c>
      <c r="G23" s="19">
        <v>0</v>
      </c>
      <c r="H23" s="19">
        <v>21944841631</v>
      </c>
      <c r="I23" s="19">
        <v>21854841631</v>
      </c>
      <c r="J23" s="19">
        <v>90000000</v>
      </c>
      <c r="K23" s="19">
        <v>21854841631</v>
      </c>
      <c r="L23" s="19">
        <v>0</v>
      </c>
      <c r="M23" s="19">
        <v>0</v>
      </c>
      <c r="N23" s="19">
        <v>0</v>
      </c>
    </row>
    <row r="24" spans="1:14" ht="45">
      <c r="A24" s="7" t="s">
        <v>48</v>
      </c>
      <c r="B24" s="8" t="s">
        <v>39</v>
      </c>
      <c r="C24" s="8" t="s">
        <v>22</v>
      </c>
      <c r="D24" s="9" t="s">
        <v>49</v>
      </c>
      <c r="E24" s="19">
        <v>16647233098</v>
      </c>
      <c r="F24" s="19">
        <v>0</v>
      </c>
      <c r="G24" s="19">
        <v>0</v>
      </c>
      <c r="H24" s="19">
        <v>16647233098</v>
      </c>
      <c r="I24" s="19">
        <v>16647233098</v>
      </c>
      <c r="J24" s="19">
        <v>0</v>
      </c>
      <c r="K24" s="19">
        <v>16647233098</v>
      </c>
      <c r="L24" s="19">
        <v>0</v>
      </c>
      <c r="M24" s="19">
        <v>0</v>
      </c>
      <c r="N24" s="19">
        <v>0</v>
      </c>
    </row>
    <row r="25" spans="1:14" ht="56.25">
      <c r="A25" s="7" t="s">
        <v>50</v>
      </c>
      <c r="B25" s="8" t="s">
        <v>21</v>
      </c>
      <c r="C25" s="8" t="s">
        <v>22</v>
      </c>
      <c r="D25" s="9" t="s">
        <v>51</v>
      </c>
      <c r="E25" s="19">
        <v>11754620719</v>
      </c>
      <c r="F25" s="19">
        <v>44122933469</v>
      </c>
      <c r="G25" s="19">
        <v>0</v>
      </c>
      <c r="H25" s="19">
        <v>55877554188</v>
      </c>
      <c r="I25" s="19">
        <v>29077799549.279999</v>
      </c>
      <c r="J25" s="19">
        <v>26799754638.720001</v>
      </c>
      <c r="K25" s="19">
        <v>29077799549</v>
      </c>
      <c r="L25" s="19">
        <v>25398210009</v>
      </c>
      <c r="M25" s="19">
        <v>25398210009</v>
      </c>
      <c r="N25" s="19">
        <v>25398210009</v>
      </c>
    </row>
    <row r="26" spans="1:14" ht="56.25">
      <c r="A26" s="7" t="s">
        <v>50</v>
      </c>
      <c r="B26" s="8" t="s">
        <v>39</v>
      </c>
      <c r="C26" s="8" t="s">
        <v>22</v>
      </c>
      <c r="D26" s="9" t="s">
        <v>51</v>
      </c>
      <c r="E26" s="19">
        <v>13352766902</v>
      </c>
      <c r="F26" s="19">
        <v>0</v>
      </c>
      <c r="G26" s="19">
        <v>0</v>
      </c>
      <c r="H26" s="19">
        <v>13352766902</v>
      </c>
      <c r="I26" s="19">
        <v>13352766853</v>
      </c>
      <c r="J26" s="19">
        <v>49</v>
      </c>
      <c r="K26" s="19">
        <v>13352766853</v>
      </c>
      <c r="L26" s="19">
        <v>13352766853</v>
      </c>
      <c r="M26" s="19">
        <v>13352766853</v>
      </c>
      <c r="N26" s="19">
        <v>13352766853</v>
      </c>
    </row>
    <row r="27" spans="1:14" ht="78.75">
      <c r="A27" s="7" t="s">
        <v>52</v>
      </c>
      <c r="B27" s="8" t="s">
        <v>21</v>
      </c>
      <c r="C27" s="8" t="s">
        <v>22</v>
      </c>
      <c r="D27" s="9" t="s">
        <v>53</v>
      </c>
      <c r="E27" s="19">
        <v>0</v>
      </c>
      <c r="F27" s="19">
        <v>17000000000</v>
      </c>
      <c r="G27" s="19">
        <v>0</v>
      </c>
      <c r="H27" s="19">
        <v>17000000000</v>
      </c>
      <c r="I27" s="19">
        <v>17000000000</v>
      </c>
      <c r="J27" s="19">
        <v>0</v>
      </c>
      <c r="K27" s="19">
        <v>6000000000</v>
      </c>
      <c r="L27" s="19">
        <v>0</v>
      </c>
      <c r="M27" s="19">
        <v>0</v>
      </c>
      <c r="N27" s="19">
        <v>0</v>
      </c>
    </row>
    <row r="28" spans="1:14" ht="78.75">
      <c r="A28" s="7" t="s">
        <v>52</v>
      </c>
      <c r="B28" s="8" t="s">
        <v>39</v>
      </c>
      <c r="C28" s="8" t="s">
        <v>22</v>
      </c>
      <c r="D28" s="9" t="s">
        <v>53</v>
      </c>
      <c r="E28" s="19">
        <v>58640558800</v>
      </c>
      <c r="F28" s="19">
        <v>0</v>
      </c>
      <c r="G28" s="19">
        <v>0</v>
      </c>
      <c r="H28" s="19">
        <v>58640558800</v>
      </c>
      <c r="I28" s="19">
        <v>58640558800</v>
      </c>
      <c r="J28" s="19">
        <v>0</v>
      </c>
      <c r="K28" s="19">
        <v>58640558800</v>
      </c>
      <c r="L28" s="19">
        <v>29440418345.950001</v>
      </c>
      <c r="M28" s="19">
        <v>29440418345.950001</v>
      </c>
      <c r="N28" s="19">
        <v>26630918772.950001</v>
      </c>
    </row>
    <row r="29" spans="1:14" s="13" customFormat="1">
      <c r="A29" s="10" t="s">
        <v>59</v>
      </c>
      <c r="B29" s="10"/>
      <c r="C29" s="10"/>
      <c r="D29" s="10"/>
      <c r="E29" s="20">
        <f>SUM(E22:E28)</f>
        <v>118640558800</v>
      </c>
      <c r="F29" s="20">
        <f t="shared" ref="F29:N29" si="6">SUM(F22:F28)</f>
        <v>99122933469</v>
      </c>
      <c r="G29" s="20">
        <f t="shared" si="6"/>
        <v>17122933469</v>
      </c>
      <c r="H29" s="20">
        <f t="shared" si="6"/>
        <v>200640558800</v>
      </c>
      <c r="I29" s="20">
        <f t="shared" si="6"/>
        <v>173750804112.28</v>
      </c>
      <c r="J29" s="20">
        <f t="shared" si="6"/>
        <v>26889754687.720001</v>
      </c>
      <c r="K29" s="20">
        <f t="shared" si="6"/>
        <v>162750804112</v>
      </c>
      <c r="L29" s="20">
        <f t="shared" si="6"/>
        <v>73571984519.949997</v>
      </c>
      <c r="M29" s="20">
        <f t="shared" si="6"/>
        <v>73571984519.949997</v>
      </c>
      <c r="N29" s="20">
        <f t="shared" si="6"/>
        <v>70762484946.949997</v>
      </c>
    </row>
    <row r="30" spans="1:14" s="12" customFormat="1">
      <c r="A30" s="14" t="s">
        <v>60</v>
      </c>
      <c r="B30" s="14"/>
      <c r="C30" s="14"/>
      <c r="D30" s="14"/>
      <c r="E30" s="22">
        <f>+E29+E21+E19</f>
        <v>553942111722</v>
      </c>
      <c r="F30" s="22">
        <f t="shared" ref="F30:N30" si="7">+F29+F21+F19</f>
        <v>158133689469</v>
      </c>
      <c r="G30" s="22">
        <f t="shared" si="7"/>
        <v>56133689469</v>
      </c>
      <c r="H30" s="22">
        <f t="shared" si="7"/>
        <v>655942111722</v>
      </c>
      <c r="I30" s="22">
        <f t="shared" si="7"/>
        <v>591974051424.28003</v>
      </c>
      <c r="J30" s="22">
        <f t="shared" si="7"/>
        <v>63968060297.720009</v>
      </c>
      <c r="K30" s="22">
        <f t="shared" si="7"/>
        <v>557382626346.48999</v>
      </c>
      <c r="L30" s="22">
        <f t="shared" si="7"/>
        <v>432175232115.27002</v>
      </c>
      <c r="M30" s="22">
        <f t="shared" si="7"/>
        <v>432136934545.27002</v>
      </c>
      <c r="N30" s="22">
        <f t="shared" si="7"/>
        <v>428989560099.31</v>
      </c>
    </row>
    <row r="31" spans="1:14" ht="0" hidden="1" customHeight="1"/>
    <row r="32" spans="1:14" ht="33.950000000000003" customHeight="1"/>
  </sheetData>
  <mergeCells count="8">
    <mergeCell ref="A29:D29"/>
    <mergeCell ref="A30:D30"/>
    <mergeCell ref="A8:D8"/>
    <mergeCell ref="A10:D10"/>
    <mergeCell ref="A13:D13"/>
    <mergeCell ref="A18:D18"/>
    <mergeCell ref="A19:D19"/>
    <mergeCell ref="A21:D21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Enrique Rivaldo Bustos</dc:creator>
  <cp:lastModifiedBy>Oscar Enrique Rivaldo Bustos</cp:lastModifiedBy>
  <dcterms:created xsi:type="dcterms:W3CDTF">2023-10-02T15:34:08Z</dcterms:created>
  <dcterms:modified xsi:type="dcterms:W3CDTF">2023-10-02T15:34:08Z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