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f6b10ddcde294a44/Documentos/ADR/2023/CONGRESO/PROPOSICION/Proposicion_003_2023/"/>
    </mc:Choice>
  </mc:AlternateContent>
  <xr:revisionPtr revIDLastSave="0" documentId="8_{C480CEC1-09F6-4272-8C1E-42B51CE81E3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" sheetId="1" r:id="rId1"/>
    <sheet name="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D7" i="2"/>
  <c r="B9" i="2"/>
  <c r="C21" i="2"/>
  <c r="D21" i="2" s="1"/>
  <c r="B21" i="2"/>
  <c r="C9" i="2"/>
  <c r="R21" i="2"/>
  <c r="Q21" i="2"/>
  <c r="R9" i="2"/>
  <c r="Q9" i="2"/>
  <c r="O21" i="2"/>
  <c r="N21" i="2"/>
  <c r="O9" i="2"/>
  <c r="N9" i="2"/>
  <c r="L21" i="2"/>
  <c r="K21" i="2"/>
  <c r="L9" i="2"/>
  <c r="K9" i="2"/>
  <c r="I21" i="2"/>
  <c r="H21" i="2"/>
  <c r="I9" i="2"/>
  <c r="H9" i="2"/>
  <c r="S20" i="2"/>
  <c r="S8" i="2"/>
  <c r="P20" i="2"/>
  <c r="P8" i="2"/>
  <c r="M20" i="2"/>
  <c r="M8" i="2"/>
  <c r="J20" i="2"/>
  <c r="J8" i="2"/>
  <c r="G20" i="2"/>
  <c r="G8" i="2"/>
  <c r="F21" i="2"/>
  <c r="E21" i="2"/>
  <c r="F9" i="2"/>
  <c r="E9" i="2"/>
  <c r="G19" i="2"/>
  <c r="G7" i="2"/>
  <c r="S19" i="2"/>
  <c r="S7" i="2"/>
  <c r="S18" i="2"/>
  <c r="S6" i="2"/>
  <c r="S17" i="2"/>
  <c r="S5" i="2"/>
  <c r="S16" i="2"/>
  <c r="S4" i="2"/>
  <c r="P19" i="2"/>
  <c r="P7" i="2"/>
  <c r="P18" i="2"/>
  <c r="P6" i="2"/>
  <c r="P17" i="2"/>
  <c r="P5" i="2"/>
  <c r="P16" i="2"/>
  <c r="P4" i="2"/>
  <c r="M19" i="2"/>
  <c r="M18" i="2"/>
  <c r="M17" i="2"/>
  <c r="M16" i="2"/>
  <c r="M7" i="2"/>
  <c r="M6" i="2"/>
  <c r="M5" i="2"/>
  <c r="M4" i="2"/>
  <c r="J19" i="2"/>
  <c r="J18" i="2"/>
  <c r="J17" i="2"/>
  <c r="J16" i="2"/>
  <c r="J7" i="2"/>
  <c r="J6" i="2"/>
  <c r="J5" i="2"/>
  <c r="J4" i="2"/>
  <c r="G18" i="2"/>
  <c r="G17" i="2"/>
  <c r="G16" i="2"/>
  <c r="G6" i="2"/>
  <c r="G5" i="2"/>
  <c r="G4" i="2"/>
  <c r="D18" i="2"/>
  <c r="D17" i="2"/>
  <c r="D16" i="2"/>
  <c r="D6" i="2"/>
  <c r="D5" i="2"/>
  <c r="D4" i="2"/>
  <c r="Y11" i="1"/>
  <c r="Y10" i="1"/>
  <c r="Y9" i="1"/>
  <c r="Y8" i="1"/>
  <c r="Y7" i="1"/>
  <c r="Y6" i="1"/>
  <c r="AA11" i="1"/>
  <c r="AA10" i="1"/>
  <c r="AA9" i="1"/>
  <c r="AA8" i="1"/>
  <c r="AA7" i="1"/>
  <c r="AA6" i="1"/>
  <c r="AA5" i="1"/>
  <c r="Y5" i="1"/>
  <c r="M9" i="2" l="1"/>
  <c r="S9" i="2"/>
  <c r="J21" i="2"/>
  <c r="M21" i="2"/>
  <c r="J9" i="2"/>
  <c r="P21" i="2"/>
  <c r="S21" i="2"/>
  <c r="P9" i="2"/>
  <c r="D9" i="2"/>
  <c r="G21" i="2"/>
  <c r="G9" i="2"/>
</calcChain>
</file>

<file path=xl/sharedStrings.xml><?xml version="1.0" encoding="utf-8"?>
<sst xmlns="http://schemas.openxmlformats.org/spreadsheetml/2006/main" count="233" uniqueCount="75">
  <si>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</si>
  <si>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</si>
  <si>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</si>
  <si>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</si>
  <si>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</si>
  <si>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</si>
  <si>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</si>
  <si>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</si>
  <si>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</si>
  <si>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</si>
  <si>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</si>
  <si>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</si>
  <si>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</si>
  <si>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</si>
  <si>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</si>
  <si>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</si>
  <si>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</si>
  <si>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</si>
  <si>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</si>
  <si>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</si>
  <si>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</si>
  <si>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</si>
  <si>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</si>
  <si>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</si>
  <si>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</si>
  <si>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</si>
  <si>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</si>
  <si>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</si>
  <si>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</si>
  <si>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</si>
  <si>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</si>
  <si>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</si>
  <si>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17-18-00</t>
  </si>
  <si>
    <t>AGENCIA DE DESARROLLO RURAL - ADR</t>
  </si>
  <si>
    <t>A</t>
  </si>
  <si>
    <t xml:space="preserve">FUNCIONAMIENTO </t>
  </si>
  <si>
    <t>A-01</t>
  </si>
  <si>
    <t>01</t>
  </si>
  <si>
    <t>Nación</t>
  </si>
  <si>
    <t>CSF</t>
  </si>
  <si>
    <t>GASTOS DE PERSONAL</t>
  </si>
  <si>
    <t>A-02</t>
  </si>
  <si>
    <t>02</t>
  </si>
  <si>
    <t>ADQUISICIÓN DE BIENES  Y SERVICIOS</t>
  </si>
  <si>
    <t>A-03</t>
  </si>
  <si>
    <t>03</t>
  </si>
  <si>
    <t>TRANSFERENCIAS CORRIENTES</t>
  </si>
  <si>
    <t>A-08</t>
  </si>
  <si>
    <t>08</t>
  </si>
  <si>
    <t>GASTOS POR TRIBUTOS, MULTAS, SANCIONES E INTERESES DE MORA</t>
  </si>
  <si>
    <t>SSF</t>
  </si>
  <si>
    <t>SUB TOTAL TI PO GASTO</t>
  </si>
  <si>
    <t>FUNCIONAMIENTO</t>
  </si>
  <si>
    <t>% Ejecución Compromisos</t>
  </si>
  <si>
    <t>% Ejecución Obligaciones</t>
  </si>
  <si>
    <t>Mayo 2018</t>
  </si>
  <si>
    <t>% Ejecución</t>
  </si>
  <si>
    <t>Apropiación</t>
  </si>
  <si>
    <t>Comprometido</t>
  </si>
  <si>
    <t>Junio 2018</t>
  </si>
  <si>
    <t>Concepto</t>
  </si>
  <si>
    <t>Mayo 2019</t>
  </si>
  <si>
    <t>Junio 2019</t>
  </si>
  <si>
    <t>Mayo 2020</t>
  </si>
  <si>
    <t>Junio 2020</t>
  </si>
  <si>
    <t>Mayo 2021</t>
  </si>
  <si>
    <t>Junio 2021</t>
  </si>
  <si>
    <t>Mayo 2022</t>
  </si>
  <si>
    <t>Junio 2022</t>
  </si>
  <si>
    <t>Mayo 2023</t>
  </si>
  <si>
    <t>Junio 2023</t>
  </si>
  <si>
    <t>Total Funcionamiento</t>
  </si>
  <si>
    <t>EJECUCION PRESUPUESTAL DE GASTOS DE LA ADR JUNIO DEL 2018 AL 2023</t>
  </si>
  <si>
    <t>EJECUCION PRESUPUESTAL DE GASTOS DE LA ADR MAYO DEL 2018 AL 2023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</si>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</sst>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240A]&quot;$&quot;\ #,##0.00;\-&quot;$&quot;\ #,##0.00"/>
    <numFmt numFmtId="165" formatCode="[$-1240A]&quot;$&quot;#,##0.00;\(&quot;$&quot;#,##0.00\)"/>
    <numFmt numFmtId="166" formatCode="0.0%"/>
    <numFmt numFmtId="167" formatCode="#,##0,,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8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1" xfId="2" applyFont="1" applyBorder="1" applyAlignment="1">
      <alignment horizontal="center" vertical="center" wrapText="1" readingOrder="1"/>
    </xf>
    <xf numFmtId="0" fontId="3" fillId="0" borderId="0" xfId="2" applyFont="1" applyAlignment="1">
      <alignment horizontal="center" vertical="center" wrapText="1" readingOrder="1"/>
    </xf>
    <xf numFmtId="0" fontId="4" fillId="0" borderId="0" xfId="2" applyFont="1"/>
    <xf numFmtId="0" fontId="5" fillId="0" borderId="1" xfId="2" applyFont="1" applyBorder="1" applyAlignment="1">
      <alignment horizontal="center" vertical="center" wrapText="1" readingOrder="1"/>
    </xf>
    <xf numFmtId="0" fontId="5" fillId="0" borderId="1" xfId="2" applyFont="1" applyBorder="1" applyAlignment="1">
      <alignment horizontal="left" vertical="center" wrapText="1" readingOrder="1"/>
    </xf>
    <xf numFmtId="0" fontId="5" fillId="0" borderId="1" xfId="2" applyFont="1" applyBorder="1" applyAlignment="1">
      <alignment vertical="center" wrapText="1" readingOrder="1"/>
    </xf>
    <xf numFmtId="164" fontId="5" fillId="0" borderId="1" xfId="2" applyNumberFormat="1" applyFont="1" applyBorder="1" applyAlignment="1">
      <alignment horizontal="right" vertical="center" wrapText="1" readingOrder="1"/>
    </xf>
    <xf numFmtId="0" fontId="6" fillId="0" borderId="1" xfId="2" applyFont="1" applyBorder="1" applyAlignment="1">
      <alignment horizontal="center" vertical="center" wrapText="1" readingOrder="1"/>
    </xf>
    <xf numFmtId="0" fontId="6" fillId="0" borderId="1" xfId="2" applyFont="1" applyBorder="1" applyAlignment="1">
      <alignment horizontal="left" vertical="center" wrapText="1" readingOrder="1"/>
    </xf>
    <xf numFmtId="0" fontId="6" fillId="0" borderId="1" xfId="2" applyFont="1" applyBorder="1" applyAlignment="1">
      <alignment vertical="center" wrapText="1" readingOrder="1"/>
    </xf>
    <xf numFmtId="164" fontId="6" fillId="0" borderId="1" xfId="2" applyNumberFormat="1" applyFont="1" applyBorder="1" applyAlignment="1">
      <alignment horizontal="right" vertical="center" wrapText="1" readingOrder="1"/>
    </xf>
    <xf numFmtId="0" fontId="3" fillId="0" borderId="1" xfId="2" applyFont="1" applyBorder="1" applyAlignment="1">
      <alignment horizontal="left" vertical="center" wrapText="1" readingOrder="1"/>
    </xf>
    <xf numFmtId="165" fontId="5" fillId="0" borderId="1" xfId="2" applyNumberFormat="1" applyFont="1" applyBorder="1" applyAlignment="1">
      <alignment horizontal="right" vertical="center" wrapText="1" readingOrder="1"/>
    </xf>
    <xf numFmtId="166" fontId="5" fillId="0" borderId="1" xfId="1" applyNumberFormat="1" applyFont="1" applyBorder="1" applyAlignment="1">
      <alignment horizontal="center" vertical="center" wrapText="1" readingOrder="1"/>
    </xf>
    <xf numFmtId="0" fontId="4" fillId="0" borderId="0" xfId="2" applyFont="1" applyAlignment="1">
      <alignment horizontal="center" readingOrder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6" fontId="9" fillId="0" borderId="2" xfId="1" applyNumberFormat="1" applyFont="1" applyBorder="1" applyAlignment="1">
      <alignment horizontal="center" vertical="center"/>
    </xf>
    <xf numFmtId="166" fontId="8" fillId="0" borderId="2" xfId="1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right" vertical="center" wrapText="1" readingOrder="1"/>
    </xf>
    <xf numFmtId="166" fontId="8" fillId="0" borderId="0" xfId="1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 readingOrder="1"/>
    </xf>
    <xf numFmtId="167" fontId="11" fillId="0" borderId="2" xfId="0" applyNumberFormat="1" applyFont="1" applyBorder="1" applyAlignment="1">
      <alignment horizontal="right" vertical="center" wrapText="1" readingOrder="1"/>
    </xf>
    <xf numFmtId="0" fontId="12" fillId="0" borderId="2" xfId="0" applyFont="1" applyBorder="1" applyAlignment="1">
      <alignment horizontal="left" vertical="center" wrapText="1" readingOrder="1"/>
    </xf>
    <xf numFmtId="167" fontId="12" fillId="0" borderId="2" xfId="0" applyNumberFormat="1" applyFont="1" applyBorder="1" applyAlignment="1">
      <alignment horizontal="right" vertical="center" wrapText="1" readingOrder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"/>
  <sheetViews>
    <sheetView tabSelected="1" workbookViewId="0"/>
  </sheetViews>
  <sheetFormatPr baseColWidth="10" defaultRowHeight="15" x14ac:dyDescent="0.25"/>
  <cols>
    <col min="1" max="1" width="10.28515625" style="3" customWidth="1"/>
    <col min="2" max="2" width="22.42578125" style="3" customWidth="1"/>
    <col min="3" max="3" width="7" style="3" bestFit="1" customWidth="1"/>
    <col min="4" max="5" width="5.42578125" style="3" customWidth="1"/>
    <col min="6" max="11" width="5.42578125" style="3" hidden="1" customWidth="1"/>
    <col min="12" max="12" width="7" style="3" hidden="1" customWidth="1"/>
    <col min="13" max="14" width="17" style="3" hidden="1" customWidth="1"/>
    <col min="15" max="15" width="9.5703125" style="3" hidden="1" customWidth="1"/>
    <col min="16" max="16" width="27.5703125" style="3" customWidth="1"/>
    <col min="17" max="17" width="15.140625" style="3" bestFit="1" customWidth="1"/>
    <col min="18" max="18" width="16.42578125" style="3" bestFit="1" customWidth="1"/>
    <col min="19" max="19" width="14" style="3" bestFit="1" customWidth="1"/>
    <col min="20" max="20" width="15.140625" style="3" bestFit="1" customWidth="1"/>
    <col min="21" max="21" width="15.42578125" style="3" bestFit="1" customWidth="1"/>
    <col min="22" max="22" width="15.140625" style="3" bestFit="1" customWidth="1"/>
    <col min="23" max="23" width="15.5703125" style="3" bestFit="1" customWidth="1"/>
    <col min="24" max="24" width="15.140625" style="3" bestFit="1" customWidth="1"/>
    <col min="25" max="25" width="11.28515625" style="15" bestFit="1" customWidth="1"/>
    <col min="26" max="26" width="15.140625" style="3" bestFit="1" customWidth="1"/>
    <col min="27" max="27" width="10.85546875" style="15" bestFit="1" customWidth="1"/>
    <col min="28" max="29" width="15.140625" style="3" bestFit="1" customWidth="1"/>
    <col min="30" max="30" width="7.85546875" style="3" customWidth="1"/>
    <col min="31" max="31" width="12.42578125" style="3" customWidth="1"/>
    <col min="32" max="16384" width="11.42578125" style="3"/>
  </cols>
  <sheetData>
    <row r="1" spans="1:29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/>
      <c r="Z1" s="2" t="s">
        <v>1</v>
      </c>
      <c r="AA1" s="2"/>
      <c r="AB1" s="2" t="s">
        <v>1</v>
      </c>
      <c r="AC1" s="2" t="s">
        <v>1</v>
      </c>
    </row>
    <row r="2" spans="1:29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/>
      <c r="Z2" s="2" t="s">
        <v>1</v>
      </c>
      <c r="AA2" s="2"/>
      <c r="AB2" s="2" t="s">
        <v>1</v>
      </c>
      <c r="AC2" s="2" t="s">
        <v>1</v>
      </c>
    </row>
    <row r="3" spans="1:29" x14ac:dyDescent="0.25">
      <c r="A3" s="1" t="s">
        <v>4</v>
      </c>
      <c r="B3" s="1" t="s">
        <v>74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/>
      <c r="Z3" s="2" t="s">
        <v>1</v>
      </c>
      <c r="AA3" s="2"/>
      <c r="AB3" s="2" t="s">
        <v>1</v>
      </c>
      <c r="AC3" s="2" t="s">
        <v>1</v>
      </c>
    </row>
    <row r="4" spans="1:29" ht="24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  <c r="N4" s="1" t="s">
        <v>18</v>
      </c>
      <c r="O4" s="1" t="s">
        <v>19</v>
      </c>
      <c r="P4" s="1" t="s">
        <v>20</v>
      </c>
      <c r="Q4" s="1" t="s">
        <v>21</v>
      </c>
      <c r="R4" s="1" t="s">
        <v>22</v>
      </c>
      <c r="S4" s="1" t="s">
        <v>23</v>
      </c>
      <c r="T4" s="1" t="s">
        <v>24</v>
      </c>
      <c r="U4" s="1" t="s">
        <v>25</v>
      </c>
      <c r="V4" s="1" t="s">
        <v>26</v>
      </c>
      <c r="W4" s="1" t="s">
        <v>27</v>
      </c>
      <c r="X4" s="1" t="s">
        <v>28</v>
      </c>
      <c r="Y4" s="1" t="s">
        <v>53</v>
      </c>
      <c r="Z4" s="1" t="s">
        <v>29</v>
      </c>
      <c r="AA4" s="1" t="s">
        <v>54</v>
      </c>
      <c r="AB4" s="1" t="s">
        <v>30</v>
      </c>
      <c r="AC4" s="1" t="s">
        <v>31</v>
      </c>
    </row>
    <row r="5" spans="1:29" ht="31.5" x14ac:dyDescent="0.25">
      <c r="A5" s="4" t="s">
        <v>32</v>
      </c>
      <c r="B5" s="5" t="s">
        <v>33</v>
      </c>
      <c r="C5" s="6" t="s">
        <v>34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 t="s">
        <v>35</v>
      </c>
      <c r="Q5" s="7">
        <v>86025405455</v>
      </c>
      <c r="R5" s="7">
        <v>6101000000</v>
      </c>
      <c r="S5" s="7">
        <v>101000000</v>
      </c>
      <c r="T5" s="7">
        <v>92025405455</v>
      </c>
      <c r="U5" s="7">
        <v>54261797455</v>
      </c>
      <c r="V5" s="7">
        <v>27587174845.950001</v>
      </c>
      <c r="W5" s="7">
        <v>10176433154.049999</v>
      </c>
      <c r="X5" s="7">
        <v>17614218849.689999</v>
      </c>
      <c r="Y5" s="14">
        <f>+X5/T5</f>
        <v>0.19140604447869855</v>
      </c>
      <c r="Z5" s="7">
        <v>13464470384.889999</v>
      </c>
      <c r="AA5" s="14">
        <f>+Z5/T5</f>
        <v>0.14631253530824229</v>
      </c>
      <c r="AB5" s="7">
        <v>13461144634.889999</v>
      </c>
      <c r="AC5" s="7">
        <v>13458647345.889999</v>
      </c>
    </row>
    <row r="6" spans="1:29" ht="22.5" x14ac:dyDescent="0.25">
      <c r="A6" s="8" t="s">
        <v>32</v>
      </c>
      <c r="B6" s="9" t="s">
        <v>33</v>
      </c>
      <c r="C6" s="10" t="s">
        <v>36</v>
      </c>
      <c r="D6" s="8" t="s">
        <v>34</v>
      </c>
      <c r="E6" s="8" t="s">
        <v>37</v>
      </c>
      <c r="F6" s="8"/>
      <c r="G6" s="8"/>
      <c r="H6" s="8"/>
      <c r="I6" s="8"/>
      <c r="J6" s="8"/>
      <c r="K6" s="8"/>
      <c r="L6" s="8"/>
      <c r="M6" s="8" t="s">
        <v>38</v>
      </c>
      <c r="N6" s="8">
        <v>10</v>
      </c>
      <c r="O6" s="8" t="s">
        <v>39</v>
      </c>
      <c r="P6" s="9" t="s">
        <v>40</v>
      </c>
      <c r="Q6" s="11">
        <v>16297307000</v>
      </c>
      <c r="R6" s="11">
        <v>0</v>
      </c>
      <c r="S6" s="11">
        <v>101000000</v>
      </c>
      <c r="T6" s="11">
        <v>16196307000</v>
      </c>
      <c r="U6" s="11">
        <v>0</v>
      </c>
      <c r="V6" s="11">
        <v>16196307000</v>
      </c>
      <c r="W6" s="11">
        <v>0</v>
      </c>
      <c r="X6" s="11">
        <v>8152328881</v>
      </c>
      <c r="Y6" s="14">
        <f t="shared" ref="Y6:Y11" si="0">+X6/T6</f>
        <v>0.50334492183928103</v>
      </c>
      <c r="Z6" s="11">
        <v>8152310912</v>
      </c>
      <c r="AA6" s="14">
        <f t="shared" ref="AA6:AA11" si="1">+Z6/T6</f>
        <v>0.50334381238883652</v>
      </c>
      <c r="AB6" s="11">
        <v>8152310912</v>
      </c>
      <c r="AC6" s="11">
        <v>8152310912</v>
      </c>
    </row>
    <row r="7" spans="1:29" ht="22.5" x14ac:dyDescent="0.25">
      <c r="A7" s="8" t="s">
        <v>32</v>
      </c>
      <c r="B7" s="9" t="s">
        <v>33</v>
      </c>
      <c r="C7" s="10" t="s">
        <v>41</v>
      </c>
      <c r="D7" s="8" t="s">
        <v>34</v>
      </c>
      <c r="E7" s="8" t="s">
        <v>42</v>
      </c>
      <c r="F7" s="8"/>
      <c r="G7" s="8"/>
      <c r="H7" s="8"/>
      <c r="I7" s="8"/>
      <c r="J7" s="8"/>
      <c r="K7" s="8"/>
      <c r="L7" s="8"/>
      <c r="M7" s="8" t="s">
        <v>38</v>
      </c>
      <c r="N7" s="8">
        <v>10</v>
      </c>
      <c r="O7" s="8" t="s">
        <v>39</v>
      </c>
      <c r="P7" s="9" t="s">
        <v>43</v>
      </c>
      <c r="Q7" s="11">
        <v>10988630000</v>
      </c>
      <c r="R7" s="11">
        <v>6000000000</v>
      </c>
      <c r="S7" s="11">
        <v>0</v>
      </c>
      <c r="T7" s="11">
        <v>16988630000</v>
      </c>
      <c r="U7" s="11">
        <v>0</v>
      </c>
      <c r="V7" s="11">
        <v>10172123545.950001</v>
      </c>
      <c r="W7" s="11">
        <v>6816506454.0500002</v>
      </c>
      <c r="X7" s="11">
        <v>8359100549.6899996</v>
      </c>
      <c r="Y7" s="14">
        <f t="shared" si="0"/>
        <v>0.49204088556228487</v>
      </c>
      <c r="Z7" s="11">
        <v>4209370053.8899999</v>
      </c>
      <c r="AA7" s="14">
        <f t="shared" si="1"/>
        <v>0.24777572140249096</v>
      </c>
      <c r="AB7" s="11">
        <v>4206044303.8899999</v>
      </c>
      <c r="AC7" s="11">
        <v>4203547014.8899999</v>
      </c>
    </row>
    <row r="8" spans="1:29" ht="22.5" x14ac:dyDescent="0.25">
      <c r="A8" s="8" t="s">
        <v>32</v>
      </c>
      <c r="B8" s="9" t="s">
        <v>33</v>
      </c>
      <c r="C8" s="10" t="s">
        <v>44</v>
      </c>
      <c r="D8" s="8" t="s">
        <v>34</v>
      </c>
      <c r="E8" s="8" t="s">
        <v>45</v>
      </c>
      <c r="F8" s="8"/>
      <c r="G8" s="8"/>
      <c r="H8" s="8"/>
      <c r="I8" s="8"/>
      <c r="J8" s="8"/>
      <c r="K8" s="8"/>
      <c r="L8" s="8"/>
      <c r="M8" s="8" t="s">
        <v>38</v>
      </c>
      <c r="N8" s="8">
        <v>10</v>
      </c>
      <c r="O8" s="8" t="s">
        <v>39</v>
      </c>
      <c r="P8" s="9" t="s">
        <v>46</v>
      </c>
      <c r="Q8" s="11">
        <v>57709032455</v>
      </c>
      <c r="R8" s="11">
        <v>101000000</v>
      </c>
      <c r="S8" s="11">
        <v>0</v>
      </c>
      <c r="T8" s="11">
        <v>57810032455</v>
      </c>
      <c r="U8" s="11">
        <v>54261797455</v>
      </c>
      <c r="V8" s="11">
        <v>1053535000</v>
      </c>
      <c r="W8" s="11">
        <v>2494700000</v>
      </c>
      <c r="X8" s="11">
        <v>939614860</v>
      </c>
      <c r="Y8" s="14">
        <f t="shared" si="0"/>
        <v>1.6253491307610096E-2</v>
      </c>
      <c r="Z8" s="11">
        <v>939614860</v>
      </c>
      <c r="AA8" s="14">
        <f t="shared" si="1"/>
        <v>1.6253491307610096E-2</v>
      </c>
      <c r="AB8" s="11">
        <v>939614860</v>
      </c>
      <c r="AC8" s="11">
        <v>939614860</v>
      </c>
    </row>
    <row r="9" spans="1:29" ht="33.75" x14ac:dyDescent="0.25">
      <c r="A9" s="8" t="s">
        <v>32</v>
      </c>
      <c r="B9" s="9" t="s">
        <v>33</v>
      </c>
      <c r="C9" s="10" t="s">
        <v>47</v>
      </c>
      <c r="D9" s="8" t="s">
        <v>34</v>
      </c>
      <c r="E9" s="8" t="s">
        <v>48</v>
      </c>
      <c r="F9" s="8"/>
      <c r="G9" s="8"/>
      <c r="H9" s="8"/>
      <c r="I9" s="8"/>
      <c r="J9" s="8"/>
      <c r="K9" s="8"/>
      <c r="L9" s="8"/>
      <c r="M9" s="8" t="s">
        <v>38</v>
      </c>
      <c r="N9" s="8">
        <v>10</v>
      </c>
      <c r="O9" s="8" t="s">
        <v>39</v>
      </c>
      <c r="P9" s="9" t="s">
        <v>49</v>
      </c>
      <c r="Q9" s="11">
        <v>264000000</v>
      </c>
      <c r="R9" s="11">
        <v>0</v>
      </c>
      <c r="S9" s="11">
        <v>0</v>
      </c>
      <c r="T9" s="11">
        <v>264000000</v>
      </c>
      <c r="U9" s="11">
        <v>0</v>
      </c>
      <c r="V9" s="11">
        <v>165209300</v>
      </c>
      <c r="W9" s="11">
        <v>98790700</v>
      </c>
      <c r="X9" s="11">
        <v>163174559</v>
      </c>
      <c r="Y9" s="14">
        <f t="shared" si="0"/>
        <v>0.61808545075757571</v>
      </c>
      <c r="Z9" s="11">
        <v>163174559</v>
      </c>
      <c r="AA9" s="14">
        <f t="shared" si="1"/>
        <v>0.61808545075757571</v>
      </c>
      <c r="AB9" s="11">
        <v>163174559</v>
      </c>
      <c r="AC9" s="11">
        <v>163174559</v>
      </c>
    </row>
    <row r="10" spans="1:29" ht="33.75" x14ac:dyDescent="0.25">
      <c r="A10" s="8" t="s">
        <v>32</v>
      </c>
      <c r="B10" s="9" t="s">
        <v>33</v>
      </c>
      <c r="C10" s="10" t="s">
        <v>47</v>
      </c>
      <c r="D10" s="8" t="s">
        <v>34</v>
      </c>
      <c r="E10" s="8" t="s">
        <v>48</v>
      </c>
      <c r="F10" s="8"/>
      <c r="G10" s="8"/>
      <c r="H10" s="8"/>
      <c r="I10" s="8"/>
      <c r="J10" s="8"/>
      <c r="K10" s="8"/>
      <c r="L10" s="8"/>
      <c r="M10" s="8" t="s">
        <v>38</v>
      </c>
      <c r="N10" s="8">
        <v>11</v>
      </c>
      <c r="O10" s="8" t="s">
        <v>50</v>
      </c>
      <c r="P10" s="9" t="s">
        <v>49</v>
      </c>
      <c r="Q10" s="11">
        <v>766436000</v>
      </c>
      <c r="R10" s="11">
        <v>0</v>
      </c>
      <c r="S10" s="11">
        <v>0</v>
      </c>
      <c r="T10" s="11">
        <v>766436000</v>
      </c>
      <c r="U10" s="11">
        <v>0</v>
      </c>
      <c r="V10" s="11">
        <v>0</v>
      </c>
      <c r="W10" s="11">
        <v>766436000</v>
      </c>
      <c r="X10" s="11">
        <v>0</v>
      </c>
      <c r="Y10" s="14">
        <f t="shared" si="0"/>
        <v>0</v>
      </c>
      <c r="Z10" s="11">
        <v>0</v>
      </c>
      <c r="AA10" s="14">
        <f t="shared" si="1"/>
        <v>0</v>
      </c>
      <c r="AB10" s="11">
        <v>0</v>
      </c>
      <c r="AC10" s="11">
        <v>0</v>
      </c>
    </row>
    <row r="11" spans="1:29" ht="24" x14ac:dyDescent="0.25">
      <c r="A11" s="8" t="s">
        <v>1</v>
      </c>
      <c r="B11" s="12" t="s">
        <v>51</v>
      </c>
      <c r="C11" s="6" t="s">
        <v>34</v>
      </c>
      <c r="D11" s="8" t="s">
        <v>1</v>
      </c>
      <c r="E11" s="8" t="s">
        <v>1</v>
      </c>
      <c r="F11" s="8" t="s">
        <v>1</v>
      </c>
      <c r="G11" s="8" t="s">
        <v>1</v>
      </c>
      <c r="H11" s="8" t="s">
        <v>1</v>
      </c>
      <c r="I11" s="8" t="s">
        <v>1</v>
      </c>
      <c r="J11" s="8" t="s">
        <v>1</v>
      </c>
      <c r="K11" s="8" t="s">
        <v>1</v>
      </c>
      <c r="L11" s="8" t="s">
        <v>1</v>
      </c>
      <c r="M11" s="8" t="s">
        <v>1</v>
      </c>
      <c r="N11" s="8" t="s">
        <v>1</v>
      </c>
      <c r="O11" s="8" t="s">
        <v>1</v>
      </c>
      <c r="P11" s="6" t="s">
        <v>52</v>
      </c>
      <c r="Q11" s="13">
        <v>86025405455</v>
      </c>
      <c r="R11" s="13">
        <v>6101000000</v>
      </c>
      <c r="S11" s="13">
        <v>101000000</v>
      </c>
      <c r="T11" s="13">
        <v>92025405455</v>
      </c>
      <c r="U11" s="13">
        <v>54261797455</v>
      </c>
      <c r="V11" s="13">
        <v>27587174845.950001</v>
      </c>
      <c r="W11" s="13">
        <v>10176433154.049999</v>
      </c>
      <c r="X11" s="13">
        <v>17614218849.689999</v>
      </c>
      <c r="Y11" s="14">
        <f t="shared" si="0"/>
        <v>0.19140604447869855</v>
      </c>
      <c r="Z11" s="13">
        <v>13464470384.889999</v>
      </c>
      <c r="AA11" s="14">
        <f t="shared" si="1"/>
        <v>0.14631253530824229</v>
      </c>
      <c r="AB11" s="13">
        <v>13461144634.889999</v>
      </c>
      <c r="AC11" s="13">
        <v>13458647345.889999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A3"/>
    </sheetView>
  </sheetViews>
  <sheetFormatPr baseColWidth="10" defaultRowHeight="16.5" x14ac:dyDescent="0.25"/>
  <cols>
    <col min="1" max="1" width="34.42578125" style="17" customWidth="1"/>
    <col min="2" max="2" width="11.85546875" style="17" bestFit="1" customWidth="1"/>
    <col min="3" max="3" width="9.5703125" style="17" bestFit="1" customWidth="1"/>
    <col min="4" max="4" width="9.42578125" style="18" customWidth="1"/>
    <col min="5" max="5" width="12" style="17" customWidth="1"/>
    <col min="6" max="6" width="9.5703125" style="17" bestFit="1" customWidth="1"/>
    <col min="7" max="7" width="9.7109375" style="18" customWidth="1"/>
    <col min="8" max="8" width="11.85546875" style="17" bestFit="1" customWidth="1"/>
    <col min="9" max="9" width="14" style="17" bestFit="1" customWidth="1"/>
    <col min="10" max="10" width="9.7109375" style="17" bestFit="1" customWidth="1"/>
    <col min="11" max="11" width="11.85546875" style="17" bestFit="1" customWidth="1"/>
    <col min="12" max="12" width="14" style="17" bestFit="1" customWidth="1"/>
    <col min="13" max="13" width="9.7109375" style="17" bestFit="1" customWidth="1"/>
    <col min="14" max="14" width="11.85546875" style="17" bestFit="1" customWidth="1"/>
    <col min="15" max="15" width="14" style="17" bestFit="1" customWidth="1"/>
    <col min="16" max="16" width="9.7109375" style="17" bestFit="1" customWidth="1"/>
    <col min="17" max="17" width="11.85546875" style="17" bestFit="1" customWidth="1"/>
    <col min="18" max="18" width="14" style="17" bestFit="1" customWidth="1"/>
    <col min="19" max="19" width="9.7109375" style="17" bestFit="1" customWidth="1"/>
    <col min="20" max="20" width="11.85546875" style="17" bestFit="1" customWidth="1"/>
    <col min="21" max="21" width="14" style="17" bestFit="1" customWidth="1"/>
    <col min="22" max="22" width="9.7109375" style="17" bestFit="1" customWidth="1"/>
    <col min="23" max="23" width="11.85546875" style="17" bestFit="1" customWidth="1"/>
    <col min="24" max="24" width="14" style="17" bestFit="1" customWidth="1"/>
    <col min="25" max="25" width="9.7109375" style="17" bestFit="1" customWidth="1"/>
    <col min="26" max="26" width="11.85546875" style="17" bestFit="1" customWidth="1"/>
    <col min="27" max="27" width="14" style="17" bestFit="1" customWidth="1"/>
    <col min="28" max="28" width="9.7109375" style="17" bestFit="1" customWidth="1"/>
    <col min="29" max="29" width="11.85546875" style="17" bestFit="1" customWidth="1"/>
    <col min="30" max="30" width="14" style="17" bestFit="1" customWidth="1"/>
    <col min="31" max="31" width="9.7109375" style="17" bestFit="1" customWidth="1"/>
    <col min="32" max="32" width="11.85546875" style="17" bestFit="1" customWidth="1"/>
    <col min="33" max="33" width="14" style="17" bestFit="1" customWidth="1"/>
    <col min="34" max="34" width="9.7109375" style="17" bestFit="1" customWidth="1"/>
    <col min="35" max="35" width="11.85546875" style="17" bestFit="1" customWidth="1"/>
    <col min="36" max="36" width="14" style="17" bestFit="1" customWidth="1"/>
    <col min="37" max="37" width="9.7109375" style="17" bestFit="1" customWidth="1"/>
    <col min="38" max="16384" width="11.42578125" style="17"/>
  </cols>
  <sheetData>
    <row r="1" spans="1:37" ht="37.5" customHeight="1" x14ac:dyDescent="0.25">
      <c r="A1" s="16" t="s">
        <v>73</v>
      </c>
    </row>
    <row r="2" spans="1:37" s="21" customFormat="1" x14ac:dyDescent="0.25">
      <c r="A2" s="31" t="s">
        <v>60</v>
      </c>
      <c r="B2" s="30" t="s">
        <v>55</v>
      </c>
      <c r="C2" s="30"/>
      <c r="D2" s="30"/>
      <c r="E2" s="30" t="s">
        <v>61</v>
      </c>
      <c r="F2" s="30"/>
      <c r="G2" s="30"/>
      <c r="H2" s="30" t="s">
        <v>63</v>
      </c>
      <c r="I2" s="30"/>
      <c r="J2" s="30"/>
      <c r="K2" s="30" t="s">
        <v>65</v>
      </c>
      <c r="L2" s="30"/>
      <c r="M2" s="30"/>
      <c r="N2" s="30" t="s">
        <v>67</v>
      </c>
      <c r="O2" s="30"/>
      <c r="P2" s="30"/>
      <c r="Q2" s="30" t="s">
        <v>69</v>
      </c>
      <c r="R2" s="30"/>
      <c r="S2" s="30"/>
    </row>
    <row r="3" spans="1:37" s="21" customFormat="1" ht="49.5" x14ac:dyDescent="0.25">
      <c r="A3" s="31"/>
      <c r="B3" s="20" t="s">
        <v>57</v>
      </c>
      <c r="C3" s="20" t="s">
        <v>58</v>
      </c>
      <c r="D3" s="19" t="s">
        <v>56</v>
      </c>
      <c r="E3" s="20" t="s">
        <v>57</v>
      </c>
      <c r="F3" s="20" t="s">
        <v>58</v>
      </c>
      <c r="G3" s="19" t="s">
        <v>56</v>
      </c>
      <c r="H3" s="20" t="s">
        <v>57</v>
      </c>
      <c r="I3" s="20" t="s">
        <v>58</v>
      </c>
      <c r="J3" s="19" t="s">
        <v>56</v>
      </c>
      <c r="K3" s="20" t="s">
        <v>57</v>
      </c>
      <c r="L3" s="20" t="s">
        <v>58</v>
      </c>
      <c r="M3" s="19" t="s">
        <v>56</v>
      </c>
      <c r="N3" s="20" t="s">
        <v>57</v>
      </c>
      <c r="O3" s="20" t="s">
        <v>58</v>
      </c>
      <c r="P3" s="19" t="s">
        <v>56</v>
      </c>
      <c r="Q3" s="20" t="s">
        <v>57</v>
      </c>
      <c r="R3" s="20" t="s">
        <v>58</v>
      </c>
      <c r="S3" s="19" t="s">
        <v>56</v>
      </c>
    </row>
    <row r="4" spans="1:37" ht="21.75" customHeight="1" x14ac:dyDescent="0.25">
      <c r="A4" s="26" t="s">
        <v>52</v>
      </c>
      <c r="B4" s="27">
        <v>21971645586</v>
      </c>
      <c r="C4" s="27">
        <v>8737680549.0200005</v>
      </c>
      <c r="D4" s="22">
        <f>+C4/B4</f>
        <v>0.39767984217747981</v>
      </c>
      <c r="E4" s="27">
        <v>21993510913</v>
      </c>
      <c r="F4" s="27">
        <v>8787020749.4400005</v>
      </c>
      <c r="G4" s="22">
        <f>+F4/E4</f>
        <v>0.39952787820911934</v>
      </c>
      <c r="H4" s="27">
        <v>35936159611</v>
      </c>
      <c r="I4" s="27">
        <v>10012634721.58</v>
      </c>
      <c r="J4" s="22">
        <f>+I4/H4</f>
        <v>0.27862283644007269</v>
      </c>
      <c r="K4" s="27">
        <v>42476986000</v>
      </c>
      <c r="L4" s="27">
        <v>10131968670.68</v>
      </c>
      <c r="M4" s="22">
        <f>+L4/K4</f>
        <v>0.23852842738606736</v>
      </c>
      <c r="N4" s="27">
        <v>37692508000</v>
      </c>
      <c r="O4" s="27">
        <v>12332967688.32</v>
      </c>
      <c r="P4" s="22">
        <f>+O4/N4</f>
        <v>0.32719944473633855</v>
      </c>
      <c r="Q4" s="27">
        <v>86025405455</v>
      </c>
      <c r="R4" s="27">
        <v>13687664598.57</v>
      </c>
      <c r="S4" s="22">
        <f>+R4/Q4</f>
        <v>0.15911188707770793</v>
      </c>
    </row>
    <row r="5" spans="1:37" ht="21.75" customHeight="1" x14ac:dyDescent="0.25">
      <c r="A5" s="28" t="s">
        <v>40</v>
      </c>
      <c r="B5" s="29">
        <v>15969000000</v>
      </c>
      <c r="C5" s="29">
        <v>5796450740.3400002</v>
      </c>
      <c r="D5" s="23">
        <f t="shared" ref="D5:D7" si="0">+C5/B5</f>
        <v>0.36298144782641367</v>
      </c>
      <c r="E5" s="29">
        <v>14422188000</v>
      </c>
      <c r="F5" s="29">
        <v>4254452201</v>
      </c>
      <c r="G5" s="23">
        <f t="shared" ref="G5:G8" si="1">+F5/E5</f>
        <v>0.29499353364413222</v>
      </c>
      <c r="H5" s="29">
        <v>13483975000</v>
      </c>
      <c r="I5" s="29">
        <v>4814777707</v>
      </c>
      <c r="J5" s="23">
        <f t="shared" ref="J5:J8" si="2">+I5/H5</f>
        <v>0.35707406065347941</v>
      </c>
      <c r="K5" s="29">
        <v>15907078000</v>
      </c>
      <c r="L5" s="29">
        <v>5120419208</v>
      </c>
      <c r="M5" s="23">
        <f t="shared" ref="M5:M8" si="3">+L5/K5</f>
        <v>0.32189564972272094</v>
      </c>
      <c r="N5" s="29">
        <v>14867701000</v>
      </c>
      <c r="O5" s="29">
        <v>5266092324</v>
      </c>
      <c r="P5" s="23">
        <f t="shared" ref="P5:P8" si="4">+O5/N5</f>
        <v>0.35419681388534785</v>
      </c>
      <c r="Q5" s="29">
        <v>16297307000</v>
      </c>
      <c r="R5" s="29">
        <v>5064831501</v>
      </c>
      <c r="S5" s="23">
        <f t="shared" ref="S5:S8" si="5">+R5/Q5</f>
        <v>0.31077720392700464</v>
      </c>
    </row>
    <row r="6" spans="1:37" ht="21.75" customHeight="1" x14ac:dyDescent="0.25">
      <c r="A6" s="28" t="s">
        <v>43</v>
      </c>
      <c r="B6" s="29">
        <v>5340400000</v>
      </c>
      <c r="C6" s="29">
        <v>2941229808.6799998</v>
      </c>
      <c r="D6" s="23">
        <f t="shared" si="0"/>
        <v>0.55075084425885701</v>
      </c>
      <c r="E6" s="29">
        <v>5933898913</v>
      </c>
      <c r="F6" s="29">
        <v>3985477565.6399999</v>
      </c>
      <c r="G6" s="23">
        <f t="shared" si="1"/>
        <v>0.67164567918550244</v>
      </c>
      <c r="H6" s="29">
        <v>5933899000</v>
      </c>
      <c r="I6" s="29">
        <v>4933166785.5799999</v>
      </c>
      <c r="J6" s="23">
        <f t="shared" si="2"/>
        <v>0.83135334551194751</v>
      </c>
      <c r="K6" s="29">
        <v>10405899000</v>
      </c>
      <c r="L6" s="29">
        <v>4904515929.6800003</v>
      </c>
      <c r="M6" s="23">
        <f t="shared" si="3"/>
        <v>0.47132073160425642</v>
      </c>
      <c r="N6" s="29">
        <v>10405899000</v>
      </c>
      <c r="O6" s="29">
        <v>6945085856.3199997</v>
      </c>
      <c r="P6" s="23">
        <f t="shared" si="4"/>
        <v>0.66741814967836988</v>
      </c>
      <c r="Q6" s="29">
        <v>10988630000</v>
      </c>
      <c r="R6" s="29">
        <v>7554677151.5699997</v>
      </c>
      <c r="S6" s="23">
        <f t="shared" si="5"/>
        <v>0.68749945639902332</v>
      </c>
    </row>
    <row r="7" spans="1:37" ht="21.75" customHeight="1" x14ac:dyDescent="0.25">
      <c r="A7" s="28" t="s">
        <v>46</v>
      </c>
      <c r="B7" s="29">
        <v>662245586</v>
      </c>
      <c r="C7" s="29">
        <v>0</v>
      </c>
      <c r="D7" s="23">
        <f t="shared" si="0"/>
        <v>0</v>
      </c>
      <c r="E7" s="29">
        <v>566350000</v>
      </c>
      <c r="F7" s="29">
        <v>434642005.80000001</v>
      </c>
      <c r="G7" s="23">
        <f t="shared" si="1"/>
        <v>0.76744417021276601</v>
      </c>
      <c r="H7" s="29">
        <v>15363680611</v>
      </c>
      <c r="I7" s="29">
        <v>167711053</v>
      </c>
      <c r="J7" s="23">
        <f t="shared" si="2"/>
        <v>1.0916072603066429E-2</v>
      </c>
      <c r="K7" s="29">
        <v>15380402000</v>
      </c>
      <c r="L7" s="29">
        <v>8861524</v>
      </c>
      <c r="M7" s="23">
        <f t="shared" si="3"/>
        <v>5.7615685207707836E-4</v>
      </c>
      <c r="N7" s="29">
        <v>11443117000</v>
      </c>
      <c r="O7" s="29">
        <v>16270366</v>
      </c>
      <c r="P7" s="23">
        <f t="shared" si="4"/>
        <v>1.4218473865119092E-3</v>
      </c>
      <c r="Q7" s="29">
        <v>57709032455</v>
      </c>
      <c r="R7" s="29">
        <v>923190687</v>
      </c>
      <c r="S7" s="23">
        <f t="shared" si="5"/>
        <v>1.5997334346575295E-2</v>
      </c>
    </row>
    <row r="8" spans="1:37" ht="33" x14ac:dyDescent="0.25">
      <c r="A8" s="28" t="s">
        <v>49</v>
      </c>
      <c r="B8" s="29">
        <v>0</v>
      </c>
      <c r="C8" s="29">
        <v>0</v>
      </c>
      <c r="D8" s="23"/>
      <c r="E8" s="29">
        <v>1071074000</v>
      </c>
      <c r="F8" s="29">
        <v>112448977</v>
      </c>
      <c r="G8" s="23">
        <f t="shared" si="1"/>
        <v>0.10498712227166376</v>
      </c>
      <c r="H8" s="29">
        <v>1154605000</v>
      </c>
      <c r="I8" s="29">
        <v>96979176</v>
      </c>
      <c r="J8" s="23">
        <f t="shared" si="2"/>
        <v>8.3993379554046621E-2</v>
      </c>
      <c r="K8" s="29">
        <v>783607000</v>
      </c>
      <c r="L8" s="29">
        <v>98172009</v>
      </c>
      <c r="M8" s="23">
        <f t="shared" si="3"/>
        <v>0.12528220013348529</v>
      </c>
      <c r="N8" s="29">
        <v>975791000</v>
      </c>
      <c r="O8" s="29">
        <v>105519142</v>
      </c>
      <c r="P8" s="23">
        <f t="shared" si="4"/>
        <v>0.10813703139299297</v>
      </c>
      <c r="Q8" s="29">
        <v>1030436000</v>
      </c>
      <c r="R8" s="29">
        <v>144965259</v>
      </c>
      <c r="S8" s="23">
        <f t="shared" si="5"/>
        <v>0.14068341847528618</v>
      </c>
    </row>
    <row r="9" spans="1:37" x14ac:dyDescent="0.25">
      <c r="A9" s="26" t="s">
        <v>71</v>
      </c>
      <c r="B9" s="27">
        <f>SUM(B5:B8)</f>
        <v>21971645586</v>
      </c>
      <c r="C9" s="27">
        <f>SUM(C5:C8)</f>
        <v>8737680549.0200005</v>
      </c>
      <c r="D9" s="22">
        <f>+C9/B9</f>
        <v>0.39767984217747981</v>
      </c>
      <c r="E9" s="27">
        <f>SUM(E5:E8)</f>
        <v>21993510913</v>
      </c>
      <c r="F9" s="27">
        <f>SUM(F5:F8)</f>
        <v>8787020749.4399986</v>
      </c>
      <c r="G9" s="22">
        <f>+F9/E9</f>
        <v>0.39952787820911922</v>
      </c>
      <c r="H9" s="27">
        <f>SUM(H5:H8)</f>
        <v>35936159611</v>
      </c>
      <c r="I9" s="27">
        <f>SUM(I5:I8)</f>
        <v>10012634721.58</v>
      </c>
      <c r="J9" s="22">
        <f>+I9/H9</f>
        <v>0.27862283644007269</v>
      </c>
      <c r="K9" s="27">
        <f>SUM(K5:K8)</f>
        <v>42476986000</v>
      </c>
      <c r="L9" s="27">
        <f>SUM(L5:L8)</f>
        <v>10131968670.68</v>
      </c>
      <c r="M9" s="22">
        <f>+L9/K9</f>
        <v>0.23852842738606736</v>
      </c>
      <c r="N9" s="27">
        <f>SUM(N5:N8)</f>
        <v>37692508000</v>
      </c>
      <c r="O9" s="27">
        <f>SUM(O5:O8)</f>
        <v>12332967688.32</v>
      </c>
      <c r="P9" s="22">
        <f>+O9/N9</f>
        <v>0.32719944473633855</v>
      </c>
      <c r="Q9" s="27">
        <f>SUM(Q5:Q8)</f>
        <v>86025405455</v>
      </c>
      <c r="R9" s="27">
        <f>SUM(R5:R8)</f>
        <v>13687664598.57</v>
      </c>
      <c r="S9" s="22">
        <f>+R9/Q9</f>
        <v>0.15911188707770793</v>
      </c>
    </row>
    <row r="10" spans="1:37" x14ac:dyDescent="0.25">
      <c r="B10" s="24"/>
      <c r="C10" s="24"/>
      <c r="D10" s="25"/>
      <c r="E10" s="24"/>
      <c r="F10" s="24"/>
      <c r="H10" s="24"/>
      <c r="I10" s="24"/>
      <c r="J10" s="25"/>
      <c r="K10" s="24"/>
      <c r="L10" s="24"/>
      <c r="N10" s="24"/>
      <c r="O10" s="24"/>
      <c r="P10" s="25"/>
      <c r="Q10" s="24"/>
      <c r="R10" s="24"/>
      <c r="S10" s="25"/>
      <c r="T10" s="24"/>
      <c r="U10" s="24"/>
      <c r="V10" s="25"/>
      <c r="W10" s="24"/>
      <c r="X10" s="24"/>
      <c r="Y10" s="25"/>
      <c r="Z10" s="24"/>
      <c r="AA10" s="24"/>
      <c r="AB10" s="25"/>
      <c r="AC10" s="24"/>
      <c r="AD10" s="24"/>
      <c r="AE10" s="25"/>
      <c r="AF10" s="24"/>
      <c r="AG10" s="24"/>
      <c r="AH10" s="25"/>
      <c r="AI10" s="24"/>
      <c r="AJ10" s="24"/>
      <c r="AK10" s="25"/>
    </row>
    <row r="11" spans="1:37" x14ac:dyDescent="0.25">
      <c r="P11" s="25"/>
    </row>
    <row r="13" spans="1:37" ht="41.25" customHeight="1" x14ac:dyDescent="0.25">
      <c r="A13" s="16" t="s">
        <v>72</v>
      </c>
    </row>
    <row r="14" spans="1:37" x14ac:dyDescent="0.25">
      <c r="A14" s="31" t="s">
        <v>60</v>
      </c>
      <c r="B14" s="30" t="s">
        <v>59</v>
      </c>
      <c r="C14" s="30"/>
      <c r="D14" s="30"/>
      <c r="E14" s="30" t="s">
        <v>62</v>
      </c>
      <c r="F14" s="30"/>
      <c r="G14" s="30"/>
      <c r="H14" s="30" t="s">
        <v>64</v>
      </c>
      <c r="I14" s="30"/>
      <c r="J14" s="30"/>
      <c r="K14" s="30" t="s">
        <v>66</v>
      </c>
      <c r="L14" s="30"/>
      <c r="M14" s="30"/>
      <c r="N14" s="30" t="s">
        <v>68</v>
      </c>
      <c r="O14" s="30"/>
      <c r="P14" s="30"/>
      <c r="Q14" s="30" t="s">
        <v>70</v>
      </c>
      <c r="R14" s="30"/>
      <c r="S14" s="30"/>
    </row>
    <row r="15" spans="1:37" ht="49.5" x14ac:dyDescent="0.25">
      <c r="A15" s="31"/>
      <c r="B15" s="20" t="s">
        <v>57</v>
      </c>
      <c r="C15" s="20" t="s">
        <v>58</v>
      </c>
      <c r="D15" s="19" t="s">
        <v>56</v>
      </c>
      <c r="E15" s="20" t="s">
        <v>57</v>
      </c>
      <c r="F15" s="20" t="s">
        <v>58</v>
      </c>
      <c r="G15" s="19" t="s">
        <v>56</v>
      </c>
      <c r="H15" s="20" t="s">
        <v>57</v>
      </c>
      <c r="I15" s="20" t="s">
        <v>58</v>
      </c>
      <c r="J15" s="19" t="s">
        <v>56</v>
      </c>
      <c r="K15" s="20" t="s">
        <v>57</v>
      </c>
      <c r="L15" s="20" t="s">
        <v>58</v>
      </c>
      <c r="M15" s="19" t="s">
        <v>56</v>
      </c>
      <c r="N15" s="20" t="s">
        <v>57</v>
      </c>
      <c r="O15" s="20" t="s">
        <v>58</v>
      </c>
      <c r="P15" s="19" t="s">
        <v>56</v>
      </c>
      <c r="Q15" s="20" t="s">
        <v>57</v>
      </c>
      <c r="R15" s="20" t="s">
        <v>58</v>
      </c>
      <c r="S15" s="19" t="s">
        <v>56</v>
      </c>
    </row>
    <row r="16" spans="1:37" x14ac:dyDescent="0.25">
      <c r="A16" s="26" t="s">
        <v>52</v>
      </c>
      <c r="B16" s="27">
        <v>21971645586</v>
      </c>
      <c r="C16" s="27">
        <v>10133986231.32</v>
      </c>
      <c r="D16" s="22">
        <f>+C16/B16</f>
        <v>0.46123018831949586</v>
      </c>
      <c r="E16" s="27">
        <v>21993510913</v>
      </c>
      <c r="F16" s="27">
        <v>10052763545.440001</v>
      </c>
      <c r="G16" s="22">
        <f>+F16/E16</f>
        <v>0.45707861674317668</v>
      </c>
      <c r="H16" s="27">
        <v>35936159611</v>
      </c>
      <c r="I16" s="27">
        <v>11182523529.790001</v>
      </c>
      <c r="J16" s="22">
        <f>+I16/H16</f>
        <v>0.3111774783626865</v>
      </c>
      <c r="K16" s="27">
        <v>42476986000</v>
      </c>
      <c r="L16" s="27">
        <v>11200210307.42</v>
      </c>
      <c r="M16" s="22">
        <f>+L16/K16</f>
        <v>0.2636771428985098</v>
      </c>
      <c r="N16" s="27">
        <v>37692508000</v>
      </c>
      <c r="O16" s="27">
        <v>13773896670.139999</v>
      </c>
      <c r="P16" s="22">
        <f>+O16/N16</f>
        <v>0.36542796966813668</v>
      </c>
      <c r="Q16" s="27">
        <v>86025405455</v>
      </c>
      <c r="R16" s="27">
        <v>16098397342.190001</v>
      </c>
      <c r="S16" s="22">
        <f>+R16/Q16</f>
        <v>0.18713538468134386</v>
      </c>
    </row>
    <row r="17" spans="1:19" x14ac:dyDescent="0.25">
      <c r="A17" s="28" t="s">
        <v>40</v>
      </c>
      <c r="B17" s="29">
        <v>15969000000</v>
      </c>
      <c r="C17" s="29">
        <v>6714823280.3400002</v>
      </c>
      <c r="D17" s="23">
        <f t="shared" ref="D17:D19" si="6">+C17/B17</f>
        <v>0.42049115663723463</v>
      </c>
      <c r="E17" s="29">
        <v>14422188000</v>
      </c>
      <c r="F17" s="29">
        <v>5095713095</v>
      </c>
      <c r="G17" s="23">
        <f t="shared" ref="G17:G20" si="7">+F17/E17</f>
        <v>0.35332455068537449</v>
      </c>
      <c r="H17" s="29">
        <v>13483975000</v>
      </c>
      <c r="I17" s="29">
        <v>5871370795</v>
      </c>
      <c r="J17" s="23">
        <f t="shared" ref="J17:J20" si="8">+I17/H17</f>
        <v>0.43543323055701305</v>
      </c>
      <c r="K17" s="29">
        <v>15907078000</v>
      </c>
      <c r="L17" s="29">
        <v>6071433747</v>
      </c>
      <c r="M17" s="23">
        <f t="shared" ref="M17:M20" si="9">+L17/K17</f>
        <v>0.38168127087828452</v>
      </c>
      <c r="N17" s="29">
        <v>14867701000</v>
      </c>
      <c r="O17" s="29">
        <v>6366271080</v>
      </c>
      <c r="P17" s="23">
        <f t="shared" ref="P17:P20" si="10">+O17/N17</f>
        <v>0.42819472089195232</v>
      </c>
      <c r="Q17" s="29">
        <v>16196307000</v>
      </c>
      <c r="R17" s="29">
        <v>6696375243</v>
      </c>
      <c r="S17" s="23">
        <f t="shared" ref="S17:S20" si="11">+R17/Q17</f>
        <v>0.41345074793902092</v>
      </c>
    </row>
    <row r="18" spans="1:19" x14ac:dyDescent="0.25">
      <c r="A18" s="28" t="s">
        <v>43</v>
      </c>
      <c r="B18" s="29">
        <v>5340400000</v>
      </c>
      <c r="C18" s="29">
        <v>3419162950.98</v>
      </c>
      <c r="D18" s="23">
        <f t="shared" si="6"/>
        <v>0.6402447290427683</v>
      </c>
      <c r="E18" s="29">
        <v>5933898913</v>
      </c>
      <c r="F18" s="29">
        <v>4395490619.6400003</v>
      </c>
      <c r="G18" s="23">
        <f t="shared" si="7"/>
        <v>0.74074241642545491</v>
      </c>
      <c r="H18" s="29">
        <v>5933899000</v>
      </c>
      <c r="I18" s="29">
        <v>5038506741.79</v>
      </c>
      <c r="J18" s="23">
        <f t="shared" si="8"/>
        <v>0.84910557826986943</v>
      </c>
      <c r="K18" s="29">
        <v>10405899000</v>
      </c>
      <c r="L18" s="29">
        <v>5021743027.4200001</v>
      </c>
      <c r="M18" s="23">
        <f t="shared" si="9"/>
        <v>0.48258617803420928</v>
      </c>
      <c r="N18" s="29">
        <v>10405899000</v>
      </c>
      <c r="O18" s="29">
        <v>7202475005.1400003</v>
      </c>
      <c r="P18" s="23">
        <f t="shared" si="10"/>
        <v>0.6921530763598609</v>
      </c>
      <c r="Q18" s="29">
        <v>10988630000</v>
      </c>
      <c r="R18" s="29">
        <v>8302046825.1899996</v>
      </c>
      <c r="S18" s="23">
        <f t="shared" si="11"/>
        <v>0.75551245470909467</v>
      </c>
    </row>
    <row r="19" spans="1:19" x14ac:dyDescent="0.25">
      <c r="A19" s="28" t="s">
        <v>46</v>
      </c>
      <c r="B19" s="29">
        <v>662245586</v>
      </c>
      <c r="C19" s="29">
        <v>0</v>
      </c>
      <c r="D19" s="23">
        <f t="shared" si="6"/>
        <v>0</v>
      </c>
      <c r="E19" s="29">
        <v>566350000</v>
      </c>
      <c r="F19" s="29">
        <v>449110853.80000001</v>
      </c>
      <c r="G19" s="23">
        <f t="shared" si="7"/>
        <v>0.79299170795444518</v>
      </c>
      <c r="H19" s="29">
        <v>15363680611</v>
      </c>
      <c r="I19" s="29">
        <v>175666817</v>
      </c>
      <c r="J19" s="23">
        <f t="shared" si="8"/>
        <v>1.1433901904614385E-2</v>
      </c>
      <c r="K19" s="29">
        <v>15380402000</v>
      </c>
      <c r="L19" s="29">
        <v>8861524</v>
      </c>
      <c r="M19" s="23">
        <f t="shared" si="9"/>
        <v>5.7615685207707836E-4</v>
      </c>
      <c r="N19" s="29">
        <v>11443117000</v>
      </c>
      <c r="O19" s="29">
        <v>99631443</v>
      </c>
      <c r="P19" s="23">
        <f t="shared" si="10"/>
        <v>8.706669957145417E-3</v>
      </c>
      <c r="Q19" s="29">
        <v>57810032455</v>
      </c>
      <c r="R19" s="29">
        <v>936800715</v>
      </c>
      <c r="S19" s="23">
        <f t="shared" si="11"/>
        <v>1.6204812127189456E-2</v>
      </c>
    </row>
    <row r="20" spans="1:19" ht="33" x14ac:dyDescent="0.25">
      <c r="A20" s="28" t="s">
        <v>49</v>
      </c>
      <c r="B20" s="29">
        <v>0</v>
      </c>
      <c r="C20" s="29">
        <v>0</v>
      </c>
      <c r="D20" s="23"/>
      <c r="E20" s="29">
        <v>1071074000</v>
      </c>
      <c r="F20" s="29">
        <v>112448977</v>
      </c>
      <c r="G20" s="23">
        <f t="shared" si="7"/>
        <v>0.10498712227166376</v>
      </c>
      <c r="H20" s="29">
        <v>1154605000</v>
      </c>
      <c r="I20" s="29">
        <v>96979176</v>
      </c>
      <c r="J20" s="23">
        <f t="shared" si="8"/>
        <v>8.3993379554046621E-2</v>
      </c>
      <c r="K20" s="29">
        <v>783607000</v>
      </c>
      <c r="L20" s="29">
        <v>98172009</v>
      </c>
      <c r="M20" s="23">
        <f t="shared" si="9"/>
        <v>0.12528220013348529</v>
      </c>
      <c r="N20" s="29">
        <v>975791000</v>
      </c>
      <c r="O20" s="29">
        <v>105519142</v>
      </c>
      <c r="P20" s="23">
        <f t="shared" si="10"/>
        <v>0.10813703139299297</v>
      </c>
      <c r="Q20" s="29">
        <v>1030436000</v>
      </c>
      <c r="R20" s="29">
        <v>163174559</v>
      </c>
      <c r="S20" s="23">
        <f t="shared" si="11"/>
        <v>0.15835487017146141</v>
      </c>
    </row>
    <row r="21" spans="1:19" x14ac:dyDescent="0.25">
      <c r="A21" s="26" t="s">
        <v>71</v>
      </c>
      <c r="B21" s="27">
        <f>SUM(B17:B20)</f>
        <v>21971645586</v>
      </c>
      <c r="C21" s="27">
        <f>SUM(C17:C20)</f>
        <v>10133986231.32</v>
      </c>
      <c r="D21" s="22">
        <f>+C21/B21</f>
        <v>0.46123018831949586</v>
      </c>
      <c r="E21" s="27">
        <f>SUM(E17:E20)</f>
        <v>21993510913</v>
      </c>
      <c r="F21" s="27">
        <f>SUM(F17:F20)</f>
        <v>10052763545.439999</v>
      </c>
      <c r="G21" s="22">
        <f>+F21/E21</f>
        <v>0.45707861674317657</v>
      </c>
      <c r="H21" s="27">
        <f>SUM(H17:H20)</f>
        <v>35936159611</v>
      </c>
      <c r="I21" s="27">
        <f>SUM(I17:I20)</f>
        <v>11182523529.790001</v>
      </c>
      <c r="J21" s="22">
        <f>+I21/H21</f>
        <v>0.3111774783626865</v>
      </c>
      <c r="K21" s="27">
        <f>SUM(K17:K20)</f>
        <v>42476986000</v>
      </c>
      <c r="L21" s="27">
        <f>SUM(L17:L20)</f>
        <v>11200210307.42</v>
      </c>
      <c r="M21" s="22">
        <f>+L21/K21</f>
        <v>0.2636771428985098</v>
      </c>
      <c r="N21" s="27">
        <f>SUM(N17:N20)</f>
        <v>37692508000</v>
      </c>
      <c r="O21" s="27">
        <f>SUM(O17:O20)</f>
        <v>13773896670.139999</v>
      </c>
      <c r="P21" s="22">
        <f>+O21/N21</f>
        <v>0.36542796966813668</v>
      </c>
      <c r="Q21" s="27">
        <f>SUM(Q17:Q20)</f>
        <v>86025405455</v>
      </c>
      <c r="R21" s="27">
        <f>SUM(R17:R20)</f>
        <v>16098397342.189999</v>
      </c>
      <c r="S21" s="22">
        <f>+R21/Q21</f>
        <v>0.18713538468134383</v>
      </c>
    </row>
  </sheetData>
  <mergeCells count="14">
    <mergeCell ref="Q14:S14"/>
    <mergeCell ref="A2:A3"/>
    <mergeCell ref="A14:A15"/>
    <mergeCell ref="H14:J14"/>
    <mergeCell ref="K2:M2"/>
    <mergeCell ref="K14:M14"/>
    <mergeCell ref="N2:P2"/>
    <mergeCell ref="N14:P14"/>
    <mergeCell ref="Q2:S2"/>
    <mergeCell ref="B2:D2"/>
    <mergeCell ref="B14:D14"/>
    <mergeCell ref="E2:G2"/>
    <mergeCell ref="E14:G14"/>
    <mergeCell ref="H2:J2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Piracun Pulido</dc:creator>
  <cp:lastModifiedBy>Erika Jiménez Ortiz</cp:lastModifiedBy>
  <dcterms:created xsi:type="dcterms:W3CDTF">2023-09-07T14:48:37Z</dcterms:created>
  <dcterms:modified xsi:type="dcterms:W3CDTF">2023-09-11T14:58:52Z</dcterms:modified>
</cp:coreProperties>
</file>