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Respuestas Registraduria\"/>
    </mc:Choice>
  </mc:AlternateContent>
  <bookViews>
    <workbookView xWindow="0" yWindow="0" windowWidth="23040" windowHeight="9192"/>
  </bookViews>
  <sheets>
    <sheet name="EJECUCION 30 NOV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" i="1" l="1"/>
  <c r="AB32" i="1"/>
  <c r="AA32" i="1"/>
  <c r="Z32" i="1"/>
  <c r="X32" i="1"/>
  <c r="W32" i="1"/>
  <c r="V32" i="1"/>
  <c r="U32" i="1"/>
  <c r="T32" i="1"/>
  <c r="S32" i="1"/>
  <c r="R32" i="1"/>
  <c r="Q32" i="1"/>
  <c r="Y31" i="1"/>
  <c r="Y30" i="1"/>
  <c r="Y29" i="1"/>
  <c r="S28" i="1"/>
  <c r="AB27" i="1"/>
  <c r="AA27" i="1"/>
  <c r="Z27" i="1"/>
  <c r="X27" i="1"/>
  <c r="W27" i="1"/>
  <c r="V27" i="1"/>
  <c r="U27" i="1"/>
  <c r="T27" i="1"/>
  <c r="S27" i="1"/>
  <c r="R27" i="1"/>
  <c r="Q27" i="1"/>
  <c r="Y26" i="1"/>
  <c r="Y25" i="1"/>
  <c r="Y24" i="1"/>
  <c r="Y23" i="1"/>
  <c r="Y27" i="1" s="1"/>
  <c r="AB22" i="1"/>
  <c r="AA22" i="1"/>
  <c r="Z22" i="1"/>
  <c r="X22" i="1"/>
  <c r="W22" i="1"/>
  <c r="V22" i="1"/>
  <c r="U22" i="1"/>
  <c r="T22" i="1"/>
  <c r="S22" i="1"/>
  <c r="R22" i="1"/>
  <c r="Q22" i="1"/>
  <c r="Y21" i="1"/>
  <c r="Y22" i="1" s="1"/>
  <c r="AB20" i="1"/>
  <c r="AA20" i="1"/>
  <c r="Z20" i="1"/>
  <c r="X20" i="1"/>
  <c r="W20" i="1"/>
  <c r="V20" i="1"/>
  <c r="U20" i="1"/>
  <c r="T20" i="1"/>
  <c r="S20" i="1"/>
  <c r="R20" i="1"/>
  <c r="Q20" i="1"/>
  <c r="Y19" i="1"/>
  <c r="Y18" i="1"/>
  <c r="Y17" i="1"/>
  <c r="Y16" i="1"/>
  <c r="Y15" i="1"/>
  <c r="Y14" i="1"/>
  <c r="AB13" i="1"/>
  <c r="AA13" i="1"/>
  <c r="Z13" i="1"/>
  <c r="X13" i="1"/>
  <c r="W13" i="1"/>
  <c r="V13" i="1"/>
  <c r="U13" i="1"/>
  <c r="T13" i="1"/>
  <c r="S13" i="1"/>
  <c r="R13" i="1"/>
  <c r="Q13" i="1"/>
  <c r="Y12" i="1"/>
  <c r="Y13" i="1" s="1"/>
  <c r="AB11" i="1"/>
  <c r="AA11" i="1"/>
  <c r="Z11" i="1"/>
  <c r="X11" i="1"/>
  <c r="W11" i="1"/>
  <c r="V11" i="1"/>
  <c r="U11" i="1"/>
  <c r="T11" i="1"/>
  <c r="S11" i="1"/>
  <c r="R11" i="1"/>
  <c r="Q11" i="1"/>
  <c r="Y10" i="1"/>
  <c r="Y9" i="1"/>
  <c r="Y8" i="1"/>
  <c r="Y7" i="1"/>
  <c r="Y6" i="1"/>
  <c r="Y11" i="1"/>
  <c r="AB28" i="1" l="1"/>
  <c r="Y32" i="1"/>
  <c r="Y20" i="1"/>
  <c r="Q28" i="1"/>
  <c r="Q33" i="1" s="1"/>
  <c r="AA28" i="1"/>
  <c r="R28" i="1"/>
  <c r="R33" i="1" s="1"/>
  <c r="S33" i="1"/>
  <c r="U28" i="1"/>
  <c r="U33" i="1" s="1"/>
  <c r="V28" i="1"/>
  <c r="V33" i="1" s="1"/>
  <c r="W28" i="1"/>
  <c r="W33" i="1" s="1"/>
  <c r="X28" i="1"/>
  <c r="X33" i="1" s="1"/>
  <c r="Z33" i="1"/>
  <c r="T28" i="1"/>
  <c r="T33" i="1" s="1"/>
  <c r="Z28" i="1"/>
  <c r="AB33" i="1"/>
  <c r="Y28" i="1"/>
  <c r="Y33" i="1" s="1"/>
  <c r="AA33" i="1"/>
</calcChain>
</file>

<file path=xl/sharedStrings.xml><?xml version="1.0" encoding="utf-8"?>
<sst xmlns="http://schemas.openxmlformats.org/spreadsheetml/2006/main" count="346" uniqueCount="104">
  <si>
    <t>Año Fiscal:</t>
  </si>
  <si>
    <t/>
  </si>
  <si>
    <t>Vigencia:</t>
  </si>
  <si>
    <t>Actual</t>
  </si>
  <si>
    <t>Periodo:</t>
  </si>
  <si>
    <t>Enero-Noviembre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</si>
  <si>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</si>
  <si>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</si>
  <si>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</si>
  <si>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</si>
  <si>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</si>
  <si>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</si>
  <si>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</si>
  <si>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</si>
  <si>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</si>
  <si>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</si>
  <si>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</si>
  <si>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</si>
  <si>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</si>
  <si>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</si>
  <si>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</si>
  <si>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</si>
  <si>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</si>
  <si>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</si>
  <si>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</si>
  <si>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</si>
  <si>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</si>
  <si>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</si>
  <si>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</si>
  <si>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</si>
  <si>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 xml:space="preserve">APROPIACION SIN EJECUTAR </t>
  </si>
  <si>
    <t>OBLIGACION</t>
  </si>
  <si>
    <t>ORDEN PAGO</t>
  </si>
  <si>
    <t>PAGOS</t>
  </si>
  <si>
    <t>28-01-01</t>
  </si>
  <si>
    <t>REGISTRADURÍA NACIONAL DEL ESTADO CIVIL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</si>
  <si>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</si>
  <si>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</si>
  <si>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</si>
  <si>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</si>
  <si>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</si>
  <si>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</si>
  <si>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</si>
  <si>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</si>
  <si>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</si>
  <si>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</si>
  <si>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</si>
  <si>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</si>
  <si>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</si>
  <si>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A-01-02-01</t>
  </si>
  <si>
    <t>A-01-02-02</t>
  </si>
  <si>
    <t>A-01-02-03</t>
  </si>
  <si>
    <t>GP</t>
  </si>
  <si>
    <t>A-02</t>
  </si>
  <si>
    <t>ADQUISICIÓN DE BIENES  Y SERVICIOS</t>
  </si>
  <si>
    <t>ABS</t>
  </si>
  <si>
    <t>A-03-03-01-999</t>
  </si>
  <si>
    <t>999</t>
  </si>
  <si>
    <t>OTRAS TRANSFERENCIAS - DISTRIBUCIÓN PREVIO CONCEPTO DGPPN</t>
  </si>
  <si>
    <t>A-03-04-02-002</t>
  </si>
  <si>
    <t>04</t>
  </si>
  <si>
    <t>002</t>
  </si>
  <si>
    <t>CUOTAS PARTES PENSIONALES (DE PENSIONES)</t>
  </si>
  <si>
    <t>A-03-04-02-012</t>
  </si>
  <si>
    <t>012</t>
  </si>
  <si>
    <t>INCAPACIDADES Y LICENCIAS DE MATERNIDAD Y PATERNIDAD (NO DE PENSIONES)</t>
  </si>
  <si>
    <t>A-03-06-01-003</t>
  </si>
  <si>
    <t>06</t>
  </si>
  <si>
    <t>003</t>
  </si>
  <si>
    <t>ANTICIPOS FINANCIACIÓN ESTATAL CAMPAÑAS ELECTORALES (ART. 22 LEY 1475/2011 Y ART. TRANSITORIO 8 ACTO LEGISLATIVO 02 /2021)</t>
  </si>
  <si>
    <t>A-03-06-01-004</t>
  </si>
  <si>
    <t>004</t>
  </si>
  <si>
    <t>FINANCIACIÓN DE PARTIDOS Y CAMPAÑAS ELECTORALES (LEY 130 DE 94, ART. 3 ACTO LEGISLATIVO 001 DE 03)</t>
  </si>
  <si>
    <t>A-03-10</t>
  </si>
  <si>
    <t>SENTENCIAS Y CONCILIACIONES</t>
  </si>
  <si>
    <t>TC</t>
  </si>
  <si>
    <t>A-07-01</t>
  </si>
  <si>
    <t>07</t>
  </si>
  <si>
    <t>CESANTÍAS</t>
  </si>
  <si>
    <t>DP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</si>
  <si>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</si>
  <si>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</si>
  <si>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</si>
  <si>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</si>
  <si>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</si>
  <si>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</si>
  <si>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</si>
  <si>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11</t>
  </si>
  <si>
    <t>SSF</t>
  </si>
  <si>
    <t>GIMIM</t>
  </si>
  <si>
    <t>TOTAL FUNCIONAMIENTO RNEC</t>
  </si>
  <si>
    <t>C-2802-1000-2</t>
  </si>
  <si>
    <t>C</t>
  </si>
  <si>
    <t>2802</t>
  </si>
  <si>
    <t>1000</t>
  </si>
  <si>
    <t>2</t>
  </si>
  <si>
    <t>FORTALECIMIENTO DE LA PLATAFORMA TECNOLÓGICA QUE SOPORTA EL SISTEMA DE IDENTIFICACIÓN Y REGISTRO CIVIL PMT II.  NACIONAL</t>
  </si>
  <si>
    <t>13</t>
  </si>
  <si>
    <t>C-2899-1000-1</t>
  </si>
  <si>
    <t>2899</t>
  </si>
  <si>
    <t>1</t>
  </si>
  <si>
    <t>IMPLEMENTACIÓN SISTEMA DE GESTIÓN DOCUMENTAL REGISTRADURÍA   NACIONAL</t>
  </si>
  <si>
    <t>INV</t>
  </si>
  <si>
    <t>TOTAL RNEC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</si>
</sst>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240A]&quot;$&quot;\ #,##0.00;\-&quot;$&quot;\ #,##0.00"/>
  </numFmts>
  <fonts count="7" x14ac:knownFonts="1">
    <font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0" fontId="5" fillId="3" borderId="1" xfId="0" applyFont="1" applyFill="1" applyBorder="1" applyAlignment="1">
      <alignment vertical="center" wrapText="1" readingOrder="1"/>
    </xf>
    <xf numFmtId="0" fontId="6" fillId="3" borderId="1" xfId="0" applyFont="1" applyFill="1" applyBorder="1" applyAlignment="1">
      <alignment horizontal="left" vertical="center" wrapText="1" readingOrder="1"/>
    </xf>
    <xf numFmtId="164" fontId="5" fillId="3" borderId="1" xfId="0" applyNumberFormat="1" applyFont="1" applyFill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abSelected="1" workbookViewId="0">
      <selection activeCell="Y6" sqref="Y6"/>
    </sheetView>
  </sheetViews>
  <sheetFormatPr baseColWidth="10" defaultRowHeight="14.4" x14ac:dyDescent="0.3"/>
  <cols>
    <col min="1" max="1" width="13.44140625" style="3" customWidth="1"/>
    <col min="2" max="2" width="54" style="3" customWidth="1"/>
    <col min="3" max="3" width="21.5546875" style="3" customWidth="1"/>
    <col min="4" max="11" width="5.44140625" style="3" hidden="1" customWidth="1"/>
    <col min="12" max="12" width="7" style="3" hidden="1" customWidth="1"/>
    <col min="13" max="13" width="9.5546875" style="3" hidden="1" customWidth="1"/>
    <col min="14" max="14" width="8" style="3" hidden="1" customWidth="1"/>
    <col min="15" max="15" width="9.5546875" style="3" hidden="1" customWidth="1"/>
    <col min="16" max="16" width="42.5546875" style="3" customWidth="1"/>
    <col min="17" max="17" width="20.44140625" style="3" hidden="1" customWidth="1"/>
    <col min="18" max="19" width="18.88671875" style="3" hidden="1" customWidth="1"/>
    <col min="20" max="20" width="18.88671875" style="3" customWidth="1"/>
    <col min="21" max="21" width="18.88671875" style="3" hidden="1" customWidth="1"/>
    <col min="22" max="25" width="18.88671875" style="3" customWidth="1"/>
    <col min="26" max="27" width="18.88671875" style="3" hidden="1" customWidth="1"/>
    <col min="28" max="28" width="18.88671875" style="3" customWidth="1"/>
    <col min="29" max="29" width="0" style="3" hidden="1" customWidth="1"/>
    <col min="30" max="30" width="6.44140625" style="3" customWidth="1"/>
    <col min="31" max="256" width="11.44140625" style="3"/>
    <col min="257" max="257" width="13.44140625" style="3" customWidth="1"/>
    <col min="258" max="258" width="27" style="3" customWidth="1"/>
    <col min="259" max="259" width="21.5546875" style="3" customWidth="1"/>
    <col min="260" max="271" width="0" style="3" hidden="1" customWidth="1"/>
    <col min="272" max="272" width="27.5546875" style="3" customWidth="1"/>
    <col min="273" max="275" width="0" style="3" hidden="1" customWidth="1"/>
    <col min="276" max="276" width="18.88671875" style="3" customWidth="1"/>
    <col min="277" max="277" width="0" style="3" hidden="1" customWidth="1"/>
    <col min="278" max="281" width="18.88671875" style="3" customWidth="1"/>
    <col min="282" max="283" width="0" style="3" hidden="1" customWidth="1"/>
    <col min="284" max="284" width="18.88671875" style="3" customWidth="1"/>
    <col min="285" max="285" width="0" style="3" hidden="1" customWidth="1"/>
    <col min="286" max="286" width="6.44140625" style="3" customWidth="1"/>
    <col min="287" max="512" width="11.44140625" style="3"/>
    <col min="513" max="513" width="13.44140625" style="3" customWidth="1"/>
    <col min="514" max="514" width="27" style="3" customWidth="1"/>
    <col min="515" max="515" width="21.5546875" style="3" customWidth="1"/>
    <col min="516" max="527" width="0" style="3" hidden="1" customWidth="1"/>
    <col min="528" max="528" width="27.5546875" style="3" customWidth="1"/>
    <col min="529" max="531" width="0" style="3" hidden="1" customWidth="1"/>
    <col min="532" max="532" width="18.88671875" style="3" customWidth="1"/>
    <col min="533" max="533" width="0" style="3" hidden="1" customWidth="1"/>
    <col min="534" max="537" width="18.88671875" style="3" customWidth="1"/>
    <col min="538" max="539" width="0" style="3" hidden="1" customWidth="1"/>
    <col min="540" max="540" width="18.88671875" style="3" customWidth="1"/>
    <col min="541" max="541" width="0" style="3" hidden="1" customWidth="1"/>
    <col min="542" max="542" width="6.44140625" style="3" customWidth="1"/>
    <col min="543" max="768" width="11.44140625" style="3"/>
    <col min="769" max="769" width="13.44140625" style="3" customWidth="1"/>
    <col min="770" max="770" width="27" style="3" customWidth="1"/>
    <col min="771" max="771" width="21.5546875" style="3" customWidth="1"/>
    <col min="772" max="783" width="0" style="3" hidden="1" customWidth="1"/>
    <col min="784" max="784" width="27.5546875" style="3" customWidth="1"/>
    <col min="785" max="787" width="0" style="3" hidden="1" customWidth="1"/>
    <col min="788" max="788" width="18.88671875" style="3" customWidth="1"/>
    <col min="789" max="789" width="0" style="3" hidden="1" customWidth="1"/>
    <col min="790" max="793" width="18.88671875" style="3" customWidth="1"/>
    <col min="794" max="795" width="0" style="3" hidden="1" customWidth="1"/>
    <col min="796" max="796" width="18.88671875" style="3" customWidth="1"/>
    <col min="797" max="797" width="0" style="3" hidden="1" customWidth="1"/>
    <col min="798" max="798" width="6.44140625" style="3" customWidth="1"/>
    <col min="799" max="1024" width="11.44140625" style="3"/>
    <col min="1025" max="1025" width="13.44140625" style="3" customWidth="1"/>
    <col min="1026" max="1026" width="27" style="3" customWidth="1"/>
    <col min="1027" max="1027" width="21.5546875" style="3" customWidth="1"/>
    <col min="1028" max="1039" width="0" style="3" hidden="1" customWidth="1"/>
    <col min="1040" max="1040" width="27.5546875" style="3" customWidth="1"/>
    <col min="1041" max="1043" width="0" style="3" hidden="1" customWidth="1"/>
    <col min="1044" max="1044" width="18.88671875" style="3" customWidth="1"/>
    <col min="1045" max="1045" width="0" style="3" hidden="1" customWidth="1"/>
    <col min="1046" max="1049" width="18.88671875" style="3" customWidth="1"/>
    <col min="1050" max="1051" width="0" style="3" hidden="1" customWidth="1"/>
    <col min="1052" max="1052" width="18.88671875" style="3" customWidth="1"/>
    <col min="1053" max="1053" width="0" style="3" hidden="1" customWidth="1"/>
    <col min="1054" max="1054" width="6.44140625" style="3" customWidth="1"/>
    <col min="1055" max="1280" width="11.44140625" style="3"/>
    <col min="1281" max="1281" width="13.44140625" style="3" customWidth="1"/>
    <col min="1282" max="1282" width="27" style="3" customWidth="1"/>
    <col min="1283" max="1283" width="21.5546875" style="3" customWidth="1"/>
    <col min="1284" max="1295" width="0" style="3" hidden="1" customWidth="1"/>
    <col min="1296" max="1296" width="27.5546875" style="3" customWidth="1"/>
    <col min="1297" max="1299" width="0" style="3" hidden="1" customWidth="1"/>
    <col min="1300" max="1300" width="18.88671875" style="3" customWidth="1"/>
    <col min="1301" max="1301" width="0" style="3" hidden="1" customWidth="1"/>
    <col min="1302" max="1305" width="18.88671875" style="3" customWidth="1"/>
    <col min="1306" max="1307" width="0" style="3" hidden="1" customWidth="1"/>
    <col min="1308" max="1308" width="18.88671875" style="3" customWidth="1"/>
    <col min="1309" max="1309" width="0" style="3" hidden="1" customWidth="1"/>
    <col min="1310" max="1310" width="6.44140625" style="3" customWidth="1"/>
    <col min="1311" max="1536" width="11.44140625" style="3"/>
    <col min="1537" max="1537" width="13.44140625" style="3" customWidth="1"/>
    <col min="1538" max="1538" width="27" style="3" customWidth="1"/>
    <col min="1539" max="1539" width="21.5546875" style="3" customWidth="1"/>
    <col min="1540" max="1551" width="0" style="3" hidden="1" customWidth="1"/>
    <col min="1552" max="1552" width="27.5546875" style="3" customWidth="1"/>
    <col min="1553" max="1555" width="0" style="3" hidden="1" customWidth="1"/>
    <col min="1556" max="1556" width="18.88671875" style="3" customWidth="1"/>
    <col min="1557" max="1557" width="0" style="3" hidden="1" customWidth="1"/>
    <col min="1558" max="1561" width="18.88671875" style="3" customWidth="1"/>
    <col min="1562" max="1563" width="0" style="3" hidden="1" customWidth="1"/>
    <col min="1564" max="1564" width="18.88671875" style="3" customWidth="1"/>
    <col min="1565" max="1565" width="0" style="3" hidden="1" customWidth="1"/>
    <col min="1566" max="1566" width="6.44140625" style="3" customWidth="1"/>
    <col min="1567" max="1792" width="11.44140625" style="3"/>
    <col min="1793" max="1793" width="13.44140625" style="3" customWidth="1"/>
    <col min="1794" max="1794" width="27" style="3" customWidth="1"/>
    <col min="1795" max="1795" width="21.5546875" style="3" customWidth="1"/>
    <col min="1796" max="1807" width="0" style="3" hidden="1" customWidth="1"/>
    <col min="1808" max="1808" width="27.5546875" style="3" customWidth="1"/>
    <col min="1809" max="1811" width="0" style="3" hidden="1" customWidth="1"/>
    <col min="1812" max="1812" width="18.88671875" style="3" customWidth="1"/>
    <col min="1813" max="1813" width="0" style="3" hidden="1" customWidth="1"/>
    <col min="1814" max="1817" width="18.88671875" style="3" customWidth="1"/>
    <col min="1818" max="1819" width="0" style="3" hidden="1" customWidth="1"/>
    <col min="1820" max="1820" width="18.88671875" style="3" customWidth="1"/>
    <col min="1821" max="1821" width="0" style="3" hidden="1" customWidth="1"/>
    <col min="1822" max="1822" width="6.44140625" style="3" customWidth="1"/>
    <col min="1823" max="2048" width="11.44140625" style="3"/>
    <col min="2049" max="2049" width="13.44140625" style="3" customWidth="1"/>
    <col min="2050" max="2050" width="27" style="3" customWidth="1"/>
    <col min="2051" max="2051" width="21.5546875" style="3" customWidth="1"/>
    <col min="2052" max="2063" width="0" style="3" hidden="1" customWidth="1"/>
    <col min="2064" max="2064" width="27.5546875" style="3" customWidth="1"/>
    <col min="2065" max="2067" width="0" style="3" hidden="1" customWidth="1"/>
    <col min="2068" max="2068" width="18.88671875" style="3" customWidth="1"/>
    <col min="2069" max="2069" width="0" style="3" hidden="1" customWidth="1"/>
    <col min="2070" max="2073" width="18.88671875" style="3" customWidth="1"/>
    <col min="2074" max="2075" width="0" style="3" hidden="1" customWidth="1"/>
    <col min="2076" max="2076" width="18.88671875" style="3" customWidth="1"/>
    <col min="2077" max="2077" width="0" style="3" hidden="1" customWidth="1"/>
    <col min="2078" max="2078" width="6.44140625" style="3" customWidth="1"/>
    <col min="2079" max="2304" width="11.44140625" style="3"/>
    <col min="2305" max="2305" width="13.44140625" style="3" customWidth="1"/>
    <col min="2306" max="2306" width="27" style="3" customWidth="1"/>
    <col min="2307" max="2307" width="21.5546875" style="3" customWidth="1"/>
    <col min="2308" max="2319" width="0" style="3" hidden="1" customWidth="1"/>
    <col min="2320" max="2320" width="27.5546875" style="3" customWidth="1"/>
    <col min="2321" max="2323" width="0" style="3" hidden="1" customWidth="1"/>
    <col min="2324" max="2324" width="18.88671875" style="3" customWidth="1"/>
    <col min="2325" max="2325" width="0" style="3" hidden="1" customWidth="1"/>
    <col min="2326" max="2329" width="18.88671875" style="3" customWidth="1"/>
    <col min="2330" max="2331" width="0" style="3" hidden="1" customWidth="1"/>
    <col min="2332" max="2332" width="18.88671875" style="3" customWidth="1"/>
    <col min="2333" max="2333" width="0" style="3" hidden="1" customWidth="1"/>
    <col min="2334" max="2334" width="6.44140625" style="3" customWidth="1"/>
    <col min="2335" max="2560" width="11.44140625" style="3"/>
    <col min="2561" max="2561" width="13.44140625" style="3" customWidth="1"/>
    <col min="2562" max="2562" width="27" style="3" customWidth="1"/>
    <col min="2563" max="2563" width="21.5546875" style="3" customWidth="1"/>
    <col min="2564" max="2575" width="0" style="3" hidden="1" customWidth="1"/>
    <col min="2576" max="2576" width="27.5546875" style="3" customWidth="1"/>
    <col min="2577" max="2579" width="0" style="3" hidden="1" customWidth="1"/>
    <col min="2580" max="2580" width="18.88671875" style="3" customWidth="1"/>
    <col min="2581" max="2581" width="0" style="3" hidden="1" customWidth="1"/>
    <col min="2582" max="2585" width="18.88671875" style="3" customWidth="1"/>
    <col min="2586" max="2587" width="0" style="3" hidden="1" customWidth="1"/>
    <col min="2588" max="2588" width="18.88671875" style="3" customWidth="1"/>
    <col min="2589" max="2589" width="0" style="3" hidden="1" customWidth="1"/>
    <col min="2590" max="2590" width="6.44140625" style="3" customWidth="1"/>
    <col min="2591" max="2816" width="11.44140625" style="3"/>
    <col min="2817" max="2817" width="13.44140625" style="3" customWidth="1"/>
    <col min="2818" max="2818" width="27" style="3" customWidth="1"/>
    <col min="2819" max="2819" width="21.5546875" style="3" customWidth="1"/>
    <col min="2820" max="2831" width="0" style="3" hidden="1" customWidth="1"/>
    <col min="2832" max="2832" width="27.5546875" style="3" customWidth="1"/>
    <col min="2833" max="2835" width="0" style="3" hidden="1" customWidth="1"/>
    <col min="2836" max="2836" width="18.88671875" style="3" customWidth="1"/>
    <col min="2837" max="2837" width="0" style="3" hidden="1" customWidth="1"/>
    <col min="2838" max="2841" width="18.88671875" style="3" customWidth="1"/>
    <col min="2842" max="2843" width="0" style="3" hidden="1" customWidth="1"/>
    <col min="2844" max="2844" width="18.88671875" style="3" customWidth="1"/>
    <col min="2845" max="2845" width="0" style="3" hidden="1" customWidth="1"/>
    <col min="2846" max="2846" width="6.44140625" style="3" customWidth="1"/>
    <col min="2847" max="3072" width="11.44140625" style="3"/>
    <col min="3073" max="3073" width="13.44140625" style="3" customWidth="1"/>
    <col min="3074" max="3074" width="27" style="3" customWidth="1"/>
    <col min="3075" max="3075" width="21.5546875" style="3" customWidth="1"/>
    <col min="3076" max="3087" width="0" style="3" hidden="1" customWidth="1"/>
    <col min="3088" max="3088" width="27.5546875" style="3" customWidth="1"/>
    <col min="3089" max="3091" width="0" style="3" hidden="1" customWidth="1"/>
    <col min="3092" max="3092" width="18.88671875" style="3" customWidth="1"/>
    <col min="3093" max="3093" width="0" style="3" hidden="1" customWidth="1"/>
    <col min="3094" max="3097" width="18.88671875" style="3" customWidth="1"/>
    <col min="3098" max="3099" width="0" style="3" hidden="1" customWidth="1"/>
    <col min="3100" max="3100" width="18.88671875" style="3" customWidth="1"/>
    <col min="3101" max="3101" width="0" style="3" hidden="1" customWidth="1"/>
    <col min="3102" max="3102" width="6.44140625" style="3" customWidth="1"/>
    <col min="3103" max="3328" width="11.44140625" style="3"/>
    <col min="3329" max="3329" width="13.44140625" style="3" customWidth="1"/>
    <col min="3330" max="3330" width="27" style="3" customWidth="1"/>
    <col min="3331" max="3331" width="21.5546875" style="3" customWidth="1"/>
    <col min="3332" max="3343" width="0" style="3" hidden="1" customWidth="1"/>
    <col min="3344" max="3344" width="27.5546875" style="3" customWidth="1"/>
    <col min="3345" max="3347" width="0" style="3" hidden="1" customWidth="1"/>
    <col min="3348" max="3348" width="18.88671875" style="3" customWidth="1"/>
    <col min="3349" max="3349" width="0" style="3" hidden="1" customWidth="1"/>
    <col min="3350" max="3353" width="18.88671875" style="3" customWidth="1"/>
    <col min="3354" max="3355" width="0" style="3" hidden="1" customWidth="1"/>
    <col min="3356" max="3356" width="18.88671875" style="3" customWidth="1"/>
    <col min="3357" max="3357" width="0" style="3" hidden="1" customWidth="1"/>
    <col min="3358" max="3358" width="6.44140625" style="3" customWidth="1"/>
    <col min="3359" max="3584" width="11.44140625" style="3"/>
    <col min="3585" max="3585" width="13.44140625" style="3" customWidth="1"/>
    <col min="3586" max="3586" width="27" style="3" customWidth="1"/>
    <col min="3587" max="3587" width="21.5546875" style="3" customWidth="1"/>
    <col min="3588" max="3599" width="0" style="3" hidden="1" customWidth="1"/>
    <col min="3600" max="3600" width="27.5546875" style="3" customWidth="1"/>
    <col min="3601" max="3603" width="0" style="3" hidden="1" customWidth="1"/>
    <col min="3604" max="3604" width="18.88671875" style="3" customWidth="1"/>
    <col min="3605" max="3605" width="0" style="3" hidden="1" customWidth="1"/>
    <col min="3606" max="3609" width="18.88671875" style="3" customWidth="1"/>
    <col min="3610" max="3611" width="0" style="3" hidden="1" customWidth="1"/>
    <col min="3612" max="3612" width="18.88671875" style="3" customWidth="1"/>
    <col min="3613" max="3613" width="0" style="3" hidden="1" customWidth="1"/>
    <col min="3614" max="3614" width="6.44140625" style="3" customWidth="1"/>
    <col min="3615" max="3840" width="11.44140625" style="3"/>
    <col min="3841" max="3841" width="13.44140625" style="3" customWidth="1"/>
    <col min="3842" max="3842" width="27" style="3" customWidth="1"/>
    <col min="3843" max="3843" width="21.5546875" style="3" customWidth="1"/>
    <col min="3844" max="3855" width="0" style="3" hidden="1" customWidth="1"/>
    <col min="3856" max="3856" width="27.5546875" style="3" customWidth="1"/>
    <col min="3857" max="3859" width="0" style="3" hidden="1" customWidth="1"/>
    <col min="3860" max="3860" width="18.88671875" style="3" customWidth="1"/>
    <col min="3861" max="3861" width="0" style="3" hidden="1" customWidth="1"/>
    <col min="3862" max="3865" width="18.88671875" style="3" customWidth="1"/>
    <col min="3866" max="3867" width="0" style="3" hidden="1" customWidth="1"/>
    <col min="3868" max="3868" width="18.88671875" style="3" customWidth="1"/>
    <col min="3869" max="3869" width="0" style="3" hidden="1" customWidth="1"/>
    <col min="3870" max="3870" width="6.44140625" style="3" customWidth="1"/>
    <col min="3871" max="4096" width="11.44140625" style="3"/>
    <col min="4097" max="4097" width="13.44140625" style="3" customWidth="1"/>
    <col min="4098" max="4098" width="27" style="3" customWidth="1"/>
    <col min="4099" max="4099" width="21.5546875" style="3" customWidth="1"/>
    <col min="4100" max="4111" width="0" style="3" hidden="1" customWidth="1"/>
    <col min="4112" max="4112" width="27.5546875" style="3" customWidth="1"/>
    <col min="4113" max="4115" width="0" style="3" hidden="1" customWidth="1"/>
    <col min="4116" max="4116" width="18.88671875" style="3" customWidth="1"/>
    <col min="4117" max="4117" width="0" style="3" hidden="1" customWidth="1"/>
    <col min="4118" max="4121" width="18.88671875" style="3" customWidth="1"/>
    <col min="4122" max="4123" width="0" style="3" hidden="1" customWidth="1"/>
    <col min="4124" max="4124" width="18.88671875" style="3" customWidth="1"/>
    <col min="4125" max="4125" width="0" style="3" hidden="1" customWidth="1"/>
    <col min="4126" max="4126" width="6.44140625" style="3" customWidth="1"/>
    <col min="4127" max="4352" width="11.44140625" style="3"/>
    <col min="4353" max="4353" width="13.44140625" style="3" customWidth="1"/>
    <col min="4354" max="4354" width="27" style="3" customWidth="1"/>
    <col min="4355" max="4355" width="21.5546875" style="3" customWidth="1"/>
    <col min="4356" max="4367" width="0" style="3" hidden="1" customWidth="1"/>
    <col min="4368" max="4368" width="27.5546875" style="3" customWidth="1"/>
    <col min="4369" max="4371" width="0" style="3" hidden="1" customWidth="1"/>
    <col min="4372" max="4372" width="18.88671875" style="3" customWidth="1"/>
    <col min="4373" max="4373" width="0" style="3" hidden="1" customWidth="1"/>
    <col min="4374" max="4377" width="18.88671875" style="3" customWidth="1"/>
    <col min="4378" max="4379" width="0" style="3" hidden="1" customWidth="1"/>
    <col min="4380" max="4380" width="18.88671875" style="3" customWidth="1"/>
    <col min="4381" max="4381" width="0" style="3" hidden="1" customWidth="1"/>
    <col min="4382" max="4382" width="6.44140625" style="3" customWidth="1"/>
    <col min="4383" max="4608" width="11.44140625" style="3"/>
    <col min="4609" max="4609" width="13.44140625" style="3" customWidth="1"/>
    <col min="4610" max="4610" width="27" style="3" customWidth="1"/>
    <col min="4611" max="4611" width="21.5546875" style="3" customWidth="1"/>
    <col min="4612" max="4623" width="0" style="3" hidden="1" customWidth="1"/>
    <col min="4624" max="4624" width="27.5546875" style="3" customWidth="1"/>
    <col min="4625" max="4627" width="0" style="3" hidden="1" customWidth="1"/>
    <col min="4628" max="4628" width="18.88671875" style="3" customWidth="1"/>
    <col min="4629" max="4629" width="0" style="3" hidden="1" customWidth="1"/>
    <col min="4630" max="4633" width="18.88671875" style="3" customWidth="1"/>
    <col min="4634" max="4635" width="0" style="3" hidden="1" customWidth="1"/>
    <col min="4636" max="4636" width="18.88671875" style="3" customWidth="1"/>
    <col min="4637" max="4637" width="0" style="3" hidden="1" customWidth="1"/>
    <col min="4638" max="4638" width="6.44140625" style="3" customWidth="1"/>
    <col min="4639" max="4864" width="11.44140625" style="3"/>
    <col min="4865" max="4865" width="13.44140625" style="3" customWidth="1"/>
    <col min="4866" max="4866" width="27" style="3" customWidth="1"/>
    <col min="4867" max="4867" width="21.5546875" style="3" customWidth="1"/>
    <col min="4868" max="4879" width="0" style="3" hidden="1" customWidth="1"/>
    <col min="4880" max="4880" width="27.5546875" style="3" customWidth="1"/>
    <col min="4881" max="4883" width="0" style="3" hidden="1" customWidth="1"/>
    <col min="4884" max="4884" width="18.88671875" style="3" customWidth="1"/>
    <col min="4885" max="4885" width="0" style="3" hidden="1" customWidth="1"/>
    <col min="4886" max="4889" width="18.88671875" style="3" customWidth="1"/>
    <col min="4890" max="4891" width="0" style="3" hidden="1" customWidth="1"/>
    <col min="4892" max="4892" width="18.88671875" style="3" customWidth="1"/>
    <col min="4893" max="4893" width="0" style="3" hidden="1" customWidth="1"/>
    <col min="4894" max="4894" width="6.44140625" style="3" customWidth="1"/>
    <col min="4895" max="5120" width="11.44140625" style="3"/>
    <col min="5121" max="5121" width="13.44140625" style="3" customWidth="1"/>
    <col min="5122" max="5122" width="27" style="3" customWidth="1"/>
    <col min="5123" max="5123" width="21.5546875" style="3" customWidth="1"/>
    <col min="5124" max="5135" width="0" style="3" hidden="1" customWidth="1"/>
    <col min="5136" max="5136" width="27.5546875" style="3" customWidth="1"/>
    <col min="5137" max="5139" width="0" style="3" hidden="1" customWidth="1"/>
    <col min="5140" max="5140" width="18.88671875" style="3" customWidth="1"/>
    <col min="5141" max="5141" width="0" style="3" hidden="1" customWidth="1"/>
    <col min="5142" max="5145" width="18.88671875" style="3" customWidth="1"/>
    <col min="5146" max="5147" width="0" style="3" hidden="1" customWidth="1"/>
    <col min="5148" max="5148" width="18.88671875" style="3" customWidth="1"/>
    <col min="5149" max="5149" width="0" style="3" hidden="1" customWidth="1"/>
    <col min="5150" max="5150" width="6.44140625" style="3" customWidth="1"/>
    <col min="5151" max="5376" width="11.44140625" style="3"/>
    <col min="5377" max="5377" width="13.44140625" style="3" customWidth="1"/>
    <col min="5378" max="5378" width="27" style="3" customWidth="1"/>
    <col min="5379" max="5379" width="21.5546875" style="3" customWidth="1"/>
    <col min="5380" max="5391" width="0" style="3" hidden="1" customWidth="1"/>
    <col min="5392" max="5392" width="27.5546875" style="3" customWidth="1"/>
    <col min="5393" max="5395" width="0" style="3" hidden="1" customWidth="1"/>
    <col min="5396" max="5396" width="18.88671875" style="3" customWidth="1"/>
    <col min="5397" max="5397" width="0" style="3" hidden="1" customWidth="1"/>
    <col min="5398" max="5401" width="18.88671875" style="3" customWidth="1"/>
    <col min="5402" max="5403" width="0" style="3" hidden="1" customWidth="1"/>
    <col min="5404" max="5404" width="18.88671875" style="3" customWidth="1"/>
    <col min="5405" max="5405" width="0" style="3" hidden="1" customWidth="1"/>
    <col min="5406" max="5406" width="6.44140625" style="3" customWidth="1"/>
    <col min="5407" max="5632" width="11.44140625" style="3"/>
    <col min="5633" max="5633" width="13.44140625" style="3" customWidth="1"/>
    <col min="5634" max="5634" width="27" style="3" customWidth="1"/>
    <col min="5635" max="5635" width="21.5546875" style="3" customWidth="1"/>
    <col min="5636" max="5647" width="0" style="3" hidden="1" customWidth="1"/>
    <col min="5648" max="5648" width="27.5546875" style="3" customWidth="1"/>
    <col min="5649" max="5651" width="0" style="3" hidden="1" customWidth="1"/>
    <col min="5652" max="5652" width="18.88671875" style="3" customWidth="1"/>
    <col min="5653" max="5653" width="0" style="3" hidden="1" customWidth="1"/>
    <col min="5654" max="5657" width="18.88671875" style="3" customWidth="1"/>
    <col min="5658" max="5659" width="0" style="3" hidden="1" customWidth="1"/>
    <col min="5660" max="5660" width="18.88671875" style="3" customWidth="1"/>
    <col min="5661" max="5661" width="0" style="3" hidden="1" customWidth="1"/>
    <col min="5662" max="5662" width="6.44140625" style="3" customWidth="1"/>
    <col min="5663" max="5888" width="11.44140625" style="3"/>
    <col min="5889" max="5889" width="13.44140625" style="3" customWidth="1"/>
    <col min="5890" max="5890" width="27" style="3" customWidth="1"/>
    <col min="5891" max="5891" width="21.5546875" style="3" customWidth="1"/>
    <col min="5892" max="5903" width="0" style="3" hidden="1" customWidth="1"/>
    <col min="5904" max="5904" width="27.5546875" style="3" customWidth="1"/>
    <col min="5905" max="5907" width="0" style="3" hidden="1" customWidth="1"/>
    <col min="5908" max="5908" width="18.88671875" style="3" customWidth="1"/>
    <col min="5909" max="5909" width="0" style="3" hidden="1" customWidth="1"/>
    <col min="5910" max="5913" width="18.88671875" style="3" customWidth="1"/>
    <col min="5914" max="5915" width="0" style="3" hidden="1" customWidth="1"/>
    <col min="5916" max="5916" width="18.88671875" style="3" customWidth="1"/>
    <col min="5917" max="5917" width="0" style="3" hidden="1" customWidth="1"/>
    <col min="5918" max="5918" width="6.44140625" style="3" customWidth="1"/>
    <col min="5919" max="6144" width="11.44140625" style="3"/>
    <col min="6145" max="6145" width="13.44140625" style="3" customWidth="1"/>
    <col min="6146" max="6146" width="27" style="3" customWidth="1"/>
    <col min="6147" max="6147" width="21.5546875" style="3" customWidth="1"/>
    <col min="6148" max="6159" width="0" style="3" hidden="1" customWidth="1"/>
    <col min="6160" max="6160" width="27.5546875" style="3" customWidth="1"/>
    <col min="6161" max="6163" width="0" style="3" hidden="1" customWidth="1"/>
    <col min="6164" max="6164" width="18.88671875" style="3" customWidth="1"/>
    <col min="6165" max="6165" width="0" style="3" hidden="1" customWidth="1"/>
    <col min="6166" max="6169" width="18.88671875" style="3" customWidth="1"/>
    <col min="6170" max="6171" width="0" style="3" hidden="1" customWidth="1"/>
    <col min="6172" max="6172" width="18.88671875" style="3" customWidth="1"/>
    <col min="6173" max="6173" width="0" style="3" hidden="1" customWidth="1"/>
    <col min="6174" max="6174" width="6.44140625" style="3" customWidth="1"/>
    <col min="6175" max="6400" width="11.44140625" style="3"/>
    <col min="6401" max="6401" width="13.44140625" style="3" customWidth="1"/>
    <col min="6402" max="6402" width="27" style="3" customWidth="1"/>
    <col min="6403" max="6403" width="21.5546875" style="3" customWidth="1"/>
    <col min="6404" max="6415" width="0" style="3" hidden="1" customWidth="1"/>
    <col min="6416" max="6416" width="27.5546875" style="3" customWidth="1"/>
    <col min="6417" max="6419" width="0" style="3" hidden="1" customWidth="1"/>
    <col min="6420" max="6420" width="18.88671875" style="3" customWidth="1"/>
    <col min="6421" max="6421" width="0" style="3" hidden="1" customWidth="1"/>
    <col min="6422" max="6425" width="18.88671875" style="3" customWidth="1"/>
    <col min="6426" max="6427" width="0" style="3" hidden="1" customWidth="1"/>
    <col min="6428" max="6428" width="18.88671875" style="3" customWidth="1"/>
    <col min="6429" max="6429" width="0" style="3" hidden="1" customWidth="1"/>
    <col min="6430" max="6430" width="6.44140625" style="3" customWidth="1"/>
    <col min="6431" max="6656" width="11.44140625" style="3"/>
    <col min="6657" max="6657" width="13.44140625" style="3" customWidth="1"/>
    <col min="6658" max="6658" width="27" style="3" customWidth="1"/>
    <col min="6659" max="6659" width="21.5546875" style="3" customWidth="1"/>
    <col min="6660" max="6671" width="0" style="3" hidden="1" customWidth="1"/>
    <col min="6672" max="6672" width="27.5546875" style="3" customWidth="1"/>
    <col min="6673" max="6675" width="0" style="3" hidden="1" customWidth="1"/>
    <col min="6676" max="6676" width="18.88671875" style="3" customWidth="1"/>
    <col min="6677" max="6677" width="0" style="3" hidden="1" customWidth="1"/>
    <col min="6678" max="6681" width="18.88671875" style="3" customWidth="1"/>
    <col min="6682" max="6683" width="0" style="3" hidden="1" customWidth="1"/>
    <col min="6684" max="6684" width="18.88671875" style="3" customWidth="1"/>
    <col min="6685" max="6685" width="0" style="3" hidden="1" customWidth="1"/>
    <col min="6686" max="6686" width="6.44140625" style="3" customWidth="1"/>
    <col min="6687" max="6912" width="11.44140625" style="3"/>
    <col min="6913" max="6913" width="13.44140625" style="3" customWidth="1"/>
    <col min="6914" max="6914" width="27" style="3" customWidth="1"/>
    <col min="6915" max="6915" width="21.5546875" style="3" customWidth="1"/>
    <col min="6916" max="6927" width="0" style="3" hidden="1" customWidth="1"/>
    <col min="6928" max="6928" width="27.5546875" style="3" customWidth="1"/>
    <col min="6929" max="6931" width="0" style="3" hidden="1" customWidth="1"/>
    <col min="6932" max="6932" width="18.88671875" style="3" customWidth="1"/>
    <col min="6933" max="6933" width="0" style="3" hidden="1" customWidth="1"/>
    <col min="6934" max="6937" width="18.88671875" style="3" customWidth="1"/>
    <col min="6938" max="6939" width="0" style="3" hidden="1" customWidth="1"/>
    <col min="6940" max="6940" width="18.88671875" style="3" customWidth="1"/>
    <col min="6941" max="6941" width="0" style="3" hidden="1" customWidth="1"/>
    <col min="6942" max="6942" width="6.44140625" style="3" customWidth="1"/>
    <col min="6943" max="7168" width="11.44140625" style="3"/>
    <col min="7169" max="7169" width="13.44140625" style="3" customWidth="1"/>
    <col min="7170" max="7170" width="27" style="3" customWidth="1"/>
    <col min="7171" max="7171" width="21.5546875" style="3" customWidth="1"/>
    <col min="7172" max="7183" width="0" style="3" hidden="1" customWidth="1"/>
    <col min="7184" max="7184" width="27.5546875" style="3" customWidth="1"/>
    <col min="7185" max="7187" width="0" style="3" hidden="1" customWidth="1"/>
    <col min="7188" max="7188" width="18.88671875" style="3" customWidth="1"/>
    <col min="7189" max="7189" width="0" style="3" hidden="1" customWidth="1"/>
    <col min="7190" max="7193" width="18.88671875" style="3" customWidth="1"/>
    <col min="7194" max="7195" width="0" style="3" hidden="1" customWidth="1"/>
    <col min="7196" max="7196" width="18.88671875" style="3" customWidth="1"/>
    <col min="7197" max="7197" width="0" style="3" hidden="1" customWidth="1"/>
    <col min="7198" max="7198" width="6.44140625" style="3" customWidth="1"/>
    <col min="7199" max="7424" width="11.44140625" style="3"/>
    <col min="7425" max="7425" width="13.44140625" style="3" customWidth="1"/>
    <col min="7426" max="7426" width="27" style="3" customWidth="1"/>
    <col min="7427" max="7427" width="21.5546875" style="3" customWidth="1"/>
    <col min="7428" max="7439" width="0" style="3" hidden="1" customWidth="1"/>
    <col min="7440" max="7440" width="27.5546875" style="3" customWidth="1"/>
    <col min="7441" max="7443" width="0" style="3" hidden="1" customWidth="1"/>
    <col min="7444" max="7444" width="18.88671875" style="3" customWidth="1"/>
    <col min="7445" max="7445" width="0" style="3" hidden="1" customWidth="1"/>
    <col min="7446" max="7449" width="18.88671875" style="3" customWidth="1"/>
    <col min="7450" max="7451" width="0" style="3" hidden="1" customWidth="1"/>
    <col min="7452" max="7452" width="18.88671875" style="3" customWidth="1"/>
    <col min="7453" max="7453" width="0" style="3" hidden="1" customWidth="1"/>
    <col min="7454" max="7454" width="6.44140625" style="3" customWidth="1"/>
    <col min="7455" max="7680" width="11.44140625" style="3"/>
    <col min="7681" max="7681" width="13.44140625" style="3" customWidth="1"/>
    <col min="7682" max="7682" width="27" style="3" customWidth="1"/>
    <col min="7683" max="7683" width="21.5546875" style="3" customWidth="1"/>
    <col min="7684" max="7695" width="0" style="3" hidden="1" customWidth="1"/>
    <col min="7696" max="7696" width="27.5546875" style="3" customWidth="1"/>
    <col min="7697" max="7699" width="0" style="3" hidden="1" customWidth="1"/>
    <col min="7700" max="7700" width="18.88671875" style="3" customWidth="1"/>
    <col min="7701" max="7701" width="0" style="3" hidden="1" customWidth="1"/>
    <col min="7702" max="7705" width="18.88671875" style="3" customWidth="1"/>
    <col min="7706" max="7707" width="0" style="3" hidden="1" customWidth="1"/>
    <col min="7708" max="7708" width="18.88671875" style="3" customWidth="1"/>
    <col min="7709" max="7709" width="0" style="3" hidden="1" customWidth="1"/>
    <col min="7710" max="7710" width="6.44140625" style="3" customWidth="1"/>
    <col min="7711" max="7936" width="11.44140625" style="3"/>
    <col min="7937" max="7937" width="13.44140625" style="3" customWidth="1"/>
    <col min="7938" max="7938" width="27" style="3" customWidth="1"/>
    <col min="7939" max="7939" width="21.5546875" style="3" customWidth="1"/>
    <col min="7940" max="7951" width="0" style="3" hidden="1" customWidth="1"/>
    <col min="7952" max="7952" width="27.5546875" style="3" customWidth="1"/>
    <col min="7953" max="7955" width="0" style="3" hidden="1" customWidth="1"/>
    <col min="7956" max="7956" width="18.88671875" style="3" customWidth="1"/>
    <col min="7957" max="7957" width="0" style="3" hidden="1" customWidth="1"/>
    <col min="7958" max="7961" width="18.88671875" style="3" customWidth="1"/>
    <col min="7962" max="7963" width="0" style="3" hidden="1" customWidth="1"/>
    <col min="7964" max="7964" width="18.88671875" style="3" customWidth="1"/>
    <col min="7965" max="7965" width="0" style="3" hidden="1" customWidth="1"/>
    <col min="7966" max="7966" width="6.44140625" style="3" customWidth="1"/>
    <col min="7967" max="8192" width="11.44140625" style="3"/>
    <col min="8193" max="8193" width="13.44140625" style="3" customWidth="1"/>
    <col min="8194" max="8194" width="27" style="3" customWidth="1"/>
    <col min="8195" max="8195" width="21.5546875" style="3" customWidth="1"/>
    <col min="8196" max="8207" width="0" style="3" hidden="1" customWidth="1"/>
    <col min="8208" max="8208" width="27.5546875" style="3" customWidth="1"/>
    <col min="8209" max="8211" width="0" style="3" hidden="1" customWidth="1"/>
    <col min="8212" max="8212" width="18.88671875" style="3" customWidth="1"/>
    <col min="8213" max="8213" width="0" style="3" hidden="1" customWidth="1"/>
    <col min="8214" max="8217" width="18.88671875" style="3" customWidth="1"/>
    <col min="8218" max="8219" width="0" style="3" hidden="1" customWidth="1"/>
    <col min="8220" max="8220" width="18.88671875" style="3" customWidth="1"/>
    <col min="8221" max="8221" width="0" style="3" hidden="1" customWidth="1"/>
    <col min="8222" max="8222" width="6.44140625" style="3" customWidth="1"/>
    <col min="8223" max="8448" width="11.44140625" style="3"/>
    <col min="8449" max="8449" width="13.44140625" style="3" customWidth="1"/>
    <col min="8450" max="8450" width="27" style="3" customWidth="1"/>
    <col min="8451" max="8451" width="21.5546875" style="3" customWidth="1"/>
    <col min="8452" max="8463" width="0" style="3" hidden="1" customWidth="1"/>
    <col min="8464" max="8464" width="27.5546875" style="3" customWidth="1"/>
    <col min="8465" max="8467" width="0" style="3" hidden="1" customWidth="1"/>
    <col min="8468" max="8468" width="18.88671875" style="3" customWidth="1"/>
    <col min="8469" max="8469" width="0" style="3" hidden="1" customWidth="1"/>
    <col min="8470" max="8473" width="18.88671875" style="3" customWidth="1"/>
    <col min="8474" max="8475" width="0" style="3" hidden="1" customWidth="1"/>
    <col min="8476" max="8476" width="18.88671875" style="3" customWidth="1"/>
    <col min="8477" max="8477" width="0" style="3" hidden="1" customWidth="1"/>
    <col min="8478" max="8478" width="6.44140625" style="3" customWidth="1"/>
    <col min="8479" max="8704" width="11.44140625" style="3"/>
    <col min="8705" max="8705" width="13.44140625" style="3" customWidth="1"/>
    <col min="8706" max="8706" width="27" style="3" customWidth="1"/>
    <col min="8707" max="8707" width="21.5546875" style="3" customWidth="1"/>
    <col min="8708" max="8719" width="0" style="3" hidden="1" customWidth="1"/>
    <col min="8720" max="8720" width="27.5546875" style="3" customWidth="1"/>
    <col min="8721" max="8723" width="0" style="3" hidden="1" customWidth="1"/>
    <col min="8724" max="8724" width="18.88671875" style="3" customWidth="1"/>
    <col min="8725" max="8725" width="0" style="3" hidden="1" customWidth="1"/>
    <col min="8726" max="8729" width="18.88671875" style="3" customWidth="1"/>
    <col min="8730" max="8731" width="0" style="3" hidden="1" customWidth="1"/>
    <col min="8732" max="8732" width="18.88671875" style="3" customWidth="1"/>
    <col min="8733" max="8733" width="0" style="3" hidden="1" customWidth="1"/>
    <col min="8734" max="8734" width="6.44140625" style="3" customWidth="1"/>
    <col min="8735" max="8960" width="11.44140625" style="3"/>
    <col min="8961" max="8961" width="13.44140625" style="3" customWidth="1"/>
    <col min="8962" max="8962" width="27" style="3" customWidth="1"/>
    <col min="8963" max="8963" width="21.5546875" style="3" customWidth="1"/>
    <col min="8964" max="8975" width="0" style="3" hidden="1" customWidth="1"/>
    <col min="8976" max="8976" width="27.5546875" style="3" customWidth="1"/>
    <col min="8977" max="8979" width="0" style="3" hidden="1" customWidth="1"/>
    <col min="8980" max="8980" width="18.88671875" style="3" customWidth="1"/>
    <col min="8981" max="8981" width="0" style="3" hidden="1" customWidth="1"/>
    <col min="8982" max="8985" width="18.88671875" style="3" customWidth="1"/>
    <col min="8986" max="8987" width="0" style="3" hidden="1" customWidth="1"/>
    <col min="8988" max="8988" width="18.88671875" style="3" customWidth="1"/>
    <col min="8989" max="8989" width="0" style="3" hidden="1" customWidth="1"/>
    <col min="8990" max="8990" width="6.44140625" style="3" customWidth="1"/>
    <col min="8991" max="9216" width="11.44140625" style="3"/>
    <col min="9217" max="9217" width="13.44140625" style="3" customWidth="1"/>
    <col min="9218" max="9218" width="27" style="3" customWidth="1"/>
    <col min="9219" max="9219" width="21.5546875" style="3" customWidth="1"/>
    <col min="9220" max="9231" width="0" style="3" hidden="1" customWidth="1"/>
    <col min="9232" max="9232" width="27.5546875" style="3" customWidth="1"/>
    <col min="9233" max="9235" width="0" style="3" hidden="1" customWidth="1"/>
    <col min="9236" max="9236" width="18.88671875" style="3" customWidth="1"/>
    <col min="9237" max="9237" width="0" style="3" hidden="1" customWidth="1"/>
    <col min="9238" max="9241" width="18.88671875" style="3" customWidth="1"/>
    <col min="9242" max="9243" width="0" style="3" hidden="1" customWidth="1"/>
    <col min="9244" max="9244" width="18.88671875" style="3" customWidth="1"/>
    <col min="9245" max="9245" width="0" style="3" hidden="1" customWidth="1"/>
    <col min="9246" max="9246" width="6.44140625" style="3" customWidth="1"/>
    <col min="9247" max="9472" width="11.44140625" style="3"/>
    <col min="9473" max="9473" width="13.44140625" style="3" customWidth="1"/>
    <col min="9474" max="9474" width="27" style="3" customWidth="1"/>
    <col min="9475" max="9475" width="21.5546875" style="3" customWidth="1"/>
    <col min="9476" max="9487" width="0" style="3" hidden="1" customWidth="1"/>
    <col min="9488" max="9488" width="27.5546875" style="3" customWidth="1"/>
    <col min="9489" max="9491" width="0" style="3" hidden="1" customWidth="1"/>
    <col min="9492" max="9492" width="18.88671875" style="3" customWidth="1"/>
    <col min="9493" max="9493" width="0" style="3" hidden="1" customWidth="1"/>
    <col min="9494" max="9497" width="18.88671875" style="3" customWidth="1"/>
    <col min="9498" max="9499" width="0" style="3" hidden="1" customWidth="1"/>
    <col min="9500" max="9500" width="18.88671875" style="3" customWidth="1"/>
    <col min="9501" max="9501" width="0" style="3" hidden="1" customWidth="1"/>
    <col min="9502" max="9502" width="6.44140625" style="3" customWidth="1"/>
    <col min="9503" max="9728" width="11.44140625" style="3"/>
    <col min="9729" max="9729" width="13.44140625" style="3" customWidth="1"/>
    <col min="9730" max="9730" width="27" style="3" customWidth="1"/>
    <col min="9731" max="9731" width="21.5546875" style="3" customWidth="1"/>
    <col min="9732" max="9743" width="0" style="3" hidden="1" customWidth="1"/>
    <col min="9744" max="9744" width="27.5546875" style="3" customWidth="1"/>
    <col min="9745" max="9747" width="0" style="3" hidden="1" customWidth="1"/>
    <col min="9748" max="9748" width="18.88671875" style="3" customWidth="1"/>
    <col min="9749" max="9749" width="0" style="3" hidden="1" customWidth="1"/>
    <col min="9750" max="9753" width="18.88671875" style="3" customWidth="1"/>
    <col min="9754" max="9755" width="0" style="3" hidden="1" customWidth="1"/>
    <col min="9756" max="9756" width="18.88671875" style="3" customWidth="1"/>
    <col min="9757" max="9757" width="0" style="3" hidden="1" customWidth="1"/>
    <col min="9758" max="9758" width="6.44140625" style="3" customWidth="1"/>
    <col min="9759" max="9984" width="11.44140625" style="3"/>
    <col min="9985" max="9985" width="13.44140625" style="3" customWidth="1"/>
    <col min="9986" max="9986" width="27" style="3" customWidth="1"/>
    <col min="9987" max="9987" width="21.5546875" style="3" customWidth="1"/>
    <col min="9988" max="9999" width="0" style="3" hidden="1" customWidth="1"/>
    <col min="10000" max="10000" width="27.5546875" style="3" customWidth="1"/>
    <col min="10001" max="10003" width="0" style="3" hidden="1" customWidth="1"/>
    <col min="10004" max="10004" width="18.88671875" style="3" customWidth="1"/>
    <col min="10005" max="10005" width="0" style="3" hidden="1" customWidth="1"/>
    <col min="10006" max="10009" width="18.88671875" style="3" customWidth="1"/>
    <col min="10010" max="10011" width="0" style="3" hidden="1" customWidth="1"/>
    <col min="10012" max="10012" width="18.88671875" style="3" customWidth="1"/>
    <col min="10013" max="10013" width="0" style="3" hidden="1" customWidth="1"/>
    <col min="10014" max="10014" width="6.44140625" style="3" customWidth="1"/>
    <col min="10015" max="10240" width="11.44140625" style="3"/>
    <col min="10241" max="10241" width="13.44140625" style="3" customWidth="1"/>
    <col min="10242" max="10242" width="27" style="3" customWidth="1"/>
    <col min="10243" max="10243" width="21.5546875" style="3" customWidth="1"/>
    <col min="10244" max="10255" width="0" style="3" hidden="1" customWidth="1"/>
    <col min="10256" max="10256" width="27.5546875" style="3" customWidth="1"/>
    <col min="10257" max="10259" width="0" style="3" hidden="1" customWidth="1"/>
    <col min="10260" max="10260" width="18.88671875" style="3" customWidth="1"/>
    <col min="10261" max="10261" width="0" style="3" hidden="1" customWidth="1"/>
    <col min="10262" max="10265" width="18.88671875" style="3" customWidth="1"/>
    <col min="10266" max="10267" width="0" style="3" hidden="1" customWidth="1"/>
    <col min="10268" max="10268" width="18.88671875" style="3" customWidth="1"/>
    <col min="10269" max="10269" width="0" style="3" hidden="1" customWidth="1"/>
    <col min="10270" max="10270" width="6.44140625" style="3" customWidth="1"/>
    <col min="10271" max="10496" width="11.44140625" style="3"/>
    <col min="10497" max="10497" width="13.44140625" style="3" customWidth="1"/>
    <col min="10498" max="10498" width="27" style="3" customWidth="1"/>
    <col min="10499" max="10499" width="21.5546875" style="3" customWidth="1"/>
    <col min="10500" max="10511" width="0" style="3" hidden="1" customWidth="1"/>
    <col min="10512" max="10512" width="27.5546875" style="3" customWidth="1"/>
    <col min="10513" max="10515" width="0" style="3" hidden="1" customWidth="1"/>
    <col min="10516" max="10516" width="18.88671875" style="3" customWidth="1"/>
    <col min="10517" max="10517" width="0" style="3" hidden="1" customWidth="1"/>
    <col min="10518" max="10521" width="18.88671875" style="3" customWidth="1"/>
    <col min="10522" max="10523" width="0" style="3" hidden="1" customWidth="1"/>
    <col min="10524" max="10524" width="18.88671875" style="3" customWidth="1"/>
    <col min="10525" max="10525" width="0" style="3" hidden="1" customWidth="1"/>
    <col min="10526" max="10526" width="6.44140625" style="3" customWidth="1"/>
    <col min="10527" max="10752" width="11.44140625" style="3"/>
    <col min="10753" max="10753" width="13.44140625" style="3" customWidth="1"/>
    <col min="10754" max="10754" width="27" style="3" customWidth="1"/>
    <col min="10755" max="10755" width="21.5546875" style="3" customWidth="1"/>
    <col min="10756" max="10767" width="0" style="3" hidden="1" customWidth="1"/>
    <col min="10768" max="10768" width="27.5546875" style="3" customWidth="1"/>
    <col min="10769" max="10771" width="0" style="3" hidden="1" customWidth="1"/>
    <col min="10772" max="10772" width="18.88671875" style="3" customWidth="1"/>
    <col min="10773" max="10773" width="0" style="3" hidden="1" customWidth="1"/>
    <col min="10774" max="10777" width="18.88671875" style="3" customWidth="1"/>
    <col min="10778" max="10779" width="0" style="3" hidden="1" customWidth="1"/>
    <col min="10780" max="10780" width="18.88671875" style="3" customWidth="1"/>
    <col min="10781" max="10781" width="0" style="3" hidden="1" customWidth="1"/>
    <col min="10782" max="10782" width="6.44140625" style="3" customWidth="1"/>
    <col min="10783" max="11008" width="11.44140625" style="3"/>
    <col min="11009" max="11009" width="13.44140625" style="3" customWidth="1"/>
    <col min="11010" max="11010" width="27" style="3" customWidth="1"/>
    <col min="11011" max="11011" width="21.5546875" style="3" customWidth="1"/>
    <col min="11012" max="11023" width="0" style="3" hidden="1" customWidth="1"/>
    <col min="11024" max="11024" width="27.5546875" style="3" customWidth="1"/>
    <col min="11025" max="11027" width="0" style="3" hidden="1" customWidth="1"/>
    <col min="11028" max="11028" width="18.88671875" style="3" customWidth="1"/>
    <col min="11029" max="11029" width="0" style="3" hidden="1" customWidth="1"/>
    <col min="11030" max="11033" width="18.88671875" style="3" customWidth="1"/>
    <col min="11034" max="11035" width="0" style="3" hidden="1" customWidth="1"/>
    <col min="11036" max="11036" width="18.88671875" style="3" customWidth="1"/>
    <col min="11037" max="11037" width="0" style="3" hidden="1" customWidth="1"/>
    <col min="11038" max="11038" width="6.44140625" style="3" customWidth="1"/>
    <col min="11039" max="11264" width="11.44140625" style="3"/>
    <col min="11265" max="11265" width="13.44140625" style="3" customWidth="1"/>
    <col min="11266" max="11266" width="27" style="3" customWidth="1"/>
    <col min="11267" max="11267" width="21.5546875" style="3" customWidth="1"/>
    <col min="11268" max="11279" width="0" style="3" hidden="1" customWidth="1"/>
    <col min="11280" max="11280" width="27.5546875" style="3" customWidth="1"/>
    <col min="11281" max="11283" width="0" style="3" hidden="1" customWidth="1"/>
    <col min="11284" max="11284" width="18.88671875" style="3" customWidth="1"/>
    <col min="11285" max="11285" width="0" style="3" hidden="1" customWidth="1"/>
    <col min="11286" max="11289" width="18.88671875" style="3" customWidth="1"/>
    <col min="11290" max="11291" width="0" style="3" hidden="1" customWidth="1"/>
    <col min="11292" max="11292" width="18.88671875" style="3" customWidth="1"/>
    <col min="11293" max="11293" width="0" style="3" hidden="1" customWidth="1"/>
    <col min="11294" max="11294" width="6.44140625" style="3" customWidth="1"/>
    <col min="11295" max="11520" width="11.44140625" style="3"/>
    <col min="11521" max="11521" width="13.44140625" style="3" customWidth="1"/>
    <col min="11522" max="11522" width="27" style="3" customWidth="1"/>
    <col min="11523" max="11523" width="21.5546875" style="3" customWidth="1"/>
    <col min="11524" max="11535" width="0" style="3" hidden="1" customWidth="1"/>
    <col min="11536" max="11536" width="27.5546875" style="3" customWidth="1"/>
    <col min="11537" max="11539" width="0" style="3" hidden="1" customWidth="1"/>
    <col min="11540" max="11540" width="18.88671875" style="3" customWidth="1"/>
    <col min="11541" max="11541" width="0" style="3" hidden="1" customWidth="1"/>
    <col min="11542" max="11545" width="18.88671875" style="3" customWidth="1"/>
    <col min="11546" max="11547" width="0" style="3" hidden="1" customWidth="1"/>
    <col min="11548" max="11548" width="18.88671875" style="3" customWidth="1"/>
    <col min="11549" max="11549" width="0" style="3" hidden="1" customWidth="1"/>
    <col min="11550" max="11550" width="6.44140625" style="3" customWidth="1"/>
    <col min="11551" max="11776" width="11.44140625" style="3"/>
    <col min="11777" max="11777" width="13.44140625" style="3" customWidth="1"/>
    <col min="11778" max="11778" width="27" style="3" customWidth="1"/>
    <col min="11779" max="11779" width="21.5546875" style="3" customWidth="1"/>
    <col min="11780" max="11791" width="0" style="3" hidden="1" customWidth="1"/>
    <col min="11792" max="11792" width="27.5546875" style="3" customWidth="1"/>
    <col min="11793" max="11795" width="0" style="3" hidden="1" customWidth="1"/>
    <col min="11796" max="11796" width="18.88671875" style="3" customWidth="1"/>
    <col min="11797" max="11797" width="0" style="3" hidden="1" customWidth="1"/>
    <col min="11798" max="11801" width="18.88671875" style="3" customWidth="1"/>
    <col min="11802" max="11803" width="0" style="3" hidden="1" customWidth="1"/>
    <col min="11804" max="11804" width="18.88671875" style="3" customWidth="1"/>
    <col min="11805" max="11805" width="0" style="3" hidden="1" customWidth="1"/>
    <col min="11806" max="11806" width="6.44140625" style="3" customWidth="1"/>
    <col min="11807" max="12032" width="11.44140625" style="3"/>
    <col min="12033" max="12033" width="13.44140625" style="3" customWidth="1"/>
    <col min="12034" max="12034" width="27" style="3" customWidth="1"/>
    <col min="12035" max="12035" width="21.5546875" style="3" customWidth="1"/>
    <col min="12036" max="12047" width="0" style="3" hidden="1" customWidth="1"/>
    <col min="12048" max="12048" width="27.5546875" style="3" customWidth="1"/>
    <col min="12049" max="12051" width="0" style="3" hidden="1" customWidth="1"/>
    <col min="12052" max="12052" width="18.88671875" style="3" customWidth="1"/>
    <col min="12053" max="12053" width="0" style="3" hidden="1" customWidth="1"/>
    <col min="12054" max="12057" width="18.88671875" style="3" customWidth="1"/>
    <col min="12058" max="12059" width="0" style="3" hidden="1" customWidth="1"/>
    <col min="12060" max="12060" width="18.88671875" style="3" customWidth="1"/>
    <col min="12061" max="12061" width="0" style="3" hidden="1" customWidth="1"/>
    <col min="12062" max="12062" width="6.44140625" style="3" customWidth="1"/>
    <col min="12063" max="12288" width="11.44140625" style="3"/>
    <col min="12289" max="12289" width="13.44140625" style="3" customWidth="1"/>
    <col min="12290" max="12290" width="27" style="3" customWidth="1"/>
    <col min="12291" max="12291" width="21.5546875" style="3" customWidth="1"/>
    <col min="12292" max="12303" width="0" style="3" hidden="1" customWidth="1"/>
    <col min="12304" max="12304" width="27.5546875" style="3" customWidth="1"/>
    <col min="12305" max="12307" width="0" style="3" hidden="1" customWidth="1"/>
    <col min="12308" max="12308" width="18.88671875" style="3" customWidth="1"/>
    <col min="12309" max="12309" width="0" style="3" hidden="1" customWidth="1"/>
    <col min="12310" max="12313" width="18.88671875" style="3" customWidth="1"/>
    <col min="12314" max="12315" width="0" style="3" hidden="1" customWidth="1"/>
    <col min="12316" max="12316" width="18.88671875" style="3" customWidth="1"/>
    <col min="12317" max="12317" width="0" style="3" hidden="1" customWidth="1"/>
    <col min="12318" max="12318" width="6.44140625" style="3" customWidth="1"/>
    <col min="12319" max="12544" width="11.44140625" style="3"/>
    <col min="12545" max="12545" width="13.44140625" style="3" customWidth="1"/>
    <col min="12546" max="12546" width="27" style="3" customWidth="1"/>
    <col min="12547" max="12547" width="21.5546875" style="3" customWidth="1"/>
    <col min="12548" max="12559" width="0" style="3" hidden="1" customWidth="1"/>
    <col min="12560" max="12560" width="27.5546875" style="3" customWidth="1"/>
    <col min="12561" max="12563" width="0" style="3" hidden="1" customWidth="1"/>
    <col min="12564" max="12564" width="18.88671875" style="3" customWidth="1"/>
    <col min="12565" max="12565" width="0" style="3" hidden="1" customWidth="1"/>
    <col min="12566" max="12569" width="18.88671875" style="3" customWidth="1"/>
    <col min="12570" max="12571" width="0" style="3" hidden="1" customWidth="1"/>
    <col min="12572" max="12572" width="18.88671875" style="3" customWidth="1"/>
    <col min="12573" max="12573" width="0" style="3" hidden="1" customWidth="1"/>
    <col min="12574" max="12574" width="6.44140625" style="3" customWidth="1"/>
    <col min="12575" max="12800" width="11.44140625" style="3"/>
    <col min="12801" max="12801" width="13.44140625" style="3" customWidth="1"/>
    <col min="12802" max="12802" width="27" style="3" customWidth="1"/>
    <col min="12803" max="12803" width="21.5546875" style="3" customWidth="1"/>
    <col min="12804" max="12815" width="0" style="3" hidden="1" customWidth="1"/>
    <col min="12816" max="12816" width="27.5546875" style="3" customWidth="1"/>
    <col min="12817" max="12819" width="0" style="3" hidden="1" customWidth="1"/>
    <col min="12820" max="12820" width="18.88671875" style="3" customWidth="1"/>
    <col min="12821" max="12821" width="0" style="3" hidden="1" customWidth="1"/>
    <col min="12822" max="12825" width="18.88671875" style="3" customWidth="1"/>
    <col min="12826" max="12827" width="0" style="3" hidden="1" customWidth="1"/>
    <col min="12828" max="12828" width="18.88671875" style="3" customWidth="1"/>
    <col min="12829" max="12829" width="0" style="3" hidden="1" customWidth="1"/>
    <col min="12830" max="12830" width="6.44140625" style="3" customWidth="1"/>
    <col min="12831" max="13056" width="11.44140625" style="3"/>
    <col min="13057" max="13057" width="13.44140625" style="3" customWidth="1"/>
    <col min="13058" max="13058" width="27" style="3" customWidth="1"/>
    <col min="13059" max="13059" width="21.5546875" style="3" customWidth="1"/>
    <col min="13060" max="13071" width="0" style="3" hidden="1" customWidth="1"/>
    <col min="13072" max="13072" width="27.5546875" style="3" customWidth="1"/>
    <col min="13073" max="13075" width="0" style="3" hidden="1" customWidth="1"/>
    <col min="13076" max="13076" width="18.88671875" style="3" customWidth="1"/>
    <col min="13077" max="13077" width="0" style="3" hidden="1" customWidth="1"/>
    <col min="13078" max="13081" width="18.88671875" style="3" customWidth="1"/>
    <col min="13082" max="13083" width="0" style="3" hidden="1" customWidth="1"/>
    <col min="13084" max="13084" width="18.88671875" style="3" customWidth="1"/>
    <col min="13085" max="13085" width="0" style="3" hidden="1" customWidth="1"/>
    <col min="13086" max="13086" width="6.44140625" style="3" customWidth="1"/>
    <col min="13087" max="13312" width="11.44140625" style="3"/>
    <col min="13313" max="13313" width="13.44140625" style="3" customWidth="1"/>
    <col min="13314" max="13314" width="27" style="3" customWidth="1"/>
    <col min="13315" max="13315" width="21.5546875" style="3" customWidth="1"/>
    <col min="13316" max="13327" width="0" style="3" hidden="1" customWidth="1"/>
    <col min="13328" max="13328" width="27.5546875" style="3" customWidth="1"/>
    <col min="13329" max="13331" width="0" style="3" hidden="1" customWidth="1"/>
    <col min="13332" max="13332" width="18.88671875" style="3" customWidth="1"/>
    <col min="13333" max="13333" width="0" style="3" hidden="1" customWidth="1"/>
    <col min="13334" max="13337" width="18.88671875" style="3" customWidth="1"/>
    <col min="13338" max="13339" width="0" style="3" hidden="1" customWidth="1"/>
    <col min="13340" max="13340" width="18.88671875" style="3" customWidth="1"/>
    <col min="13341" max="13341" width="0" style="3" hidden="1" customWidth="1"/>
    <col min="13342" max="13342" width="6.44140625" style="3" customWidth="1"/>
    <col min="13343" max="13568" width="11.44140625" style="3"/>
    <col min="13569" max="13569" width="13.44140625" style="3" customWidth="1"/>
    <col min="13570" max="13570" width="27" style="3" customWidth="1"/>
    <col min="13571" max="13571" width="21.5546875" style="3" customWidth="1"/>
    <col min="13572" max="13583" width="0" style="3" hidden="1" customWidth="1"/>
    <col min="13584" max="13584" width="27.5546875" style="3" customWidth="1"/>
    <col min="13585" max="13587" width="0" style="3" hidden="1" customWidth="1"/>
    <col min="13588" max="13588" width="18.88671875" style="3" customWidth="1"/>
    <col min="13589" max="13589" width="0" style="3" hidden="1" customWidth="1"/>
    <col min="13590" max="13593" width="18.88671875" style="3" customWidth="1"/>
    <col min="13594" max="13595" width="0" style="3" hidden="1" customWidth="1"/>
    <col min="13596" max="13596" width="18.88671875" style="3" customWidth="1"/>
    <col min="13597" max="13597" width="0" style="3" hidden="1" customWidth="1"/>
    <col min="13598" max="13598" width="6.44140625" style="3" customWidth="1"/>
    <col min="13599" max="13824" width="11.44140625" style="3"/>
    <col min="13825" max="13825" width="13.44140625" style="3" customWidth="1"/>
    <col min="13826" max="13826" width="27" style="3" customWidth="1"/>
    <col min="13827" max="13827" width="21.5546875" style="3" customWidth="1"/>
    <col min="13828" max="13839" width="0" style="3" hidden="1" customWidth="1"/>
    <col min="13840" max="13840" width="27.5546875" style="3" customWidth="1"/>
    <col min="13841" max="13843" width="0" style="3" hidden="1" customWidth="1"/>
    <col min="13844" max="13844" width="18.88671875" style="3" customWidth="1"/>
    <col min="13845" max="13845" width="0" style="3" hidden="1" customWidth="1"/>
    <col min="13846" max="13849" width="18.88671875" style="3" customWidth="1"/>
    <col min="13850" max="13851" width="0" style="3" hidden="1" customWidth="1"/>
    <col min="13852" max="13852" width="18.88671875" style="3" customWidth="1"/>
    <col min="13853" max="13853" width="0" style="3" hidden="1" customWidth="1"/>
    <col min="13854" max="13854" width="6.44140625" style="3" customWidth="1"/>
    <col min="13855" max="14080" width="11.44140625" style="3"/>
    <col min="14081" max="14081" width="13.44140625" style="3" customWidth="1"/>
    <col min="14082" max="14082" width="27" style="3" customWidth="1"/>
    <col min="14083" max="14083" width="21.5546875" style="3" customWidth="1"/>
    <col min="14084" max="14095" width="0" style="3" hidden="1" customWidth="1"/>
    <col min="14096" max="14096" width="27.5546875" style="3" customWidth="1"/>
    <col min="14097" max="14099" width="0" style="3" hidden="1" customWidth="1"/>
    <col min="14100" max="14100" width="18.88671875" style="3" customWidth="1"/>
    <col min="14101" max="14101" width="0" style="3" hidden="1" customWidth="1"/>
    <col min="14102" max="14105" width="18.88671875" style="3" customWidth="1"/>
    <col min="14106" max="14107" width="0" style="3" hidden="1" customWidth="1"/>
    <col min="14108" max="14108" width="18.88671875" style="3" customWidth="1"/>
    <col min="14109" max="14109" width="0" style="3" hidden="1" customWidth="1"/>
    <col min="14110" max="14110" width="6.44140625" style="3" customWidth="1"/>
    <col min="14111" max="14336" width="11.44140625" style="3"/>
    <col min="14337" max="14337" width="13.44140625" style="3" customWidth="1"/>
    <col min="14338" max="14338" width="27" style="3" customWidth="1"/>
    <col min="14339" max="14339" width="21.5546875" style="3" customWidth="1"/>
    <col min="14340" max="14351" width="0" style="3" hidden="1" customWidth="1"/>
    <col min="14352" max="14352" width="27.5546875" style="3" customWidth="1"/>
    <col min="14353" max="14355" width="0" style="3" hidden="1" customWidth="1"/>
    <col min="14356" max="14356" width="18.88671875" style="3" customWidth="1"/>
    <col min="14357" max="14357" width="0" style="3" hidden="1" customWidth="1"/>
    <col min="14358" max="14361" width="18.88671875" style="3" customWidth="1"/>
    <col min="14362" max="14363" width="0" style="3" hidden="1" customWidth="1"/>
    <col min="14364" max="14364" width="18.88671875" style="3" customWidth="1"/>
    <col min="14365" max="14365" width="0" style="3" hidden="1" customWidth="1"/>
    <col min="14366" max="14366" width="6.44140625" style="3" customWidth="1"/>
    <col min="14367" max="14592" width="11.44140625" style="3"/>
    <col min="14593" max="14593" width="13.44140625" style="3" customWidth="1"/>
    <col min="14594" max="14594" width="27" style="3" customWidth="1"/>
    <col min="14595" max="14595" width="21.5546875" style="3" customWidth="1"/>
    <col min="14596" max="14607" width="0" style="3" hidden="1" customWidth="1"/>
    <col min="14608" max="14608" width="27.5546875" style="3" customWidth="1"/>
    <col min="14609" max="14611" width="0" style="3" hidden="1" customWidth="1"/>
    <col min="14612" max="14612" width="18.88671875" style="3" customWidth="1"/>
    <col min="14613" max="14613" width="0" style="3" hidden="1" customWidth="1"/>
    <col min="14614" max="14617" width="18.88671875" style="3" customWidth="1"/>
    <col min="14618" max="14619" width="0" style="3" hidden="1" customWidth="1"/>
    <col min="14620" max="14620" width="18.88671875" style="3" customWidth="1"/>
    <col min="14621" max="14621" width="0" style="3" hidden="1" customWidth="1"/>
    <col min="14622" max="14622" width="6.44140625" style="3" customWidth="1"/>
    <col min="14623" max="14848" width="11.44140625" style="3"/>
    <col min="14849" max="14849" width="13.44140625" style="3" customWidth="1"/>
    <col min="14850" max="14850" width="27" style="3" customWidth="1"/>
    <col min="14851" max="14851" width="21.5546875" style="3" customWidth="1"/>
    <col min="14852" max="14863" width="0" style="3" hidden="1" customWidth="1"/>
    <col min="14864" max="14864" width="27.5546875" style="3" customWidth="1"/>
    <col min="14865" max="14867" width="0" style="3" hidden="1" customWidth="1"/>
    <col min="14868" max="14868" width="18.88671875" style="3" customWidth="1"/>
    <col min="14869" max="14869" width="0" style="3" hidden="1" customWidth="1"/>
    <col min="14870" max="14873" width="18.88671875" style="3" customWidth="1"/>
    <col min="14874" max="14875" width="0" style="3" hidden="1" customWidth="1"/>
    <col min="14876" max="14876" width="18.88671875" style="3" customWidth="1"/>
    <col min="14877" max="14877" width="0" style="3" hidden="1" customWidth="1"/>
    <col min="14878" max="14878" width="6.44140625" style="3" customWidth="1"/>
    <col min="14879" max="15104" width="11.44140625" style="3"/>
    <col min="15105" max="15105" width="13.44140625" style="3" customWidth="1"/>
    <col min="15106" max="15106" width="27" style="3" customWidth="1"/>
    <col min="15107" max="15107" width="21.5546875" style="3" customWidth="1"/>
    <col min="15108" max="15119" width="0" style="3" hidden="1" customWidth="1"/>
    <col min="15120" max="15120" width="27.5546875" style="3" customWidth="1"/>
    <col min="15121" max="15123" width="0" style="3" hidden="1" customWidth="1"/>
    <col min="15124" max="15124" width="18.88671875" style="3" customWidth="1"/>
    <col min="15125" max="15125" width="0" style="3" hidden="1" customWidth="1"/>
    <col min="15126" max="15129" width="18.88671875" style="3" customWidth="1"/>
    <col min="15130" max="15131" width="0" style="3" hidden="1" customWidth="1"/>
    <col min="15132" max="15132" width="18.88671875" style="3" customWidth="1"/>
    <col min="15133" max="15133" width="0" style="3" hidden="1" customWidth="1"/>
    <col min="15134" max="15134" width="6.44140625" style="3" customWidth="1"/>
    <col min="15135" max="15360" width="11.44140625" style="3"/>
    <col min="15361" max="15361" width="13.44140625" style="3" customWidth="1"/>
    <col min="15362" max="15362" width="27" style="3" customWidth="1"/>
    <col min="15363" max="15363" width="21.5546875" style="3" customWidth="1"/>
    <col min="15364" max="15375" width="0" style="3" hidden="1" customWidth="1"/>
    <col min="15376" max="15376" width="27.5546875" style="3" customWidth="1"/>
    <col min="15377" max="15379" width="0" style="3" hidden="1" customWidth="1"/>
    <col min="15380" max="15380" width="18.88671875" style="3" customWidth="1"/>
    <col min="15381" max="15381" width="0" style="3" hidden="1" customWidth="1"/>
    <col min="15382" max="15385" width="18.88671875" style="3" customWidth="1"/>
    <col min="15386" max="15387" width="0" style="3" hidden="1" customWidth="1"/>
    <col min="15388" max="15388" width="18.88671875" style="3" customWidth="1"/>
    <col min="15389" max="15389" width="0" style="3" hidden="1" customWidth="1"/>
    <col min="15390" max="15390" width="6.44140625" style="3" customWidth="1"/>
    <col min="15391" max="15616" width="11.44140625" style="3"/>
    <col min="15617" max="15617" width="13.44140625" style="3" customWidth="1"/>
    <col min="15618" max="15618" width="27" style="3" customWidth="1"/>
    <col min="15619" max="15619" width="21.5546875" style="3" customWidth="1"/>
    <col min="15620" max="15631" width="0" style="3" hidden="1" customWidth="1"/>
    <col min="15632" max="15632" width="27.5546875" style="3" customWidth="1"/>
    <col min="15633" max="15635" width="0" style="3" hidden="1" customWidth="1"/>
    <col min="15636" max="15636" width="18.88671875" style="3" customWidth="1"/>
    <col min="15637" max="15637" width="0" style="3" hidden="1" customWidth="1"/>
    <col min="15638" max="15641" width="18.88671875" style="3" customWidth="1"/>
    <col min="15642" max="15643" width="0" style="3" hidden="1" customWidth="1"/>
    <col min="15644" max="15644" width="18.88671875" style="3" customWidth="1"/>
    <col min="15645" max="15645" width="0" style="3" hidden="1" customWidth="1"/>
    <col min="15646" max="15646" width="6.44140625" style="3" customWidth="1"/>
    <col min="15647" max="15872" width="11.44140625" style="3"/>
    <col min="15873" max="15873" width="13.44140625" style="3" customWidth="1"/>
    <col min="15874" max="15874" width="27" style="3" customWidth="1"/>
    <col min="15875" max="15875" width="21.5546875" style="3" customWidth="1"/>
    <col min="15876" max="15887" width="0" style="3" hidden="1" customWidth="1"/>
    <col min="15888" max="15888" width="27.5546875" style="3" customWidth="1"/>
    <col min="15889" max="15891" width="0" style="3" hidden="1" customWidth="1"/>
    <col min="15892" max="15892" width="18.88671875" style="3" customWidth="1"/>
    <col min="15893" max="15893" width="0" style="3" hidden="1" customWidth="1"/>
    <col min="15894" max="15897" width="18.88671875" style="3" customWidth="1"/>
    <col min="15898" max="15899" width="0" style="3" hidden="1" customWidth="1"/>
    <col min="15900" max="15900" width="18.88671875" style="3" customWidth="1"/>
    <col min="15901" max="15901" width="0" style="3" hidden="1" customWidth="1"/>
    <col min="15902" max="15902" width="6.44140625" style="3" customWidth="1"/>
    <col min="15903" max="16128" width="11.44140625" style="3"/>
    <col min="16129" max="16129" width="13.44140625" style="3" customWidth="1"/>
    <col min="16130" max="16130" width="27" style="3" customWidth="1"/>
    <col min="16131" max="16131" width="21.5546875" style="3" customWidth="1"/>
    <col min="16132" max="16143" width="0" style="3" hidden="1" customWidth="1"/>
    <col min="16144" max="16144" width="27.5546875" style="3" customWidth="1"/>
    <col min="16145" max="16147" width="0" style="3" hidden="1" customWidth="1"/>
    <col min="16148" max="16148" width="18.88671875" style="3" customWidth="1"/>
    <col min="16149" max="16149" width="0" style="3" hidden="1" customWidth="1"/>
    <col min="16150" max="16153" width="18.88671875" style="3" customWidth="1"/>
    <col min="16154" max="16155" width="0" style="3" hidden="1" customWidth="1"/>
    <col min="16156" max="16156" width="18.88671875" style="3" customWidth="1"/>
    <col min="16157" max="16157" width="0" style="3" hidden="1" customWidth="1"/>
    <col min="16158" max="16158" width="6.44140625" style="3" customWidth="1"/>
    <col min="16159" max="16384" width="11.44140625" style="3"/>
  </cols>
  <sheetData>
    <row r="1" spans="1:28" x14ac:dyDescent="0.3">
      <c r="A1" s="1" t="s">
        <v>0</v>
      </c>
      <c r="B1" s="1">
        <v>2022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/>
      <c r="Z1" s="2" t="s">
        <v>1</v>
      </c>
      <c r="AA1" s="2" t="s">
        <v>1</v>
      </c>
      <c r="AB1" s="2" t="s">
        <v>1</v>
      </c>
    </row>
    <row r="2" spans="1:28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/>
      <c r="Z2" s="2" t="s">
        <v>1</v>
      </c>
      <c r="AA2" s="2" t="s">
        <v>1</v>
      </c>
      <c r="AB2" s="2" t="s">
        <v>1</v>
      </c>
    </row>
    <row r="3" spans="1:28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/>
      <c r="Z3" s="2" t="s">
        <v>1</v>
      </c>
      <c r="AA3" s="2" t="s">
        <v>1</v>
      </c>
      <c r="AB3" s="2" t="s">
        <v>1</v>
      </c>
    </row>
    <row r="4" spans="1:28" ht="22.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  <c r="AB4" s="1" t="s">
        <v>33</v>
      </c>
    </row>
    <row r="5" spans="1:28" x14ac:dyDescent="0.3">
      <c r="A5" s="4" t="s">
        <v>34</v>
      </c>
      <c r="B5" s="5" t="s">
        <v>35</v>
      </c>
      <c r="C5" s="6" t="s">
        <v>36</v>
      </c>
      <c r="D5" s="4" t="s">
        <v>37</v>
      </c>
      <c r="E5" s="4" t="s">
        <v>38</v>
      </c>
      <c r="F5" s="4" t="s">
        <v>38</v>
      </c>
      <c r="G5" s="4" t="s">
        <v>38</v>
      </c>
      <c r="H5" s="4"/>
      <c r="I5" s="4"/>
      <c r="J5" s="4"/>
      <c r="K5" s="4"/>
      <c r="L5" s="4"/>
      <c r="M5" s="4" t="s">
        <v>39</v>
      </c>
      <c r="N5" s="4" t="s">
        <v>40</v>
      </c>
      <c r="O5" s="4" t="s">
        <v>41</v>
      </c>
      <c r="P5" s="5" t="s">
        <v>42</v>
      </c>
      <c r="Q5" s="7">
        <v>211786000000</v>
      </c>
      <c r="R5" s="7">
        <v>83988422262</v>
      </c>
      <c r="S5" s="7">
        <v>0</v>
      </c>
      <c r="T5" s="7">
        <v>295774422262</v>
      </c>
      <c r="U5" s="7">
        <v>0</v>
      </c>
      <c r="V5" s="7">
        <v>295774422262</v>
      </c>
      <c r="W5" s="7">
        <v>0</v>
      </c>
      <c r="X5" s="7">
        <v>255180660042</v>
      </c>
      <c r="Y5" s="7">
        <f>+V5-X5+W5</f>
        <v>40593762220</v>
      </c>
      <c r="Z5" s="7">
        <v>254147665755</v>
      </c>
      <c r="AA5" s="7">
        <v>238983658901</v>
      </c>
      <c r="AB5" s="7">
        <v>238983658901</v>
      </c>
    </row>
    <row r="6" spans="1:28" x14ac:dyDescent="0.3">
      <c r="A6" s="4" t="s">
        <v>34</v>
      </c>
      <c r="B6" s="5" t="s">
        <v>35</v>
      </c>
      <c r="C6" s="6" t="s">
        <v>43</v>
      </c>
      <c r="D6" s="4" t="s">
        <v>37</v>
      </c>
      <c r="E6" s="4" t="s">
        <v>38</v>
      </c>
      <c r="F6" s="4" t="s">
        <v>38</v>
      </c>
      <c r="G6" s="4" t="s">
        <v>44</v>
      </c>
      <c r="H6" s="4"/>
      <c r="I6" s="4"/>
      <c r="J6" s="4"/>
      <c r="K6" s="4"/>
      <c r="L6" s="4"/>
      <c r="M6" s="4" t="s">
        <v>39</v>
      </c>
      <c r="N6" s="4" t="s">
        <v>40</v>
      </c>
      <c r="O6" s="4" t="s">
        <v>41</v>
      </c>
      <c r="P6" s="5" t="s">
        <v>45</v>
      </c>
      <c r="Q6" s="7">
        <v>57588000000</v>
      </c>
      <c r="R6" s="7">
        <v>26874077622</v>
      </c>
      <c r="S6" s="7">
        <v>0</v>
      </c>
      <c r="T6" s="7">
        <v>84462077622</v>
      </c>
      <c r="U6" s="7">
        <v>0</v>
      </c>
      <c r="V6" s="7">
        <v>79891563547</v>
      </c>
      <c r="W6" s="7">
        <v>4570514075</v>
      </c>
      <c r="X6" s="7">
        <v>70954578050</v>
      </c>
      <c r="Y6" s="7">
        <f t="shared" ref="Y6:Y10" si="0">+V6-X6+W6</f>
        <v>13507499572</v>
      </c>
      <c r="Z6" s="7">
        <v>70641647574</v>
      </c>
      <c r="AA6" s="7">
        <v>70641647574</v>
      </c>
      <c r="AB6" s="7">
        <v>70641647574</v>
      </c>
    </row>
    <row r="7" spans="1:28" ht="20.399999999999999" x14ac:dyDescent="0.3">
      <c r="A7" s="4" t="s">
        <v>34</v>
      </c>
      <c r="B7" s="5" t="s">
        <v>35</v>
      </c>
      <c r="C7" s="6" t="s">
        <v>46</v>
      </c>
      <c r="D7" s="4" t="s">
        <v>37</v>
      </c>
      <c r="E7" s="4" t="s">
        <v>38</v>
      </c>
      <c r="F7" s="4" t="s">
        <v>38</v>
      </c>
      <c r="G7" s="4" t="s">
        <v>47</v>
      </c>
      <c r="H7" s="4"/>
      <c r="I7" s="4"/>
      <c r="J7" s="4"/>
      <c r="K7" s="4"/>
      <c r="L7" s="4"/>
      <c r="M7" s="4" t="s">
        <v>39</v>
      </c>
      <c r="N7" s="4" t="s">
        <v>40</v>
      </c>
      <c r="O7" s="4" t="s">
        <v>41</v>
      </c>
      <c r="P7" s="5" t="s">
        <v>48</v>
      </c>
      <c r="Q7" s="7">
        <v>45342000000</v>
      </c>
      <c r="R7" s="7">
        <v>12601899912</v>
      </c>
      <c r="S7" s="7">
        <v>472950919</v>
      </c>
      <c r="T7" s="7">
        <v>57470948993</v>
      </c>
      <c r="U7" s="7">
        <v>0</v>
      </c>
      <c r="V7" s="7">
        <v>57470948993</v>
      </c>
      <c r="W7" s="7">
        <v>0</v>
      </c>
      <c r="X7" s="7">
        <v>51493007579</v>
      </c>
      <c r="Y7" s="7">
        <f t="shared" si="0"/>
        <v>5977941414</v>
      </c>
      <c r="Z7" s="7">
        <v>51493007579</v>
      </c>
      <c r="AA7" s="7">
        <v>51493007579</v>
      </c>
      <c r="AB7" s="7">
        <v>51493007579</v>
      </c>
    </row>
    <row r="8" spans="1:28" x14ac:dyDescent="0.3">
      <c r="A8" s="4" t="s">
        <v>34</v>
      </c>
      <c r="B8" s="5" t="s">
        <v>35</v>
      </c>
      <c r="C8" s="6" t="s">
        <v>49</v>
      </c>
      <c r="D8" s="4" t="s">
        <v>37</v>
      </c>
      <c r="E8" s="4" t="s">
        <v>38</v>
      </c>
      <c r="F8" s="4" t="s">
        <v>44</v>
      </c>
      <c r="G8" s="4" t="s">
        <v>38</v>
      </c>
      <c r="H8" s="4"/>
      <c r="I8" s="4"/>
      <c r="J8" s="4"/>
      <c r="K8" s="4"/>
      <c r="L8" s="4"/>
      <c r="M8" s="4" t="s">
        <v>39</v>
      </c>
      <c r="N8" s="4" t="s">
        <v>40</v>
      </c>
      <c r="O8" s="4" t="s">
        <v>41</v>
      </c>
      <c r="P8" s="5" t="s">
        <v>42</v>
      </c>
      <c r="Q8" s="7">
        <v>2846920000</v>
      </c>
      <c r="R8" s="7">
        <v>329647948095</v>
      </c>
      <c r="S8" s="7">
        <v>0</v>
      </c>
      <c r="T8" s="7">
        <v>332494868095</v>
      </c>
      <c r="U8" s="7">
        <v>0</v>
      </c>
      <c r="V8" s="7">
        <v>332494868095</v>
      </c>
      <c r="W8" s="7">
        <v>0</v>
      </c>
      <c r="X8" s="7">
        <v>298499386262</v>
      </c>
      <c r="Y8" s="7">
        <f t="shared" si="0"/>
        <v>33995481833</v>
      </c>
      <c r="Z8" s="7">
        <v>298484765519</v>
      </c>
      <c r="AA8" s="7">
        <v>298484765519</v>
      </c>
      <c r="AB8" s="7">
        <v>298484765519</v>
      </c>
    </row>
    <row r="9" spans="1:28" x14ac:dyDescent="0.3">
      <c r="A9" s="4" t="s">
        <v>34</v>
      </c>
      <c r="B9" s="5" t="s">
        <v>35</v>
      </c>
      <c r="C9" s="6" t="s">
        <v>50</v>
      </c>
      <c r="D9" s="4" t="s">
        <v>37</v>
      </c>
      <c r="E9" s="4" t="s">
        <v>38</v>
      </c>
      <c r="F9" s="4" t="s">
        <v>44</v>
      </c>
      <c r="G9" s="4" t="s">
        <v>44</v>
      </c>
      <c r="H9" s="4"/>
      <c r="I9" s="4"/>
      <c r="J9" s="4"/>
      <c r="K9" s="4"/>
      <c r="L9" s="4"/>
      <c r="M9" s="4" t="s">
        <v>39</v>
      </c>
      <c r="N9" s="4" t="s">
        <v>40</v>
      </c>
      <c r="O9" s="4" t="s">
        <v>41</v>
      </c>
      <c r="P9" s="5" t="s">
        <v>45</v>
      </c>
      <c r="Q9" s="7">
        <v>736450000</v>
      </c>
      <c r="R9" s="7">
        <v>86689109634</v>
      </c>
      <c r="S9" s="7">
        <v>0</v>
      </c>
      <c r="T9" s="7">
        <v>87425559634</v>
      </c>
      <c r="U9" s="7">
        <v>0</v>
      </c>
      <c r="V9" s="7">
        <v>87425559634</v>
      </c>
      <c r="W9" s="7">
        <v>0</v>
      </c>
      <c r="X9" s="7">
        <v>77620642845</v>
      </c>
      <c r="Y9" s="7">
        <f t="shared" si="0"/>
        <v>9804916789</v>
      </c>
      <c r="Z9" s="7">
        <v>77595083374</v>
      </c>
      <c r="AA9" s="7">
        <v>77595083374</v>
      </c>
      <c r="AB9" s="7">
        <v>77595083374</v>
      </c>
    </row>
    <row r="10" spans="1:28" ht="20.399999999999999" x14ac:dyDescent="0.3">
      <c r="A10" s="4" t="s">
        <v>34</v>
      </c>
      <c r="B10" s="5" t="s">
        <v>35</v>
      </c>
      <c r="C10" s="6" t="s">
        <v>51</v>
      </c>
      <c r="D10" s="4" t="s">
        <v>37</v>
      </c>
      <c r="E10" s="4" t="s">
        <v>38</v>
      </c>
      <c r="F10" s="4" t="s">
        <v>44</v>
      </c>
      <c r="G10" s="4" t="s">
        <v>47</v>
      </c>
      <c r="H10" s="4"/>
      <c r="I10" s="4"/>
      <c r="J10" s="4"/>
      <c r="K10" s="4"/>
      <c r="L10" s="4"/>
      <c r="M10" s="4" t="s">
        <v>39</v>
      </c>
      <c r="N10" s="4" t="s">
        <v>40</v>
      </c>
      <c r="O10" s="4" t="s">
        <v>41</v>
      </c>
      <c r="P10" s="5" t="s">
        <v>48</v>
      </c>
      <c r="Q10" s="7">
        <v>114330000</v>
      </c>
      <c r="R10" s="7">
        <v>17393723511</v>
      </c>
      <c r="S10" s="7">
        <v>788097583</v>
      </c>
      <c r="T10" s="7">
        <v>16719955928</v>
      </c>
      <c r="U10" s="7">
        <v>0</v>
      </c>
      <c r="V10" s="7">
        <v>16719955928</v>
      </c>
      <c r="W10" s="7">
        <v>0</v>
      </c>
      <c r="X10" s="7">
        <v>12096230260</v>
      </c>
      <c r="Y10" s="7">
        <f t="shared" si="0"/>
        <v>4623725668</v>
      </c>
      <c r="Z10" s="7">
        <v>12095493948</v>
      </c>
      <c r="AA10" s="7">
        <v>12095493948</v>
      </c>
      <c r="AB10" s="7">
        <v>12095493948</v>
      </c>
    </row>
    <row r="11" spans="1:28" x14ac:dyDescent="0.3">
      <c r="A11" s="8"/>
      <c r="B11" s="9"/>
      <c r="C11" s="10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1" t="s">
        <v>52</v>
      </c>
      <c r="Q11" s="12">
        <f>+SUM(Q5:Q10)</f>
        <v>318413700000</v>
      </c>
      <c r="R11" s="12">
        <f t="shared" ref="R11:AB11" si="1">+SUM(R5:R10)</f>
        <v>557195181036</v>
      </c>
      <c r="S11" s="12">
        <f t="shared" si="1"/>
        <v>1261048502</v>
      </c>
      <c r="T11" s="12">
        <f t="shared" si="1"/>
        <v>874347832534</v>
      </c>
      <c r="U11" s="12">
        <f t="shared" si="1"/>
        <v>0</v>
      </c>
      <c r="V11" s="12">
        <f t="shared" si="1"/>
        <v>869777318459</v>
      </c>
      <c r="W11" s="12">
        <f t="shared" si="1"/>
        <v>4570514075</v>
      </c>
      <c r="X11" s="12">
        <f t="shared" si="1"/>
        <v>765844505038</v>
      </c>
      <c r="Y11" s="12">
        <f t="shared" si="1"/>
        <v>108503327496</v>
      </c>
      <c r="Z11" s="12">
        <f t="shared" si="1"/>
        <v>764457663749</v>
      </c>
      <c r="AA11" s="12">
        <f t="shared" si="1"/>
        <v>749293656895</v>
      </c>
      <c r="AB11" s="12">
        <f t="shared" si="1"/>
        <v>749293656895</v>
      </c>
    </row>
    <row r="12" spans="1:28" x14ac:dyDescent="0.3">
      <c r="A12" s="4" t="s">
        <v>34</v>
      </c>
      <c r="B12" s="5" t="s">
        <v>35</v>
      </c>
      <c r="C12" s="6" t="s">
        <v>53</v>
      </c>
      <c r="D12" s="4" t="s">
        <v>37</v>
      </c>
      <c r="E12" s="4" t="s">
        <v>44</v>
      </c>
      <c r="F12" s="4"/>
      <c r="G12" s="4"/>
      <c r="H12" s="4"/>
      <c r="I12" s="4"/>
      <c r="J12" s="4"/>
      <c r="K12" s="4"/>
      <c r="L12" s="4"/>
      <c r="M12" s="4" t="s">
        <v>39</v>
      </c>
      <c r="N12" s="4" t="s">
        <v>40</v>
      </c>
      <c r="O12" s="4" t="s">
        <v>41</v>
      </c>
      <c r="P12" s="5" t="s">
        <v>54</v>
      </c>
      <c r="Q12" s="7">
        <v>1072654000000</v>
      </c>
      <c r="R12" s="7">
        <v>652494642525</v>
      </c>
      <c r="S12" s="7">
        <v>2740634459</v>
      </c>
      <c r="T12" s="7">
        <v>1722408008066</v>
      </c>
      <c r="U12" s="7">
        <v>0</v>
      </c>
      <c r="V12" s="7">
        <v>1722389118063</v>
      </c>
      <c r="W12" s="7">
        <v>18890003</v>
      </c>
      <c r="X12" s="7">
        <v>1677676046216.9399</v>
      </c>
      <c r="Y12" s="7">
        <f>+V12-X12+W12</f>
        <v>44731961849.060059</v>
      </c>
      <c r="Z12" s="7">
        <v>1623213133307.7</v>
      </c>
      <c r="AA12" s="7">
        <v>1619814885478.0601</v>
      </c>
      <c r="AB12" s="7">
        <v>1619814885478.0601</v>
      </c>
    </row>
    <row r="13" spans="1:28" x14ac:dyDescent="0.3">
      <c r="A13" s="8"/>
      <c r="B13" s="9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1" t="s">
        <v>55</v>
      </c>
      <c r="Q13" s="12">
        <f>+SUM(Q12)</f>
        <v>1072654000000</v>
      </c>
      <c r="R13" s="12">
        <f t="shared" ref="R13:AB13" si="2">+SUM(R12)</f>
        <v>652494642525</v>
      </c>
      <c r="S13" s="12">
        <f t="shared" si="2"/>
        <v>2740634459</v>
      </c>
      <c r="T13" s="12">
        <f t="shared" si="2"/>
        <v>1722408008066</v>
      </c>
      <c r="U13" s="12">
        <f t="shared" si="2"/>
        <v>0</v>
      </c>
      <c r="V13" s="12">
        <f t="shared" si="2"/>
        <v>1722389118063</v>
      </c>
      <c r="W13" s="12">
        <f t="shared" si="2"/>
        <v>18890003</v>
      </c>
      <c r="X13" s="12">
        <f t="shared" si="2"/>
        <v>1677676046216.9399</v>
      </c>
      <c r="Y13" s="12">
        <f t="shared" si="2"/>
        <v>44731961849.060059</v>
      </c>
      <c r="Z13" s="12">
        <f t="shared" si="2"/>
        <v>1623213133307.7</v>
      </c>
      <c r="AA13" s="12">
        <f t="shared" si="2"/>
        <v>1619814885478.0601</v>
      </c>
      <c r="AB13" s="12">
        <f t="shared" si="2"/>
        <v>1619814885478.0601</v>
      </c>
    </row>
    <row r="14" spans="1:28" ht="20.399999999999999" x14ac:dyDescent="0.3">
      <c r="A14" s="4" t="s">
        <v>34</v>
      </c>
      <c r="B14" s="5" t="s">
        <v>35</v>
      </c>
      <c r="C14" s="6" t="s">
        <v>56</v>
      </c>
      <c r="D14" s="4" t="s">
        <v>37</v>
      </c>
      <c r="E14" s="4" t="s">
        <v>47</v>
      </c>
      <c r="F14" s="4" t="s">
        <v>47</v>
      </c>
      <c r="G14" s="4" t="s">
        <v>38</v>
      </c>
      <c r="H14" s="4" t="s">
        <v>57</v>
      </c>
      <c r="I14" s="4"/>
      <c r="J14" s="4"/>
      <c r="K14" s="4"/>
      <c r="L14" s="4"/>
      <c r="M14" s="4" t="s">
        <v>39</v>
      </c>
      <c r="N14" s="4" t="s">
        <v>40</v>
      </c>
      <c r="O14" s="4" t="s">
        <v>41</v>
      </c>
      <c r="P14" s="5" t="s">
        <v>58</v>
      </c>
      <c r="Q14" s="7">
        <v>558450000000</v>
      </c>
      <c r="R14" s="7">
        <v>0</v>
      </c>
      <c r="S14" s="7">
        <v>558450000000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f t="shared" ref="Y14:Y19" si="3">+V14-X14+W14</f>
        <v>0</v>
      </c>
      <c r="Z14" s="7">
        <v>0</v>
      </c>
      <c r="AA14" s="7">
        <v>0</v>
      </c>
      <c r="AB14" s="7">
        <v>0</v>
      </c>
    </row>
    <row r="15" spans="1:28" x14ac:dyDescent="0.3">
      <c r="A15" s="4" t="s">
        <v>34</v>
      </c>
      <c r="B15" s="5" t="s">
        <v>35</v>
      </c>
      <c r="C15" s="6" t="s">
        <v>59</v>
      </c>
      <c r="D15" s="4" t="s">
        <v>37</v>
      </c>
      <c r="E15" s="4" t="s">
        <v>47</v>
      </c>
      <c r="F15" s="4" t="s">
        <v>60</v>
      </c>
      <c r="G15" s="4" t="s">
        <v>44</v>
      </c>
      <c r="H15" s="4" t="s">
        <v>61</v>
      </c>
      <c r="I15" s="4"/>
      <c r="J15" s="4"/>
      <c r="K15" s="4"/>
      <c r="L15" s="4"/>
      <c r="M15" s="4" t="s">
        <v>39</v>
      </c>
      <c r="N15" s="4" t="s">
        <v>40</v>
      </c>
      <c r="O15" s="4" t="s">
        <v>41</v>
      </c>
      <c r="P15" s="5" t="s">
        <v>62</v>
      </c>
      <c r="Q15" s="7">
        <v>206000000</v>
      </c>
      <c r="R15" s="7">
        <v>799405000</v>
      </c>
      <c r="S15" s="7">
        <v>0</v>
      </c>
      <c r="T15" s="7">
        <v>1005405000</v>
      </c>
      <c r="U15" s="7">
        <v>0</v>
      </c>
      <c r="V15" s="7">
        <v>1005405000</v>
      </c>
      <c r="W15" s="7">
        <v>0</v>
      </c>
      <c r="X15" s="7">
        <v>284505293</v>
      </c>
      <c r="Y15" s="7">
        <f t="shared" si="3"/>
        <v>720899707</v>
      </c>
      <c r="Z15" s="7">
        <v>265930293</v>
      </c>
      <c r="AA15" s="7">
        <v>265930293</v>
      </c>
      <c r="AB15" s="7">
        <v>265930293</v>
      </c>
    </row>
    <row r="16" spans="1:28" ht="20.399999999999999" x14ac:dyDescent="0.3">
      <c r="A16" s="4" t="s">
        <v>34</v>
      </c>
      <c r="B16" s="5" t="s">
        <v>35</v>
      </c>
      <c r="C16" s="6" t="s">
        <v>63</v>
      </c>
      <c r="D16" s="4" t="s">
        <v>37</v>
      </c>
      <c r="E16" s="4" t="s">
        <v>47</v>
      </c>
      <c r="F16" s="4" t="s">
        <v>60</v>
      </c>
      <c r="G16" s="4" t="s">
        <v>44</v>
      </c>
      <c r="H16" s="4" t="s">
        <v>64</v>
      </c>
      <c r="I16" s="4"/>
      <c r="J16" s="4"/>
      <c r="K16" s="4"/>
      <c r="L16" s="4"/>
      <c r="M16" s="4" t="s">
        <v>39</v>
      </c>
      <c r="N16" s="4" t="s">
        <v>40</v>
      </c>
      <c r="O16" s="4" t="s">
        <v>41</v>
      </c>
      <c r="P16" s="5" t="s">
        <v>65</v>
      </c>
      <c r="Q16" s="7">
        <v>1826000000</v>
      </c>
      <c r="R16" s="7">
        <v>1261048502</v>
      </c>
      <c r="S16" s="7">
        <v>0</v>
      </c>
      <c r="T16" s="7">
        <v>3087048502</v>
      </c>
      <c r="U16" s="7">
        <v>0</v>
      </c>
      <c r="V16" s="7">
        <v>3087048502</v>
      </c>
      <c r="W16" s="7">
        <v>0</v>
      </c>
      <c r="X16" s="7">
        <v>2488181724</v>
      </c>
      <c r="Y16" s="7">
        <f t="shared" si="3"/>
        <v>598866778</v>
      </c>
      <c r="Z16" s="7">
        <v>2169203773</v>
      </c>
      <c r="AA16" s="7">
        <v>2169203773</v>
      </c>
      <c r="AB16" s="7">
        <v>2169203773</v>
      </c>
    </row>
    <row r="17" spans="1:28" ht="30.6" x14ac:dyDescent="0.3">
      <c r="A17" s="4" t="s">
        <v>34</v>
      </c>
      <c r="B17" s="5" t="s">
        <v>35</v>
      </c>
      <c r="C17" s="6" t="s">
        <v>66</v>
      </c>
      <c r="D17" s="4" t="s">
        <v>37</v>
      </c>
      <c r="E17" s="4" t="s">
        <v>47</v>
      </c>
      <c r="F17" s="4" t="s">
        <v>67</v>
      </c>
      <c r="G17" s="4" t="s">
        <v>38</v>
      </c>
      <c r="H17" s="4" t="s">
        <v>68</v>
      </c>
      <c r="I17" s="4"/>
      <c r="J17" s="4"/>
      <c r="K17" s="4"/>
      <c r="L17" s="4"/>
      <c r="M17" s="4" t="s">
        <v>39</v>
      </c>
      <c r="N17" s="4" t="s">
        <v>40</v>
      </c>
      <c r="O17" s="4" t="s">
        <v>41</v>
      </c>
      <c r="P17" s="5" t="s">
        <v>69</v>
      </c>
      <c r="Q17" s="7">
        <v>0</v>
      </c>
      <c r="R17" s="7">
        <v>65516095043</v>
      </c>
      <c r="S17" s="7">
        <v>48481190379</v>
      </c>
      <c r="T17" s="7">
        <v>17034904664</v>
      </c>
      <c r="U17" s="7">
        <v>0</v>
      </c>
      <c r="V17" s="7">
        <v>17034904664</v>
      </c>
      <c r="W17" s="7">
        <v>0</v>
      </c>
      <c r="X17" s="7">
        <v>17034904664</v>
      </c>
      <c r="Y17" s="7">
        <f t="shared" si="3"/>
        <v>0</v>
      </c>
      <c r="Z17" s="7">
        <v>17034904664</v>
      </c>
      <c r="AA17" s="7">
        <v>17034904664</v>
      </c>
      <c r="AB17" s="7">
        <v>17034904664</v>
      </c>
    </row>
    <row r="18" spans="1:28" ht="20.399999999999999" x14ac:dyDescent="0.3">
      <c r="A18" s="4" t="s">
        <v>34</v>
      </c>
      <c r="B18" s="5" t="s">
        <v>35</v>
      </c>
      <c r="C18" s="6" t="s">
        <v>70</v>
      </c>
      <c r="D18" s="4" t="s">
        <v>37</v>
      </c>
      <c r="E18" s="4" t="s">
        <v>47</v>
      </c>
      <c r="F18" s="4" t="s">
        <v>67</v>
      </c>
      <c r="G18" s="4" t="s">
        <v>38</v>
      </c>
      <c r="H18" s="4" t="s">
        <v>71</v>
      </c>
      <c r="I18" s="4"/>
      <c r="J18" s="4"/>
      <c r="K18" s="4"/>
      <c r="L18" s="4"/>
      <c r="M18" s="4" t="s">
        <v>39</v>
      </c>
      <c r="N18" s="4" t="s">
        <v>40</v>
      </c>
      <c r="O18" s="4" t="s">
        <v>41</v>
      </c>
      <c r="P18" s="5" t="s">
        <v>72</v>
      </c>
      <c r="Q18" s="7">
        <v>85182000000</v>
      </c>
      <c r="R18" s="7">
        <v>48481190379</v>
      </c>
      <c r="S18" s="7">
        <v>0</v>
      </c>
      <c r="T18" s="7">
        <v>133663190379</v>
      </c>
      <c r="U18" s="7">
        <v>0</v>
      </c>
      <c r="V18" s="7">
        <v>133663190379</v>
      </c>
      <c r="W18" s="7">
        <v>0</v>
      </c>
      <c r="X18" s="7">
        <v>125934250482</v>
      </c>
      <c r="Y18" s="7">
        <f t="shared" si="3"/>
        <v>7728939897</v>
      </c>
      <c r="Z18" s="7">
        <v>124164966018.2</v>
      </c>
      <c r="AA18" s="7">
        <v>124164966018.2</v>
      </c>
      <c r="AB18" s="7">
        <v>124164966018.2</v>
      </c>
    </row>
    <row r="19" spans="1:28" x14ac:dyDescent="0.3">
      <c r="A19" s="4" t="s">
        <v>34</v>
      </c>
      <c r="B19" s="5" t="s">
        <v>35</v>
      </c>
      <c r="C19" s="6" t="s">
        <v>73</v>
      </c>
      <c r="D19" s="4" t="s">
        <v>37</v>
      </c>
      <c r="E19" s="4" t="s">
        <v>47</v>
      </c>
      <c r="F19" s="4" t="s">
        <v>40</v>
      </c>
      <c r="G19" s="4"/>
      <c r="H19" s="4"/>
      <c r="I19" s="4"/>
      <c r="J19" s="4"/>
      <c r="K19" s="4"/>
      <c r="L19" s="4"/>
      <c r="M19" s="4" t="s">
        <v>39</v>
      </c>
      <c r="N19" s="4" t="s">
        <v>40</v>
      </c>
      <c r="O19" s="4" t="s">
        <v>41</v>
      </c>
      <c r="P19" s="5" t="s">
        <v>74</v>
      </c>
      <c r="Q19" s="7">
        <v>654000000</v>
      </c>
      <c r="R19" s="7">
        <v>314773929</v>
      </c>
      <c r="S19" s="7">
        <v>0</v>
      </c>
      <c r="T19" s="7">
        <v>968773929</v>
      </c>
      <c r="U19" s="7">
        <v>0</v>
      </c>
      <c r="V19" s="7">
        <v>925001169</v>
      </c>
      <c r="W19" s="7">
        <v>43772760</v>
      </c>
      <c r="X19" s="7">
        <v>665909091.74000001</v>
      </c>
      <c r="Y19" s="7">
        <f t="shared" si="3"/>
        <v>302864837.25999999</v>
      </c>
      <c r="Z19" s="7">
        <v>665909091.74000001</v>
      </c>
      <c r="AA19" s="7">
        <v>665909091.74000001</v>
      </c>
      <c r="AB19" s="7">
        <v>665909091.74000001</v>
      </c>
    </row>
    <row r="20" spans="1:28" x14ac:dyDescent="0.3">
      <c r="A20" s="8"/>
      <c r="B20" s="9"/>
      <c r="C20" s="10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1" t="s">
        <v>75</v>
      </c>
      <c r="Q20" s="12">
        <f>+SUM(Q14:Q19)</f>
        <v>646318000000</v>
      </c>
      <c r="R20" s="12">
        <f t="shared" ref="R20:AB20" si="4">+SUM(R14:R19)</f>
        <v>116372512853</v>
      </c>
      <c r="S20" s="12">
        <f t="shared" si="4"/>
        <v>606931190379</v>
      </c>
      <c r="T20" s="12">
        <f t="shared" si="4"/>
        <v>155759322474</v>
      </c>
      <c r="U20" s="12">
        <f t="shared" si="4"/>
        <v>0</v>
      </c>
      <c r="V20" s="12">
        <f t="shared" si="4"/>
        <v>155715549714</v>
      </c>
      <c r="W20" s="12">
        <f t="shared" si="4"/>
        <v>43772760</v>
      </c>
      <c r="X20" s="12">
        <f t="shared" si="4"/>
        <v>146407751254.73999</v>
      </c>
      <c r="Y20" s="12">
        <f t="shared" si="4"/>
        <v>9351571219.2600002</v>
      </c>
      <c r="Z20" s="12">
        <f t="shared" si="4"/>
        <v>144300913839.94</v>
      </c>
      <c r="AA20" s="12">
        <f t="shared" si="4"/>
        <v>144300913839.94</v>
      </c>
      <c r="AB20" s="12">
        <f t="shared" si="4"/>
        <v>144300913839.94</v>
      </c>
    </row>
    <row r="21" spans="1:28" x14ac:dyDescent="0.3">
      <c r="A21" s="4" t="s">
        <v>34</v>
      </c>
      <c r="B21" s="5" t="s">
        <v>35</v>
      </c>
      <c r="C21" s="6" t="s">
        <v>76</v>
      </c>
      <c r="D21" s="4" t="s">
        <v>37</v>
      </c>
      <c r="E21" s="4" t="s">
        <v>77</v>
      </c>
      <c r="F21" s="4" t="s">
        <v>38</v>
      </c>
      <c r="G21" s="4"/>
      <c r="H21" s="4"/>
      <c r="I21" s="4"/>
      <c r="J21" s="4"/>
      <c r="K21" s="4"/>
      <c r="L21" s="4"/>
      <c r="M21" s="4" t="s">
        <v>39</v>
      </c>
      <c r="N21" s="4" t="s">
        <v>40</v>
      </c>
      <c r="O21" s="4" t="s">
        <v>41</v>
      </c>
      <c r="P21" s="5" t="s">
        <v>78</v>
      </c>
      <c r="Q21" s="7">
        <v>25851000000</v>
      </c>
      <c r="R21" s="7">
        <v>27394422512</v>
      </c>
      <c r="S21" s="7">
        <v>0</v>
      </c>
      <c r="T21" s="7">
        <v>53245422512</v>
      </c>
      <c r="U21" s="7">
        <v>0</v>
      </c>
      <c r="V21" s="7">
        <v>53245422512</v>
      </c>
      <c r="W21" s="7">
        <v>0</v>
      </c>
      <c r="X21" s="7">
        <v>45060763555</v>
      </c>
      <c r="Y21" s="7">
        <f>+V21-X21+W21</f>
        <v>8184658957</v>
      </c>
      <c r="Z21" s="7">
        <v>43956802076</v>
      </c>
      <c r="AA21" s="7">
        <v>43956802076</v>
      </c>
      <c r="AB21" s="7">
        <v>43956802076</v>
      </c>
    </row>
    <row r="22" spans="1:28" x14ac:dyDescent="0.3">
      <c r="A22" s="8"/>
      <c r="B22" s="9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1" t="s">
        <v>79</v>
      </c>
      <c r="Q22" s="12">
        <f>+SUM(Q21)</f>
        <v>25851000000</v>
      </c>
      <c r="R22" s="12">
        <f t="shared" ref="R22:AB22" si="5">+SUM(R21)</f>
        <v>27394422512</v>
      </c>
      <c r="S22" s="12">
        <f t="shared" si="5"/>
        <v>0</v>
      </c>
      <c r="T22" s="12">
        <f t="shared" si="5"/>
        <v>53245422512</v>
      </c>
      <c r="U22" s="12">
        <f t="shared" si="5"/>
        <v>0</v>
      </c>
      <c r="V22" s="12">
        <f t="shared" si="5"/>
        <v>53245422512</v>
      </c>
      <c r="W22" s="12">
        <f t="shared" si="5"/>
        <v>0</v>
      </c>
      <c r="X22" s="12">
        <f t="shared" si="5"/>
        <v>45060763555</v>
      </c>
      <c r="Y22" s="12">
        <f t="shared" si="5"/>
        <v>8184658957</v>
      </c>
      <c r="Z22" s="12">
        <f t="shared" si="5"/>
        <v>43956802076</v>
      </c>
      <c r="AA22" s="12">
        <f t="shared" si="5"/>
        <v>43956802076</v>
      </c>
      <c r="AB22" s="12">
        <f t="shared" si="5"/>
        <v>43956802076</v>
      </c>
    </row>
    <row r="23" spans="1:28" x14ac:dyDescent="0.3">
      <c r="A23" s="4" t="s">
        <v>34</v>
      </c>
      <c r="B23" s="5" t="s">
        <v>35</v>
      </c>
      <c r="C23" s="6" t="s">
        <v>80</v>
      </c>
      <c r="D23" s="4" t="s">
        <v>37</v>
      </c>
      <c r="E23" s="4" t="s">
        <v>81</v>
      </c>
      <c r="F23" s="4" t="s">
        <v>38</v>
      </c>
      <c r="G23" s="4"/>
      <c r="H23" s="4"/>
      <c r="I23" s="4"/>
      <c r="J23" s="4"/>
      <c r="K23" s="4"/>
      <c r="L23" s="4"/>
      <c r="M23" s="4" t="s">
        <v>39</v>
      </c>
      <c r="N23" s="4" t="s">
        <v>40</v>
      </c>
      <c r="O23" s="4" t="s">
        <v>41</v>
      </c>
      <c r="P23" s="5" t="s">
        <v>82</v>
      </c>
      <c r="Q23" s="7">
        <v>673340000</v>
      </c>
      <c r="R23" s="7">
        <v>0</v>
      </c>
      <c r="S23" s="7">
        <v>198031328</v>
      </c>
      <c r="T23" s="7">
        <v>475308672</v>
      </c>
      <c r="U23" s="7">
        <v>0</v>
      </c>
      <c r="V23" s="7">
        <v>475308672</v>
      </c>
      <c r="W23" s="7">
        <v>0</v>
      </c>
      <c r="X23" s="7">
        <v>455646259</v>
      </c>
      <c r="Y23" s="7">
        <f t="shared" ref="Y23:Y26" si="6">+V23-X23+W23</f>
        <v>19662413</v>
      </c>
      <c r="Z23" s="7">
        <v>455646259</v>
      </c>
      <c r="AA23" s="7">
        <v>455646259</v>
      </c>
      <c r="AB23" s="7">
        <v>455646259</v>
      </c>
    </row>
    <row r="24" spans="1:28" x14ac:dyDescent="0.3">
      <c r="A24" s="4" t="s">
        <v>34</v>
      </c>
      <c r="B24" s="5" t="s">
        <v>35</v>
      </c>
      <c r="C24" s="6" t="s">
        <v>83</v>
      </c>
      <c r="D24" s="4" t="s">
        <v>37</v>
      </c>
      <c r="E24" s="4" t="s">
        <v>81</v>
      </c>
      <c r="F24" s="4" t="s">
        <v>47</v>
      </c>
      <c r="G24" s="4"/>
      <c r="H24" s="4"/>
      <c r="I24" s="4"/>
      <c r="J24" s="4"/>
      <c r="K24" s="4"/>
      <c r="L24" s="4"/>
      <c r="M24" s="4" t="s">
        <v>39</v>
      </c>
      <c r="N24" s="4" t="s">
        <v>40</v>
      </c>
      <c r="O24" s="4" t="s">
        <v>41</v>
      </c>
      <c r="P24" s="5" t="s">
        <v>84</v>
      </c>
      <c r="Q24" s="7">
        <v>0</v>
      </c>
      <c r="R24" s="7">
        <v>750000</v>
      </c>
      <c r="S24" s="7">
        <v>0</v>
      </c>
      <c r="T24" s="7">
        <v>750000</v>
      </c>
      <c r="U24" s="7">
        <v>0</v>
      </c>
      <c r="V24" s="7">
        <v>0</v>
      </c>
      <c r="W24" s="7">
        <v>750000</v>
      </c>
      <c r="X24" s="7">
        <v>0</v>
      </c>
      <c r="Y24" s="7">
        <f t="shared" si="6"/>
        <v>750000</v>
      </c>
      <c r="Z24" s="7">
        <v>0</v>
      </c>
      <c r="AA24" s="7">
        <v>0</v>
      </c>
      <c r="AB24" s="7">
        <v>0</v>
      </c>
    </row>
    <row r="25" spans="1:28" x14ac:dyDescent="0.3">
      <c r="A25" s="4" t="s">
        <v>34</v>
      </c>
      <c r="B25" s="5" t="s">
        <v>35</v>
      </c>
      <c r="C25" s="6" t="s">
        <v>85</v>
      </c>
      <c r="D25" s="4" t="s">
        <v>37</v>
      </c>
      <c r="E25" s="4" t="s">
        <v>81</v>
      </c>
      <c r="F25" s="4" t="s">
        <v>60</v>
      </c>
      <c r="G25" s="4" t="s">
        <v>38</v>
      </c>
      <c r="H25" s="4"/>
      <c r="I25" s="4"/>
      <c r="J25" s="4"/>
      <c r="K25" s="4"/>
      <c r="L25" s="4"/>
      <c r="M25" s="4" t="s">
        <v>39</v>
      </c>
      <c r="N25" s="4" t="s">
        <v>40</v>
      </c>
      <c r="O25" s="4" t="s">
        <v>41</v>
      </c>
      <c r="P25" s="5" t="s">
        <v>86</v>
      </c>
      <c r="Q25" s="7">
        <v>0</v>
      </c>
      <c r="R25" s="7">
        <v>1823736858</v>
      </c>
      <c r="S25" s="7">
        <v>0</v>
      </c>
      <c r="T25" s="7">
        <v>1823736858</v>
      </c>
      <c r="U25" s="7">
        <v>0</v>
      </c>
      <c r="V25" s="7">
        <v>1823736858</v>
      </c>
      <c r="W25" s="7">
        <v>0</v>
      </c>
      <c r="X25" s="7">
        <v>0</v>
      </c>
      <c r="Y25" s="7">
        <f t="shared" si="6"/>
        <v>1823736858</v>
      </c>
      <c r="Z25" s="7">
        <v>0</v>
      </c>
      <c r="AA25" s="7">
        <v>0</v>
      </c>
      <c r="AB25" s="7">
        <v>0</v>
      </c>
    </row>
    <row r="26" spans="1:28" x14ac:dyDescent="0.3">
      <c r="A26" s="4" t="s">
        <v>34</v>
      </c>
      <c r="B26" s="5" t="s">
        <v>35</v>
      </c>
      <c r="C26" s="6" t="s">
        <v>85</v>
      </c>
      <c r="D26" s="4" t="s">
        <v>37</v>
      </c>
      <c r="E26" s="4" t="s">
        <v>81</v>
      </c>
      <c r="F26" s="4" t="s">
        <v>60</v>
      </c>
      <c r="G26" s="4" t="s">
        <v>38</v>
      </c>
      <c r="H26" s="4"/>
      <c r="I26" s="4"/>
      <c r="J26" s="4"/>
      <c r="K26" s="4"/>
      <c r="L26" s="4"/>
      <c r="M26" s="4" t="s">
        <v>39</v>
      </c>
      <c r="N26" s="4" t="s">
        <v>87</v>
      </c>
      <c r="O26" s="4" t="s">
        <v>88</v>
      </c>
      <c r="P26" s="5" t="s">
        <v>86</v>
      </c>
      <c r="Q26" s="7">
        <v>2777515211</v>
      </c>
      <c r="R26" s="7">
        <v>0</v>
      </c>
      <c r="S26" s="7">
        <v>0</v>
      </c>
      <c r="T26" s="7">
        <v>2777515211</v>
      </c>
      <c r="U26" s="7">
        <v>0</v>
      </c>
      <c r="V26" s="7">
        <v>2777515211</v>
      </c>
      <c r="W26" s="7">
        <v>0</v>
      </c>
      <c r="X26" s="7">
        <v>2777515211</v>
      </c>
      <c r="Y26" s="7">
        <f t="shared" si="6"/>
        <v>0</v>
      </c>
      <c r="Z26" s="7">
        <v>2777515211</v>
      </c>
      <c r="AA26" s="7">
        <v>2777515211</v>
      </c>
      <c r="AB26" s="7">
        <v>2777515211</v>
      </c>
    </row>
    <row r="27" spans="1:28" x14ac:dyDescent="0.3">
      <c r="A27" s="8"/>
      <c r="B27" s="9"/>
      <c r="C27" s="10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11" t="s">
        <v>89</v>
      </c>
      <c r="Q27" s="12">
        <f>+SUM(Q23:Q26)</f>
        <v>3450855211</v>
      </c>
      <c r="R27" s="12">
        <f t="shared" ref="R27:AB27" si="7">+SUM(R23:R26)</f>
        <v>1824486858</v>
      </c>
      <c r="S27" s="12">
        <f t="shared" si="7"/>
        <v>198031328</v>
      </c>
      <c r="T27" s="12">
        <f t="shared" si="7"/>
        <v>5077310741</v>
      </c>
      <c r="U27" s="12">
        <f t="shared" si="7"/>
        <v>0</v>
      </c>
      <c r="V27" s="12">
        <f t="shared" si="7"/>
        <v>5076560741</v>
      </c>
      <c r="W27" s="12">
        <f t="shared" si="7"/>
        <v>750000</v>
      </c>
      <c r="X27" s="12">
        <f t="shared" si="7"/>
        <v>3233161470</v>
      </c>
      <c r="Y27" s="12">
        <f t="shared" si="7"/>
        <v>1844149271</v>
      </c>
      <c r="Z27" s="12">
        <f t="shared" si="7"/>
        <v>3233161470</v>
      </c>
      <c r="AA27" s="12">
        <f t="shared" si="7"/>
        <v>3233161470</v>
      </c>
      <c r="AB27" s="12">
        <f t="shared" si="7"/>
        <v>3233161470</v>
      </c>
    </row>
    <row r="28" spans="1:28" x14ac:dyDescent="0.3">
      <c r="A28" s="8"/>
      <c r="B28" s="9"/>
      <c r="C28" s="10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11" t="s">
        <v>90</v>
      </c>
      <c r="Q28" s="12">
        <f>+SUM(Q27,Q22,Q20,Q13,Q11)</f>
        <v>2066687555211</v>
      </c>
      <c r="R28" s="12">
        <f t="shared" ref="R28:AB28" si="8">+SUM(R27,R22,R20,R13,R11)</f>
        <v>1355281245784</v>
      </c>
      <c r="S28" s="12">
        <f t="shared" si="8"/>
        <v>611130904668</v>
      </c>
      <c r="T28" s="12">
        <f t="shared" si="8"/>
        <v>2810837896327</v>
      </c>
      <c r="U28" s="12">
        <f t="shared" si="8"/>
        <v>0</v>
      </c>
      <c r="V28" s="12">
        <f t="shared" si="8"/>
        <v>2806203969489</v>
      </c>
      <c r="W28" s="12">
        <f t="shared" si="8"/>
        <v>4633926838</v>
      </c>
      <c r="X28" s="12">
        <f t="shared" si="8"/>
        <v>2638222227534.6797</v>
      </c>
      <c r="Y28" s="12">
        <f t="shared" si="8"/>
        <v>172615668792.32007</v>
      </c>
      <c r="Z28" s="12">
        <f t="shared" si="8"/>
        <v>2579161674442.6396</v>
      </c>
      <c r="AA28" s="12">
        <f t="shared" si="8"/>
        <v>2560599419759</v>
      </c>
      <c r="AB28" s="12">
        <f t="shared" si="8"/>
        <v>2560599419759</v>
      </c>
    </row>
    <row r="29" spans="1:28" ht="30.6" x14ac:dyDescent="0.3">
      <c r="A29" s="4" t="s">
        <v>34</v>
      </c>
      <c r="B29" s="5" t="s">
        <v>35</v>
      </c>
      <c r="C29" s="6" t="s">
        <v>91</v>
      </c>
      <c r="D29" s="4" t="s">
        <v>92</v>
      </c>
      <c r="E29" s="4" t="s">
        <v>93</v>
      </c>
      <c r="F29" s="4" t="s">
        <v>94</v>
      </c>
      <c r="G29" s="4" t="s">
        <v>95</v>
      </c>
      <c r="H29" s="4"/>
      <c r="I29" s="4"/>
      <c r="J29" s="4"/>
      <c r="K29" s="4"/>
      <c r="L29" s="4"/>
      <c r="M29" s="4" t="s">
        <v>39</v>
      </c>
      <c r="N29" s="4" t="s">
        <v>87</v>
      </c>
      <c r="O29" s="4" t="s">
        <v>41</v>
      </c>
      <c r="P29" s="5" t="s">
        <v>96</v>
      </c>
      <c r="Q29" s="7">
        <v>49734008144</v>
      </c>
      <c r="R29" s="7">
        <v>0</v>
      </c>
      <c r="S29" s="7">
        <v>0</v>
      </c>
      <c r="T29" s="7">
        <v>49734008144</v>
      </c>
      <c r="U29" s="7">
        <v>0</v>
      </c>
      <c r="V29" s="7">
        <v>49734003774</v>
      </c>
      <c r="W29" s="7">
        <v>4370</v>
      </c>
      <c r="X29" s="7">
        <v>49734003774</v>
      </c>
      <c r="Y29" s="7">
        <f t="shared" ref="Y29:Y31" si="9">+V29-X29+W29</f>
        <v>4370</v>
      </c>
      <c r="Z29" s="7">
        <v>45158269512</v>
      </c>
      <c r="AA29" s="7">
        <v>45158269512</v>
      </c>
      <c r="AB29" s="7">
        <v>45158269512</v>
      </c>
    </row>
    <row r="30" spans="1:28" ht="30.6" x14ac:dyDescent="0.3">
      <c r="A30" s="4" t="s">
        <v>34</v>
      </c>
      <c r="B30" s="5" t="s">
        <v>35</v>
      </c>
      <c r="C30" s="6" t="s">
        <v>91</v>
      </c>
      <c r="D30" s="4" t="s">
        <v>92</v>
      </c>
      <c r="E30" s="4" t="s">
        <v>93</v>
      </c>
      <c r="F30" s="4" t="s">
        <v>94</v>
      </c>
      <c r="G30" s="4" t="s">
        <v>95</v>
      </c>
      <c r="H30" s="4"/>
      <c r="I30" s="4"/>
      <c r="J30" s="4"/>
      <c r="K30" s="4"/>
      <c r="L30" s="4"/>
      <c r="M30" s="4" t="s">
        <v>39</v>
      </c>
      <c r="N30" s="4" t="s">
        <v>97</v>
      </c>
      <c r="O30" s="4" t="s">
        <v>41</v>
      </c>
      <c r="P30" s="5" t="s">
        <v>96</v>
      </c>
      <c r="Q30" s="7">
        <v>5713187756</v>
      </c>
      <c r="R30" s="7">
        <v>87000000000</v>
      </c>
      <c r="S30" s="7">
        <v>0</v>
      </c>
      <c r="T30" s="7">
        <v>92713187756</v>
      </c>
      <c r="U30" s="7">
        <v>0</v>
      </c>
      <c r="V30" s="7">
        <v>88085029116</v>
      </c>
      <c r="W30" s="7">
        <v>4628158640</v>
      </c>
      <c r="X30" s="7">
        <v>88085029116</v>
      </c>
      <c r="Y30" s="7">
        <f t="shared" si="9"/>
        <v>4628158640</v>
      </c>
      <c r="Z30" s="7">
        <v>5394810797</v>
      </c>
      <c r="AA30" s="7">
        <v>5394810797</v>
      </c>
      <c r="AB30" s="7">
        <v>5394810797</v>
      </c>
    </row>
    <row r="31" spans="1:28" ht="20.399999999999999" x14ac:dyDescent="0.3">
      <c r="A31" s="4" t="s">
        <v>34</v>
      </c>
      <c r="B31" s="5" t="s">
        <v>35</v>
      </c>
      <c r="C31" s="6" t="s">
        <v>98</v>
      </c>
      <c r="D31" s="4" t="s">
        <v>92</v>
      </c>
      <c r="E31" s="4" t="s">
        <v>99</v>
      </c>
      <c r="F31" s="4" t="s">
        <v>94</v>
      </c>
      <c r="G31" s="4" t="s">
        <v>100</v>
      </c>
      <c r="H31" s="4"/>
      <c r="I31" s="4"/>
      <c r="J31" s="4"/>
      <c r="K31" s="4"/>
      <c r="L31" s="4"/>
      <c r="M31" s="4" t="s">
        <v>39</v>
      </c>
      <c r="N31" s="4" t="s">
        <v>87</v>
      </c>
      <c r="O31" s="4" t="s">
        <v>41</v>
      </c>
      <c r="P31" s="5" t="s">
        <v>101</v>
      </c>
      <c r="Q31" s="7">
        <v>4223900755</v>
      </c>
      <c r="R31" s="7">
        <v>0</v>
      </c>
      <c r="S31" s="7">
        <v>0</v>
      </c>
      <c r="T31" s="7">
        <v>4223900755</v>
      </c>
      <c r="U31" s="7">
        <v>0</v>
      </c>
      <c r="V31" s="7">
        <v>4223900755</v>
      </c>
      <c r="W31" s="7">
        <v>0</v>
      </c>
      <c r="X31" s="7">
        <v>4223900755</v>
      </c>
      <c r="Y31" s="7">
        <f t="shared" si="9"/>
        <v>0</v>
      </c>
      <c r="Z31" s="7">
        <v>3478090978</v>
      </c>
      <c r="AA31" s="7">
        <v>3236859784</v>
      </c>
      <c r="AB31" s="7">
        <v>3236859784</v>
      </c>
    </row>
    <row r="32" spans="1:28" x14ac:dyDescent="0.3">
      <c r="A32" s="8"/>
      <c r="B32" s="9"/>
      <c r="C32" s="10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11" t="s">
        <v>102</v>
      </c>
      <c r="Q32" s="12">
        <f>+SUM(Q29:Q31)</f>
        <v>59671096655</v>
      </c>
      <c r="R32" s="12">
        <f t="shared" ref="R32:AB32" si="10">+SUM(R29:R31)</f>
        <v>87000000000</v>
      </c>
      <c r="S32" s="12">
        <f t="shared" si="10"/>
        <v>0</v>
      </c>
      <c r="T32" s="12">
        <f t="shared" si="10"/>
        <v>146671096655</v>
      </c>
      <c r="U32" s="12">
        <f t="shared" si="10"/>
        <v>0</v>
      </c>
      <c r="V32" s="12">
        <f t="shared" si="10"/>
        <v>142042933645</v>
      </c>
      <c r="W32" s="12">
        <f t="shared" si="10"/>
        <v>4628163010</v>
      </c>
      <c r="X32" s="12">
        <f t="shared" si="10"/>
        <v>142042933645</v>
      </c>
      <c r="Y32" s="12">
        <f t="shared" si="10"/>
        <v>4628163010</v>
      </c>
      <c r="Z32" s="12">
        <f t="shared" si="10"/>
        <v>54031171287</v>
      </c>
      <c r="AA32" s="12">
        <f t="shared" si="10"/>
        <v>53789940093</v>
      </c>
      <c r="AB32" s="12">
        <f t="shared" si="10"/>
        <v>53789940093</v>
      </c>
    </row>
    <row r="33" spans="1:28" x14ac:dyDescent="0.3">
      <c r="A33" s="8"/>
      <c r="B33" s="9"/>
      <c r="C33" s="10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11" t="s">
        <v>103</v>
      </c>
      <c r="Q33" s="12">
        <f>+SUM(Q32,Q28)</f>
        <v>2126358651866</v>
      </c>
      <c r="R33" s="12">
        <f t="shared" ref="R33:AB33" si="11">+SUM(R32,R28)</f>
        <v>1442281245784</v>
      </c>
      <c r="S33" s="12">
        <f t="shared" si="11"/>
        <v>611130904668</v>
      </c>
      <c r="T33" s="12">
        <f t="shared" si="11"/>
        <v>2957508992982</v>
      </c>
      <c r="U33" s="12">
        <f t="shared" si="11"/>
        <v>0</v>
      </c>
      <c r="V33" s="12">
        <f t="shared" si="11"/>
        <v>2948246903134</v>
      </c>
      <c r="W33" s="12">
        <f t="shared" si="11"/>
        <v>9262089848</v>
      </c>
      <c r="X33" s="12">
        <f t="shared" si="11"/>
        <v>2780265161179.6797</v>
      </c>
      <c r="Y33" s="12">
        <f t="shared" si="11"/>
        <v>177243831802.32007</v>
      </c>
      <c r="Z33" s="12">
        <f t="shared" si="11"/>
        <v>2633192845729.6396</v>
      </c>
      <c r="AA33" s="12">
        <f t="shared" si="11"/>
        <v>2614389359852</v>
      </c>
      <c r="AB33" s="12">
        <f t="shared" si="11"/>
        <v>2614389359852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30 NOV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Jairo Díaz Ramírez</dc:creator>
  <cp:lastModifiedBy>Hector Hernan Salinas Soto</cp:lastModifiedBy>
  <dcterms:created xsi:type="dcterms:W3CDTF">2022-12-22T12:56:11Z</dcterms:created>
  <dcterms:modified xsi:type="dcterms:W3CDTF">2023-01-17T20:59:28Z</dcterms:modified>
</cp:coreProperties>
</file>