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NOVIEMBRE\"/>
    </mc:Choice>
  </mc:AlternateContent>
  <xr:revisionPtr revIDLastSave="0" documentId="13_ncr:1_{BF1FC037-B036-4898-9143-20BE03F0D2C9}" xr6:coauthVersionLast="47" xr6:coauthVersionMax="47" xr10:uidLastSave="{00000000-0000-0000-0000-000000000000}"/>
  <bookViews>
    <workbookView xWindow="7605" yWindow="135" windowWidth="21090" windowHeight="1539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K30" i="1"/>
  <c r="L30" i="1"/>
  <c r="M30" i="1"/>
  <c r="E30" i="1"/>
  <c r="F29" i="1"/>
  <c r="G29" i="1"/>
  <c r="H29" i="1"/>
  <c r="I29" i="1"/>
  <c r="J29" i="1"/>
  <c r="K29" i="1"/>
  <c r="L29" i="1"/>
  <c r="M29" i="1"/>
  <c r="E29" i="1"/>
  <c r="F23" i="1"/>
  <c r="G23" i="1"/>
  <c r="H23" i="1"/>
  <c r="I23" i="1"/>
  <c r="J23" i="1"/>
  <c r="K23" i="1"/>
  <c r="L23" i="1"/>
  <c r="M23" i="1"/>
  <c r="E23" i="1"/>
  <c r="F20" i="1"/>
  <c r="G20" i="1"/>
  <c r="H20" i="1"/>
  <c r="I20" i="1"/>
  <c r="J20" i="1"/>
  <c r="K20" i="1"/>
  <c r="L20" i="1"/>
  <c r="M20" i="1"/>
  <c r="E20" i="1"/>
  <c r="F19" i="1"/>
  <c r="G19" i="1"/>
  <c r="H19" i="1"/>
  <c r="I19" i="1"/>
  <c r="J19" i="1"/>
  <c r="K19" i="1"/>
  <c r="L19" i="1"/>
  <c r="M19" i="1"/>
  <c r="E19" i="1"/>
  <c r="F14" i="1"/>
  <c r="G14" i="1"/>
  <c r="H14" i="1"/>
  <c r="I14" i="1"/>
  <c r="J14" i="1"/>
  <c r="K14" i="1"/>
  <c r="L14" i="1"/>
  <c r="M14" i="1"/>
  <c r="E14" i="1"/>
  <c r="F10" i="1"/>
  <c r="G10" i="1"/>
  <c r="H10" i="1"/>
  <c r="I10" i="1"/>
  <c r="J10" i="1"/>
  <c r="K10" i="1"/>
  <c r="L10" i="1"/>
  <c r="M10" i="1"/>
  <c r="E10" i="1"/>
  <c r="F8" i="1"/>
  <c r="G8" i="1"/>
  <c r="H8" i="1"/>
  <c r="I8" i="1"/>
  <c r="J8" i="1"/>
  <c r="K8" i="1"/>
  <c r="L8" i="1"/>
  <c r="M8" i="1"/>
  <c r="E8" i="1"/>
</calcChain>
</file>

<file path=xl/sharedStrings.xml><?xml version="1.0" encoding="utf-8"?>
<sst xmlns="http://schemas.openxmlformats.org/spreadsheetml/2006/main" count="125" uniqueCount="63">
  <si>
    <t>Año Fiscal:</t>
  </si>
  <si>
    <t/>
  </si>
  <si>
    <t>Vigencia:</t>
  </si>
  <si>
    <t>Actual</t>
  </si>
  <si>
    <t>Periodo:</t>
  </si>
  <si>
    <t>Enero-Noviembre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</si>
  <si>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</si>
  <si>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</si>
  <si>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</si>
  <si>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</si>
  <si>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</si>
  <si>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</si>
  <si>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</si>
  <si>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</si>
  <si>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</si>
  <si>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</si>
  <si>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</si>
  <si>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</si>
  <si>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</si>
  <si>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</si>
  <si>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</si>
  <si>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</si>
  <si>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</si>
  <si>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</si>
  <si>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</si>
  <si>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</si>
  <si>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</si>
  <si>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</si>
  <si>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</si>
  <si>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</si>
  <si>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</si>
  <si>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</si>
  <si>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</si>
  <si>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</si>
  <si>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</si>
  <si>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</si>
  <si>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</si>
  <si>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</si>
  <si>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</si>
  <si>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</si>
  <si>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</si>
  <si>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</si>
  <si>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</si>
  <si>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</si>
  <si>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</si>
  <si>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</si>
  <si>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</si>
  <si>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</si>
  <si>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</si>
  <si>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</si>
  <si>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</si>
  <si>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13</t>
  </si>
  <si>
    <t>C-0199-1000-6</t>
  </si>
  <si>
    <t>FORTALECIMIENTO Y RENOVACIÓN DE LOS SERVICIOS DE COMUNICACIÓN E INFORMACIÓN DE LA CÁMARA DE REPRESENTANTES  BOGOTÁ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</si>
  <si>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</si>
  <si>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</si>
  <si>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</si>
  <si>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GASTOS POR TRIBUTOS, MULTAS, SANCIONES E INTERESES DE MORA</t>
  </si>
  <si>
    <t>TRANSFERENCIAS CORRIENTES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</si>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</sst>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165" fontId="6" fillId="0" borderId="0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6" fillId="2" borderId="3" xfId="0" applyFont="1" applyFill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left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8" fillId="4" borderId="3" xfId="0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 vertical="center" wrapText="1" readingOrder="1"/>
    </xf>
    <xf numFmtId="165" fontId="2" fillId="2" borderId="2" xfId="1" applyNumberFormat="1" applyFont="1" applyFill="1" applyBorder="1" applyAlignment="1">
      <alignment horizontal="center" vertical="center" wrapText="1" readingOrder="1"/>
    </xf>
    <xf numFmtId="165" fontId="3" fillId="0" borderId="2" xfId="1" applyNumberFormat="1" applyFont="1" applyFill="1" applyBorder="1" applyAlignment="1">
      <alignment horizontal="right" vertical="center" wrapText="1" readingOrder="1"/>
    </xf>
    <xf numFmtId="165" fontId="3" fillId="3" borderId="2" xfId="1" applyNumberFormat="1" applyFont="1" applyFill="1" applyBorder="1" applyAlignment="1">
      <alignment horizontal="right" vertical="center" wrapText="1" readingOrder="1"/>
    </xf>
    <xf numFmtId="165" fontId="3" fillId="4" borderId="2" xfId="1" applyNumberFormat="1" applyFont="1" applyFill="1" applyBorder="1" applyAlignment="1">
      <alignment horizontal="right" vertical="center" wrapText="1" readingOrder="1"/>
    </xf>
    <xf numFmtId="165" fontId="4" fillId="2" borderId="2" xfId="1" applyNumberFormat="1" applyFont="1" applyFill="1" applyBorder="1" applyAlignment="1">
      <alignment horizontal="right" vertical="center" wrapText="1" readingOrder="1"/>
    </xf>
    <xf numFmtId="165" fontId="3" fillId="5" borderId="2" xfId="1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7</xdr:col>
      <xdr:colOff>857250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79F42E-8CF4-4FB0-B541-E40AD6F09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16478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561975</xdr:colOff>
      <xdr:row>0</xdr:row>
      <xdr:rowOff>57150</xdr:rowOff>
    </xdr:from>
    <xdr:to>
      <xdr:col>9</xdr:col>
      <xdr:colOff>885825</xdr:colOff>
      <xdr:row>2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70987BB-2986-4FA0-B02A-8DB675B540B9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48800" y="57150"/>
          <a:ext cx="143827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showGridLines="0" tabSelected="1" workbookViewId="0">
      <selection activeCell="G18" sqref="G18"/>
    </sheetView>
  </sheetViews>
  <sheetFormatPr baseColWidth="10" defaultRowHeight="15"/>
  <cols>
    <col min="1" max="1" width="15.28515625" customWidth="1"/>
    <col min="2" max="2" width="8" customWidth="1"/>
    <col min="3" max="3" width="9.5703125" customWidth="1"/>
    <col min="4" max="4" width="27.5703125" customWidth="1"/>
    <col min="5" max="5" width="15.7109375" customWidth="1"/>
    <col min="6" max="6" width="15.140625" customWidth="1"/>
    <col min="7" max="7" width="13.5703125" customWidth="1"/>
    <col min="8" max="8" width="13.7109375" customWidth="1"/>
    <col min="9" max="9" width="14.28515625" customWidth="1"/>
    <col min="10" max="10" width="14.42578125" customWidth="1"/>
    <col min="11" max="11" width="14.7109375" customWidth="1"/>
    <col min="12" max="12" width="15" customWidth="1"/>
    <col min="13" max="13" width="16.85546875" customWidth="1"/>
    <col min="14" max="14" width="0" hidden="1" customWidth="1"/>
    <col min="15" max="15" width="6.42578125" customWidth="1"/>
  </cols>
  <sheetData>
    <row r="1" spans="1:13">
      <c r="A1" s="3" t="s">
        <v>1</v>
      </c>
      <c r="B1" s="3" t="s">
        <v>1</v>
      </c>
      <c r="C1" s="3" t="s">
        <v>1</v>
      </c>
      <c r="D1" s="1" t="s">
        <v>0</v>
      </c>
      <c r="E1" s="2">
        <v>2022</v>
      </c>
      <c r="F1" s="10" t="s">
        <v>1</v>
      </c>
      <c r="G1" s="10" t="s">
        <v>1</v>
      </c>
      <c r="H1" s="10" t="s">
        <v>1</v>
      </c>
      <c r="I1" s="11" t="s">
        <v>1</v>
      </c>
      <c r="J1" s="10"/>
      <c r="K1" s="10"/>
      <c r="L1" s="3" t="s">
        <v>1</v>
      </c>
      <c r="M1" s="3" t="s">
        <v>1</v>
      </c>
    </row>
    <row r="2" spans="1:13">
      <c r="A2" s="3" t="s">
        <v>1</v>
      </c>
      <c r="B2" s="3" t="s">
        <v>1</v>
      </c>
      <c r="C2" s="3" t="s">
        <v>1</v>
      </c>
      <c r="D2" s="1" t="s">
        <v>2</v>
      </c>
      <c r="E2" s="1" t="s">
        <v>3</v>
      </c>
      <c r="F2" s="10" t="s">
        <v>1</v>
      </c>
      <c r="G2" s="10" t="s">
        <v>1</v>
      </c>
      <c r="H2" s="10" t="s">
        <v>1</v>
      </c>
      <c r="I2" s="11" t="s">
        <v>1</v>
      </c>
      <c r="J2" s="10"/>
      <c r="K2" s="10"/>
      <c r="L2" s="3" t="s">
        <v>1</v>
      </c>
      <c r="M2" s="3" t="s">
        <v>1</v>
      </c>
    </row>
    <row r="3" spans="1:13">
      <c r="A3" s="3" t="s">
        <v>1</v>
      </c>
      <c r="B3" s="3" t="s">
        <v>1</v>
      </c>
      <c r="C3" s="3" t="s">
        <v>1</v>
      </c>
      <c r="D3" s="29" t="s">
        <v>4</v>
      </c>
      <c r="E3" s="29" t="s">
        <v>5</v>
      </c>
      <c r="F3" s="10" t="s">
        <v>1</v>
      </c>
      <c r="G3" s="10" t="s">
        <v>1</v>
      </c>
      <c r="H3" s="10" t="s">
        <v>1</v>
      </c>
      <c r="I3" s="11" t="s">
        <v>1</v>
      </c>
      <c r="J3" s="10"/>
      <c r="K3" s="10"/>
      <c r="L3" s="3" t="s">
        <v>1</v>
      </c>
      <c r="M3" s="3" t="s">
        <v>1</v>
      </c>
    </row>
    <row r="4" spans="1:13" s="12" customFormat="1" ht="27.75" customHeight="1">
      <c r="A4" s="4" t="s">
        <v>6</v>
      </c>
      <c r="B4" s="4" t="s">
        <v>7</v>
      </c>
      <c r="C4" s="4" t="s">
        <v>8</v>
      </c>
      <c r="D4" s="15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20" t="s">
        <v>14</v>
      </c>
      <c r="J4" s="20" t="s">
        <v>15</v>
      </c>
      <c r="K4" s="20" t="s">
        <v>16</v>
      </c>
      <c r="L4" s="20" t="s">
        <v>17</v>
      </c>
      <c r="M4" s="20" t="s">
        <v>18</v>
      </c>
    </row>
    <row r="5" spans="1:13">
      <c r="A5" s="5" t="s">
        <v>19</v>
      </c>
      <c r="B5" s="6" t="s">
        <v>20</v>
      </c>
      <c r="C5" s="6" t="s">
        <v>21</v>
      </c>
      <c r="D5" s="16" t="s">
        <v>22</v>
      </c>
      <c r="E5" s="21">
        <v>210381000000</v>
      </c>
      <c r="F5" s="21">
        <v>27019000000</v>
      </c>
      <c r="G5" s="21">
        <v>2943068337</v>
      </c>
      <c r="H5" s="21">
        <v>234456931663</v>
      </c>
      <c r="I5" s="21">
        <v>203081303873</v>
      </c>
      <c r="J5" s="21">
        <v>31375627790</v>
      </c>
      <c r="K5" s="21">
        <v>203081303873</v>
      </c>
      <c r="L5" s="21">
        <v>203080513206</v>
      </c>
      <c r="M5" s="21">
        <v>203080513206</v>
      </c>
    </row>
    <row r="6" spans="1:13" ht="22.5">
      <c r="A6" s="5" t="s">
        <v>23</v>
      </c>
      <c r="B6" s="6" t="s">
        <v>20</v>
      </c>
      <c r="C6" s="6" t="s">
        <v>21</v>
      </c>
      <c r="D6" s="16" t="s">
        <v>24</v>
      </c>
      <c r="E6" s="21">
        <v>80698000000</v>
      </c>
      <c r="F6" s="21">
        <v>2496000000</v>
      </c>
      <c r="G6" s="21">
        <v>0</v>
      </c>
      <c r="H6" s="21">
        <v>83194000000</v>
      </c>
      <c r="I6" s="21">
        <v>75326802363</v>
      </c>
      <c r="J6" s="21">
        <v>7867197637</v>
      </c>
      <c r="K6" s="21">
        <v>75326802363</v>
      </c>
      <c r="L6" s="21">
        <v>75326802363</v>
      </c>
      <c r="M6" s="21">
        <v>75326802363</v>
      </c>
    </row>
    <row r="7" spans="1:13" ht="33.75">
      <c r="A7" s="5" t="s">
        <v>25</v>
      </c>
      <c r="B7" s="6" t="s">
        <v>20</v>
      </c>
      <c r="C7" s="6" t="s">
        <v>21</v>
      </c>
      <c r="D7" s="16" t="s">
        <v>26</v>
      </c>
      <c r="E7" s="21">
        <v>10511000000</v>
      </c>
      <c r="F7" s="21">
        <v>3808000000</v>
      </c>
      <c r="G7" s="21">
        <v>0</v>
      </c>
      <c r="H7" s="21">
        <v>14319000000</v>
      </c>
      <c r="I7" s="21">
        <v>10401482316</v>
      </c>
      <c r="J7" s="21">
        <v>3917517684</v>
      </c>
      <c r="K7" s="21">
        <v>10401482316</v>
      </c>
      <c r="L7" s="21">
        <v>10401482316</v>
      </c>
      <c r="M7" s="21">
        <v>10401482316</v>
      </c>
    </row>
    <row r="8" spans="1:13" s="13" customFormat="1">
      <c r="A8" s="7" t="s">
        <v>56</v>
      </c>
      <c r="B8" s="7"/>
      <c r="C8" s="7"/>
      <c r="D8" s="17"/>
      <c r="E8" s="22">
        <f>SUM(E5:E7)</f>
        <v>301590000000</v>
      </c>
      <c r="F8" s="22">
        <f t="shared" ref="F8:M8" si="0">SUM(F5:F7)</f>
        <v>33323000000</v>
      </c>
      <c r="G8" s="22">
        <f t="shared" si="0"/>
        <v>2943068337</v>
      </c>
      <c r="H8" s="22">
        <f t="shared" si="0"/>
        <v>331969931663</v>
      </c>
      <c r="I8" s="22">
        <f t="shared" si="0"/>
        <v>288809588552</v>
      </c>
      <c r="J8" s="22">
        <f t="shared" si="0"/>
        <v>43160343111</v>
      </c>
      <c r="K8" s="22">
        <f t="shared" si="0"/>
        <v>288809588552</v>
      </c>
      <c r="L8" s="22">
        <f t="shared" si="0"/>
        <v>288808797885</v>
      </c>
      <c r="M8" s="22">
        <f t="shared" si="0"/>
        <v>288808797885</v>
      </c>
    </row>
    <row r="9" spans="1:13" ht="22.5">
      <c r="A9" s="5" t="s">
        <v>27</v>
      </c>
      <c r="B9" s="6" t="s">
        <v>20</v>
      </c>
      <c r="C9" s="6" t="s">
        <v>21</v>
      </c>
      <c r="D9" s="16" t="s">
        <v>28</v>
      </c>
      <c r="E9" s="21">
        <v>63383000000</v>
      </c>
      <c r="F9" s="21">
        <v>51734068337</v>
      </c>
      <c r="G9" s="21">
        <v>0</v>
      </c>
      <c r="H9" s="21">
        <v>115117068337</v>
      </c>
      <c r="I9" s="21">
        <v>111247945453.41</v>
      </c>
      <c r="J9" s="21">
        <v>3869122883.5900002</v>
      </c>
      <c r="K9" s="21">
        <v>105128672448.92999</v>
      </c>
      <c r="L9" s="21">
        <v>88264235614.660004</v>
      </c>
      <c r="M9" s="21">
        <v>86288275623.419998</v>
      </c>
    </row>
    <row r="10" spans="1:13" s="13" customFormat="1">
      <c r="A10" s="7" t="s">
        <v>28</v>
      </c>
      <c r="B10" s="7"/>
      <c r="C10" s="7"/>
      <c r="D10" s="17"/>
      <c r="E10" s="22">
        <f>+E9</f>
        <v>63383000000</v>
      </c>
      <c r="F10" s="22">
        <f t="shared" ref="F10:M10" si="1">+F9</f>
        <v>51734068337</v>
      </c>
      <c r="G10" s="22">
        <f t="shared" si="1"/>
        <v>0</v>
      </c>
      <c r="H10" s="22">
        <f t="shared" si="1"/>
        <v>115117068337</v>
      </c>
      <c r="I10" s="22">
        <f t="shared" si="1"/>
        <v>111247945453.41</v>
      </c>
      <c r="J10" s="22">
        <f t="shared" si="1"/>
        <v>3869122883.5900002</v>
      </c>
      <c r="K10" s="22">
        <f t="shared" si="1"/>
        <v>105128672448.92999</v>
      </c>
      <c r="L10" s="22">
        <f t="shared" si="1"/>
        <v>88264235614.660004</v>
      </c>
      <c r="M10" s="22">
        <f t="shared" si="1"/>
        <v>86288275623.419998</v>
      </c>
    </row>
    <row r="11" spans="1:13" ht="33.75">
      <c r="A11" s="5" t="s">
        <v>29</v>
      </c>
      <c r="B11" s="6" t="s">
        <v>20</v>
      </c>
      <c r="C11" s="6" t="s">
        <v>21</v>
      </c>
      <c r="D11" s="16" t="s">
        <v>30</v>
      </c>
      <c r="E11" s="21">
        <v>22772000000</v>
      </c>
      <c r="F11" s="21">
        <v>0</v>
      </c>
      <c r="G11" s="21">
        <v>22772000000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</row>
    <row r="12" spans="1:13" ht="33.75">
      <c r="A12" s="5" t="s">
        <v>31</v>
      </c>
      <c r="B12" s="6" t="s">
        <v>20</v>
      </c>
      <c r="C12" s="6" t="s">
        <v>21</v>
      </c>
      <c r="D12" s="16" t="s">
        <v>32</v>
      </c>
      <c r="E12" s="21">
        <v>48000000</v>
      </c>
      <c r="F12" s="21">
        <v>30000000</v>
      </c>
      <c r="G12" s="21">
        <v>0</v>
      </c>
      <c r="H12" s="21">
        <v>78000000</v>
      </c>
      <c r="I12" s="21">
        <v>74246394</v>
      </c>
      <c r="J12" s="21">
        <v>3753606</v>
      </c>
      <c r="K12" s="21">
        <v>74246394</v>
      </c>
      <c r="L12" s="21">
        <v>62677772</v>
      </c>
      <c r="M12" s="21">
        <v>62677772</v>
      </c>
    </row>
    <row r="13" spans="1:13">
      <c r="A13" s="5" t="s">
        <v>33</v>
      </c>
      <c r="B13" s="6" t="s">
        <v>20</v>
      </c>
      <c r="C13" s="6" t="s">
        <v>21</v>
      </c>
      <c r="D13" s="16" t="s">
        <v>34</v>
      </c>
      <c r="E13" s="21">
        <v>0</v>
      </c>
      <c r="F13" s="21">
        <v>1834968761</v>
      </c>
      <c r="G13" s="21">
        <v>0</v>
      </c>
      <c r="H13" s="21">
        <v>1834968761</v>
      </c>
      <c r="I13" s="21">
        <v>272583430</v>
      </c>
      <c r="J13" s="21">
        <v>1562385331</v>
      </c>
      <c r="K13" s="21">
        <v>26006667</v>
      </c>
      <c r="L13" s="21">
        <v>26006667</v>
      </c>
      <c r="M13" s="21">
        <v>26006667</v>
      </c>
    </row>
    <row r="14" spans="1:13" s="13" customFormat="1">
      <c r="A14" s="7" t="s">
        <v>57</v>
      </c>
      <c r="B14" s="7"/>
      <c r="C14" s="7"/>
      <c r="D14" s="17"/>
      <c r="E14" s="22">
        <f>SUM(E11:E13)</f>
        <v>22820000000</v>
      </c>
      <c r="F14" s="22">
        <f t="shared" ref="F14:M14" si="2">SUM(F11:F13)</f>
        <v>1864968761</v>
      </c>
      <c r="G14" s="22">
        <f t="shared" si="2"/>
        <v>22772000000</v>
      </c>
      <c r="H14" s="22">
        <f t="shared" si="2"/>
        <v>1912968761</v>
      </c>
      <c r="I14" s="22">
        <f t="shared" si="2"/>
        <v>346829824</v>
      </c>
      <c r="J14" s="22">
        <f t="shared" si="2"/>
        <v>1566138937</v>
      </c>
      <c r="K14" s="22">
        <f t="shared" si="2"/>
        <v>100253061</v>
      </c>
      <c r="L14" s="22">
        <f t="shared" si="2"/>
        <v>88684439</v>
      </c>
      <c r="M14" s="22">
        <f t="shared" si="2"/>
        <v>88684439</v>
      </c>
    </row>
    <row r="15" spans="1:13">
      <c r="A15" s="5" t="s">
        <v>35</v>
      </c>
      <c r="B15" s="6" t="s">
        <v>20</v>
      </c>
      <c r="C15" s="6" t="s">
        <v>21</v>
      </c>
      <c r="D15" s="16" t="s">
        <v>36</v>
      </c>
      <c r="E15" s="21">
        <v>121000000</v>
      </c>
      <c r="F15" s="21">
        <v>0</v>
      </c>
      <c r="G15" s="21">
        <v>0</v>
      </c>
      <c r="H15" s="21">
        <v>121000000</v>
      </c>
      <c r="I15" s="21">
        <v>30249950</v>
      </c>
      <c r="J15" s="21">
        <v>90750050</v>
      </c>
      <c r="K15" s="21">
        <v>30249950</v>
      </c>
      <c r="L15" s="21">
        <v>30249950</v>
      </c>
      <c r="M15" s="21">
        <v>30249950</v>
      </c>
    </row>
    <row r="16" spans="1:13" ht="22.5">
      <c r="A16" s="5" t="s">
        <v>37</v>
      </c>
      <c r="B16" s="6" t="s">
        <v>20</v>
      </c>
      <c r="C16" s="6" t="s">
        <v>21</v>
      </c>
      <c r="D16" s="16" t="s">
        <v>38</v>
      </c>
      <c r="E16" s="21">
        <v>66000000</v>
      </c>
      <c r="F16" s="21">
        <v>0</v>
      </c>
      <c r="G16" s="21">
        <v>40140000</v>
      </c>
      <c r="H16" s="21">
        <v>25860000</v>
      </c>
      <c r="I16" s="21">
        <v>0</v>
      </c>
      <c r="J16" s="21">
        <v>25860000</v>
      </c>
      <c r="K16" s="21">
        <v>0</v>
      </c>
      <c r="L16" s="21">
        <v>0</v>
      </c>
      <c r="M16" s="21">
        <v>0</v>
      </c>
    </row>
    <row r="17" spans="1:13" ht="22.5">
      <c r="A17" s="5" t="s">
        <v>39</v>
      </c>
      <c r="B17" s="6" t="s">
        <v>40</v>
      </c>
      <c r="C17" s="6" t="s">
        <v>41</v>
      </c>
      <c r="D17" s="16" t="s">
        <v>42</v>
      </c>
      <c r="E17" s="21">
        <v>1080000000</v>
      </c>
      <c r="F17" s="21">
        <v>0</v>
      </c>
      <c r="G17" s="21">
        <v>0</v>
      </c>
      <c r="H17" s="21">
        <v>1080000000</v>
      </c>
      <c r="I17" s="21">
        <v>1008537835</v>
      </c>
      <c r="J17" s="21">
        <v>71462165</v>
      </c>
      <c r="K17" s="21">
        <v>1008537835</v>
      </c>
      <c r="L17" s="21">
        <v>1008537835</v>
      </c>
      <c r="M17" s="21">
        <v>1008537835</v>
      </c>
    </row>
    <row r="18" spans="1:13" ht="22.5">
      <c r="A18" s="5" t="s">
        <v>43</v>
      </c>
      <c r="B18" s="6" t="s">
        <v>20</v>
      </c>
      <c r="C18" s="6" t="s">
        <v>21</v>
      </c>
      <c r="D18" s="16" t="s">
        <v>44</v>
      </c>
      <c r="E18" s="21">
        <v>6000000</v>
      </c>
      <c r="F18" s="21">
        <v>0</v>
      </c>
      <c r="G18" s="21">
        <v>0</v>
      </c>
      <c r="H18" s="21">
        <v>6000000</v>
      </c>
      <c r="I18" s="21">
        <v>0</v>
      </c>
      <c r="J18" s="21">
        <v>6000000</v>
      </c>
      <c r="K18" s="21">
        <v>0</v>
      </c>
      <c r="L18" s="21">
        <v>0</v>
      </c>
      <c r="M18" s="21">
        <v>0</v>
      </c>
    </row>
    <row r="19" spans="1:13" s="13" customFormat="1">
      <c r="A19" s="7" t="s">
        <v>58</v>
      </c>
      <c r="B19" s="7"/>
      <c r="C19" s="7"/>
      <c r="D19" s="17"/>
      <c r="E19" s="22">
        <f>SUM(E15:E18)</f>
        <v>1273000000</v>
      </c>
      <c r="F19" s="22">
        <f t="shared" ref="F19:M19" si="3">SUM(F15:F18)</f>
        <v>0</v>
      </c>
      <c r="G19" s="22">
        <f t="shared" si="3"/>
        <v>40140000</v>
      </c>
      <c r="H19" s="22">
        <f t="shared" si="3"/>
        <v>1232860000</v>
      </c>
      <c r="I19" s="22">
        <f t="shared" si="3"/>
        <v>1038787785</v>
      </c>
      <c r="J19" s="22">
        <f t="shared" si="3"/>
        <v>194072215</v>
      </c>
      <c r="K19" s="22">
        <f t="shared" si="3"/>
        <v>1038787785</v>
      </c>
      <c r="L19" s="22">
        <f t="shared" si="3"/>
        <v>1038787785</v>
      </c>
      <c r="M19" s="22">
        <f t="shared" si="3"/>
        <v>1038787785</v>
      </c>
    </row>
    <row r="20" spans="1:13" s="14" customFormat="1">
      <c r="A20" s="8" t="s">
        <v>59</v>
      </c>
      <c r="B20" s="8"/>
      <c r="C20" s="8"/>
      <c r="D20" s="18"/>
      <c r="E20" s="23">
        <f>+E19+E14+E10+E8</f>
        <v>389066000000</v>
      </c>
      <c r="F20" s="23">
        <f t="shared" ref="F20:M20" si="4">+F19+F14+F10+F8</f>
        <v>86922037098</v>
      </c>
      <c r="G20" s="23">
        <f t="shared" si="4"/>
        <v>25755208337</v>
      </c>
      <c r="H20" s="23">
        <f t="shared" si="4"/>
        <v>450232828761</v>
      </c>
      <c r="I20" s="23">
        <f t="shared" si="4"/>
        <v>401443151614.41003</v>
      </c>
      <c r="J20" s="23">
        <f t="shared" si="4"/>
        <v>48789677146.589996</v>
      </c>
      <c r="K20" s="23">
        <f t="shared" si="4"/>
        <v>395077301846.92999</v>
      </c>
      <c r="L20" s="23">
        <f t="shared" si="4"/>
        <v>378200505723.66003</v>
      </c>
      <c r="M20" s="23">
        <f t="shared" si="4"/>
        <v>376224545732.41998</v>
      </c>
    </row>
    <row r="21" spans="1:13" ht="22.5">
      <c r="A21" s="5" t="s">
        <v>45</v>
      </c>
      <c r="B21" s="6" t="s">
        <v>40</v>
      </c>
      <c r="C21" s="6" t="s">
        <v>21</v>
      </c>
      <c r="D21" s="16" t="s">
        <v>46</v>
      </c>
      <c r="E21" s="25">
        <v>0</v>
      </c>
      <c r="F21" s="25">
        <v>89133181</v>
      </c>
      <c r="G21" s="25">
        <v>0</v>
      </c>
      <c r="H21" s="25">
        <v>89133181</v>
      </c>
      <c r="I21" s="25">
        <v>89133181</v>
      </c>
      <c r="J21" s="25">
        <v>0</v>
      </c>
      <c r="K21" s="25">
        <v>89133181</v>
      </c>
      <c r="L21" s="25">
        <v>89133181</v>
      </c>
      <c r="M21" s="25">
        <v>89133181</v>
      </c>
    </row>
    <row r="22" spans="1:13" ht="22.5">
      <c r="A22" s="5" t="s">
        <v>45</v>
      </c>
      <c r="B22" s="6" t="s">
        <v>40</v>
      </c>
      <c r="C22" s="6" t="s">
        <v>41</v>
      </c>
      <c r="D22" s="16" t="s">
        <v>46</v>
      </c>
      <c r="E22" s="21">
        <v>89133181</v>
      </c>
      <c r="F22" s="21">
        <v>0</v>
      </c>
      <c r="G22" s="21">
        <v>89133181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</row>
    <row r="23" spans="1:13" s="13" customFormat="1">
      <c r="A23" s="7" t="s">
        <v>60</v>
      </c>
      <c r="B23" s="7"/>
      <c r="C23" s="7"/>
      <c r="D23" s="17"/>
      <c r="E23" s="22">
        <f>SUM(E21:E22)</f>
        <v>89133181</v>
      </c>
      <c r="F23" s="22">
        <f t="shared" ref="F23:M23" si="5">SUM(F21:F22)</f>
        <v>89133181</v>
      </c>
      <c r="G23" s="22">
        <f t="shared" si="5"/>
        <v>89133181</v>
      </c>
      <c r="H23" s="22">
        <f t="shared" si="5"/>
        <v>89133181</v>
      </c>
      <c r="I23" s="22">
        <f t="shared" si="5"/>
        <v>89133181</v>
      </c>
      <c r="J23" s="22">
        <f t="shared" si="5"/>
        <v>0</v>
      </c>
      <c r="K23" s="22">
        <f t="shared" si="5"/>
        <v>89133181</v>
      </c>
      <c r="L23" s="22">
        <f t="shared" si="5"/>
        <v>89133181</v>
      </c>
      <c r="M23" s="22">
        <f t="shared" si="5"/>
        <v>89133181</v>
      </c>
    </row>
    <row r="24" spans="1:13" ht="67.5">
      <c r="A24" s="26" t="s">
        <v>47</v>
      </c>
      <c r="B24" s="27" t="s">
        <v>40</v>
      </c>
      <c r="C24" s="27" t="s">
        <v>21</v>
      </c>
      <c r="D24" s="28" t="s">
        <v>48</v>
      </c>
      <c r="E24" s="21">
        <v>61290000000</v>
      </c>
      <c r="F24" s="21">
        <v>0</v>
      </c>
      <c r="G24" s="21">
        <v>57507689454</v>
      </c>
      <c r="H24" s="21">
        <v>3782310546</v>
      </c>
      <c r="I24" s="21">
        <v>3782310546</v>
      </c>
      <c r="J24" s="21">
        <v>0</v>
      </c>
      <c r="K24" s="21">
        <v>3782310546</v>
      </c>
      <c r="L24" s="21">
        <v>3782310546</v>
      </c>
      <c r="M24" s="21">
        <v>3782310546</v>
      </c>
    </row>
    <row r="25" spans="1:13" ht="67.5">
      <c r="A25" s="26" t="s">
        <v>49</v>
      </c>
      <c r="B25" s="27" t="s">
        <v>40</v>
      </c>
      <c r="C25" s="27" t="s">
        <v>21</v>
      </c>
      <c r="D25" s="28" t="s">
        <v>50</v>
      </c>
      <c r="E25" s="21">
        <v>13771084669</v>
      </c>
      <c r="F25" s="21">
        <v>0</v>
      </c>
      <c r="G25" s="21">
        <v>10882767</v>
      </c>
      <c r="H25" s="21">
        <v>13760201902</v>
      </c>
      <c r="I25" s="21">
        <v>13760201901</v>
      </c>
      <c r="J25" s="21">
        <v>1</v>
      </c>
      <c r="K25" s="21">
        <v>13760201901</v>
      </c>
      <c r="L25" s="21">
        <v>13760201901</v>
      </c>
      <c r="M25" s="21">
        <v>13760201901</v>
      </c>
    </row>
    <row r="26" spans="1:13" ht="67.5">
      <c r="A26" s="26" t="s">
        <v>49</v>
      </c>
      <c r="B26" s="27" t="s">
        <v>51</v>
      </c>
      <c r="C26" s="27" t="s">
        <v>21</v>
      </c>
      <c r="D26" s="28" t="s">
        <v>50</v>
      </c>
      <c r="E26" s="21">
        <v>14892579032</v>
      </c>
      <c r="F26" s="21">
        <v>0</v>
      </c>
      <c r="G26" s="21">
        <v>0</v>
      </c>
      <c r="H26" s="21">
        <v>14892579032</v>
      </c>
      <c r="I26" s="21">
        <v>14892579032</v>
      </c>
      <c r="J26" s="21">
        <v>0</v>
      </c>
      <c r="K26" s="21">
        <v>14892579032</v>
      </c>
      <c r="L26" s="21">
        <v>14892579032</v>
      </c>
      <c r="M26" s="21">
        <v>14892579032</v>
      </c>
    </row>
    <row r="27" spans="1:13" ht="56.25">
      <c r="A27" s="26" t="s">
        <v>52</v>
      </c>
      <c r="B27" s="27" t="s">
        <v>40</v>
      </c>
      <c r="C27" s="27" t="s">
        <v>21</v>
      </c>
      <c r="D27" s="28" t="s">
        <v>53</v>
      </c>
      <c r="E27" s="21">
        <v>0</v>
      </c>
      <c r="F27" s="21">
        <v>6394441674</v>
      </c>
      <c r="G27" s="21">
        <v>0</v>
      </c>
      <c r="H27" s="21">
        <v>6394441674</v>
      </c>
      <c r="I27" s="21">
        <v>6394154208</v>
      </c>
      <c r="J27" s="21">
        <v>287466</v>
      </c>
      <c r="K27" s="21">
        <v>0</v>
      </c>
      <c r="L27" s="21">
        <v>0</v>
      </c>
      <c r="M27" s="21">
        <v>0</v>
      </c>
    </row>
    <row r="28" spans="1:13" ht="78.75">
      <c r="A28" s="26" t="s">
        <v>54</v>
      </c>
      <c r="B28" s="27" t="s">
        <v>40</v>
      </c>
      <c r="C28" s="27" t="s">
        <v>21</v>
      </c>
      <c r="D28" s="28" t="s">
        <v>55</v>
      </c>
      <c r="E28" s="21">
        <v>0</v>
      </c>
      <c r="F28" s="21">
        <v>56824814357</v>
      </c>
      <c r="G28" s="21">
        <v>5700683810</v>
      </c>
      <c r="H28" s="21">
        <v>51124130547</v>
      </c>
      <c r="I28" s="21">
        <v>51124130547</v>
      </c>
      <c r="J28" s="21">
        <v>0</v>
      </c>
      <c r="K28" s="21">
        <v>51124130547</v>
      </c>
      <c r="L28" s="21">
        <v>34387273581</v>
      </c>
      <c r="M28" s="21">
        <v>30225589926</v>
      </c>
    </row>
    <row r="29" spans="1:13" s="13" customFormat="1">
      <c r="A29" s="7" t="s">
        <v>61</v>
      </c>
      <c r="B29" s="7"/>
      <c r="C29" s="7"/>
      <c r="D29" s="17"/>
      <c r="E29" s="22">
        <f>SUM(E24:E28)</f>
        <v>89953663701</v>
      </c>
      <c r="F29" s="22">
        <f t="shared" ref="F29:M29" si="6">SUM(F24:F28)</f>
        <v>63219256031</v>
      </c>
      <c r="G29" s="22">
        <f t="shared" si="6"/>
        <v>63219256031</v>
      </c>
      <c r="H29" s="22">
        <f t="shared" si="6"/>
        <v>89953663701</v>
      </c>
      <c r="I29" s="22">
        <f t="shared" si="6"/>
        <v>89953376234</v>
      </c>
      <c r="J29" s="22">
        <f t="shared" si="6"/>
        <v>287467</v>
      </c>
      <c r="K29" s="22">
        <f t="shared" si="6"/>
        <v>83559222026</v>
      </c>
      <c r="L29" s="22">
        <f t="shared" si="6"/>
        <v>66822365060</v>
      </c>
      <c r="M29" s="22">
        <f t="shared" si="6"/>
        <v>62660681405</v>
      </c>
    </row>
    <row r="30" spans="1:13" s="12" customFormat="1">
      <c r="A30" s="9" t="s">
        <v>62</v>
      </c>
      <c r="B30" s="9"/>
      <c r="C30" s="9"/>
      <c r="D30" s="19"/>
      <c r="E30" s="24">
        <f>+E29+E23+E20</f>
        <v>479108796882</v>
      </c>
      <c r="F30" s="24">
        <f t="shared" ref="F30:M30" si="7">+F29+F23+F20</f>
        <v>150230426310</v>
      </c>
      <c r="G30" s="24">
        <f t="shared" si="7"/>
        <v>89063597549</v>
      </c>
      <c r="H30" s="24">
        <f t="shared" si="7"/>
        <v>540275625643</v>
      </c>
      <c r="I30" s="24">
        <f t="shared" si="7"/>
        <v>491485661029.41003</v>
      </c>
      <c r="J30" s="24">
        <f t="shared" si="7"/>
        <v>48789964613.589996</v>
      </c>
      <c r="K30" s="24">
        <f t="shared" si="7"/>
        <v>478725657053.92999</v>
      </c>
      <c r="L30" s="24">
        <f t="shared" si="7"/>
        <v>445112003964.66003</v>
      </c>
      <c r="M30" s="24">
        <f t="shared" si="7"/>
        <v>438974360318.41998</v>
      </c>
    </row>
    <row r="31" spans="1:13" ht="0" hidden="1" customHeight="1"/>
    <row r="32" spans="1:13" ht="33.950000000000003" customHeight="1"/>
  </sheetData>
  <mergeCells count="8">
    <mergeCell ref="A29:D29"/>
    <mergeCell ref="A30:D30"/>
    <mergeCell ref="A8:D8"/>
    <mergeCell ref="A10:D10"/>
    <mergeCell ref="A14:D14"/>
    <mergeCell ref="A19:D19"/>
    <mergeCell ref="A20:D20"/>
    <mergeCell ref="A23:D2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2022-12-01T14:56:24Z</dcterms:created>
  <dcterms:modified xsi:type="dcterms:W3CDTF">2022-12-01T16:06:16Z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