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3" r:id="rId3"/>
    <sheet name="Riesgos del Proyecto-Plan" sheetId="4" r:id="rId4"/>
    <sheet name="Control de Cambios" sheetId="5" r:id="rId5"/>
    <sheet name="Datos" sheetId="6" r:id="rId6"/>
  </sheets>
  <calcPr calcId="162913"/>
</workbook>
</file>

<file path=xl/calcChain.xml><?xml version="1.0" encoding="utf-8"?>
<calcChain xmlns="http://schemas.openxmlformats.org/spreadsheetml/2006/main">
  <c r="J25" i="4" l="1"/>
  <c r="K25" i="4" s="1"/>
  <c r="I25" i="4"/>
  <c r="G25" i="4"/>
  <c r="J24" i="4"/>
  <c r="K24" i="4" s="1"/>
  <c r="I24" i="4"/>
  <c r="G24" i="4"/>
  <c r="J23" i="4"/>
  <c r="K23" i="4" s="1"/>
  <c r="I23" i="4"/>
  <c r="G23" i="4"/>
  <c r="J22" i="4"/>
  <c r="K22" i="4" s="1"/>
  <c r="I22" i="4"/>
  <c r="G22" i="4"/>
  <c r="J21" i="4"/>
  <c r="K21" i="4" s="1"/>
  <c r="I21" i="4"/>
  <c r="G21" i="4"/>
  <c r="J20" i="4"/>
  <c r="K20" i="4" s="1"/>
  <c r="I20" i="4"/>
  <c r="G20" i="4"/>
  <c r="J19" i="4"/>
  <c r="K19" i="4" s="1"/>
  <c r="I19" i="4"/>
  <c r="G19" i="4"/>
  <c r="J18" i="4"/>
  <c r="K18" i="4" s="1"/>
  <c r="I18" i="4"/>
  <c r="G18" i="4"/>
  <c r="J17" i="4"/>
  <c r="K17" i="4" s="1"/>
  <c r="I17" i="4"/>
  <c r="G17" i="4"/>
  <c r="J16" i="4"/>
  <c r="K16" i="4" s="1"/>
  <c r="I16" i="4"/>
  <c r="G16" i="4"/>
  <c r="J15" i="4"/>
  <c r="K15" i="4" s="1"/>
  <c r="I15" i="4"/>
  <c r="G15" i="4"/>
  <c r="J14" i="4"/>
  <c r="K14" i="4" s="1"/>
  <c r="I14" i="4"/>
  <c r="G14" i="4"/>
  <c r="V13" i="4"/>
  <c r="U13" i="4"/>
  <c r="T13" i="4"/>
  <c r="S13" i="4"/>
  <c r="R13" i="4"/>
  <c r="J13" i="4"/>
  <c r="K13" i="4" s="1"/>
  <c r="I13" i="4"/>
  <c r="G13" i="4"/>
  <c r="V12" i="4"/>
  <c r="U12" i="4"/>
  <c r="T12" i="4"/>
  <c r="S12" i="4"/>
  <c r="R12" i="4"/>
  <c r="K12" i="4"/>
  <c r="J12" i="4"/>
  <c r="I12" i="4"/>
  <c r="G12" i="4"/>
  <c r="V11" i="4"/>
  <c r="U11" i="4"/>
  <c r="T11" i="4"/>
  <c r="S11" i="4"/>
  <c r="R11" i="4"/>
  <c r="K11" i="4"/>
  <c r="J11" i="4"/>
  <c r="I11" i="4"/>
  <c r="G11" i="4"/>
  <c r="V10" i="4"/>
  <c r="U10" i="4"/>
  <c r="T10" i="4"/>
  <c r="S10" i="4"/>
  <c r="R10" i="4"/>
  <c r="J10" i="4"/>
  <c r="K10" i="4" s="1"/>
  <c r="I10" i="4"/>
  <c r="G10" i="4"/>
  <c r="V9" i="4"/>
  <c r="U9" i="4"/>
  <c r="T9" i="4"/>
  <c r="S9" i="4"/>
  <c r="R9" i="4"/>
  <c r="K9" i="4"/>
  <c r="J9" i="4"/>
  <c r="I9" i="4"/>
  <c r="G9" i="4"/>
  <c r="J8" i="4"/>
  <c r="K8" i="4" s="1"/>
  <c r="I8" i="4"/>
  <c r="G8" i="4"/>
  <c r="K7" i="4"/>
  <c r="J7" i="4"/>
  <c r="I7" i="4"/>
  <c r="G7" i="4"/>
  <c r="BL16" i="2"/>
  <c r="BN16" i="2" s="1"/>
  <c r="M16" i="2"/>
  <c r="BL15" i="2"/>
  <c r="N15" i="2" s="1"/>
  <c r="M15" i="2"/>
  <c r="BL14" i="2"/>
  <c r="M14" i="2"/>
  <c r="BL13" i="2"/>
  <c r="N13" i="2" s="1"/>
  <c r="M13" i="2"/>
  <c r="B6" i="2"/>
  <c r="B4" i="2"/>
  <c r="B3" i="2"/>
  <c r="B41" i="1"/>
  <c r="O13" i="2" l="1"/>
  <c r="BO13" i="2" s="1"/>
  <c r="BN13" i="2"/>
  <c r="BN14" i="2"/>
  <c r="O15" i="2"/>
  <c r="BM15" i="2" s="1"/>
  <c r="BN15" i="2"/>
  <c r="H6" i="3" s="1"/>
  <c r="N16" i="2"/>
  <c r="O16" i="2" s="1"/>
  <c r="N14" i="2"/>
  <c r="O14" i="2" s="1"/>
  <c r="BM13" i="2" l="1"/>
  <c r="H7" i="3"/>
  <c r="I6" i="3"/>
  <c r="BO15" i="2"/>
  <c r="BO16" i="2"/>
  <c r="BM16" i="2"/>
  <c r="BM14" i="2"/>
  <c r="BO14" i="2"/>
  <c r="B25" i="3" l="1"/>
  <c r="B29" i="3"/>
  <c r="B21" i="3"/>
  <c r="B15" i="3"/>
  <c r="B11" i="3"/>
  <c r="B7" i="3"/>
  <c r="D11" i="3" l="1"/>
  <c r="D25" i="3"/>
</calcChain>
</file>

<file path=xl/sharedStrings.xml><?xml version="1.0" encoding="utf-8"?>
<sst xmlns="http://schemas.openxmlformats.org/spreadsheetml/2006/main" count="544" uniqueCount="354">
  <si>
    <t xml:space="preserve">PERFIL DE PROYECTO/PLAN </t>
  </si>
  <si>
    <t>NOMBRE DEL PROYECTO/PLAN</t>
  </si>
  <si>
    <t>CÓDIGO PROYECTO/PLAN</t>
  </si>
  <si>
    <t>PLAN DE ACCION A LA MEJORA EN LA RESPUESTA A LAS PQRD</t>
  </si>
  <si>
    <t>PROY-01</t>
  </si>
  <si>
    <t xml:space="preserve">OBJETIVO DEL PROYECTO/PLAN </t>
  </si>
  <si>
    <t>Fortalecer  la gestion en la respuesta en el proceso de la PQR.</t>
  </si>
  <si>
    <t>OBJETIVO ESTRATÉGICO ASOCIADO</t>
  </si>
  <si>
    <t xml:space="preserve">SPONSOR DEL PROYECTO/PLAN </t>
  </si>
  <si>
    <t xml:space="preserve">GERENTE DEL PROYECTO/PLAN </t>
  </si>
  <si>
    <t>Gerente departamental Valle</t>
  </si>
  <si>
    <t>EQUIPO DEL PROYECTO/PLAN</t>
  </si>
  <si>
    <t>Staff Juridico / Calidad</t>
  </si>
  <si>
    <t>JUSTIFICACIÓN DEL PROYECTO/PLAN</t>
  </si>
  <si>
    <t>ALCANCE PROYECTO/PLAN</t>
  </si>
  <si>
    <t xml:space="preserve">COSTO TOTAL DEL PROYECTO/PLAN </t>
  </si>
  <si>
    <t>PLANIFICACIÓN PROYECTO / PLAN</t>
  </si>
  <si>
    <t>Objetivo del Proyecto / Plan</t>
  </si>
  <si>
    <t>NOMBRE PROYECTO/PLAN</t>
  </si>
  <si>
    <t>NOMBRE DEL ÁREA</t>
  </si>
  <si>
    <t>Gerencia/Dirección Dptal u oficina</t>
  </si>
  <si>
    <t>GERENTE DEL PROYECTO/PLAN</t>
  </si>
  <si>
    <t>SEDE Y/O DEPARTAMENTAL</t>
  </si>
  <si>
    <t>Nacional, Sedes Departamentales y Oficina Bogotá</t>
  </si>
  <si>
    <t>FASE 1 - ESTRATEGIA</t>
  </si>
  <si>
    <t>FASE 4 - SEGUIMIENTO</t>
  </si>
  <si>
    <t xml:space="preserve">OBJETIVO ESTRATEGICO </t>
  </si>
  <si>
    <t xml:space="preserve">META </t>
  </si>
  <si>
    <t xml:space="preserve">ACTIVIDAD </t>
  </si>
  <si>
    <t xml:space="preserve">DIFICULTADES </t>
  </si>
  <si>
    <t>ÁREA RESPONSABLE DE LA ACTIVIDAD</t>
  </si>
  <si>
    <t>CODIGO Y NOMBRE RIESGO ASOCIADO</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</si>
  <si>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</si>
  <si>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</si>
  <si>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</si>
  <si>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</si>
  <si>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</si>
  <si>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</si>
  <si>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</si>
  <si>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</si>
  <si>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</si>
  <si>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</si>
  <si>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</si>
  <si>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</si>
  <si>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</si>
  <si>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</si>
  <si>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</si>
  <si>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</si>
  <si>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</si>
  <si>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</si>
  <si>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</si>
  <si>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</si>
  <si>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</si>
  <si>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</si>
  <si>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</si>
  <si>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</si>
  <si>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</si>
  <si>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</si>
  <si>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</si>
  <si>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</si>
  <si>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</si>
  <si>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</si>
  <si>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</si>
  <si>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</si>
  <si>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</si>
  <si>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Gestionar atreves de la sede nacional todo lo pertinente a unas entregas efectivas en resolucion a la autorizacion Mipres.</t>
  </si>
  <si>
    <t xml:space="preserve">Dificultad entrega de autorización por el aerea Nacional entrega Mipres.                                                 </t>
  </si>
  <si>
    <t>Servicios de salud</t>
  </si>
  <si>
    <t>J3:Aumento de PQRD y tutelas por eventos NO PBS y PBS asociadas al incumplimiento de la entrega de servicios y tecnologías</t>
  </si>
  <si>
    <r>
      <rPr>
        <sz val="10"/>
        <color rgb="FF000000"/>
        <rFont val="Arial"/>
      </rPr>
      <t>1. Reporte de  los mipres ordinarios y tutelas a la nacional. 2. Seguimiento a las 4 horas de los radicados. 3. programacion de auditoria de calidad a los provedores de no cumplimientos. 4. Seguimiento de los contratos de los prestadores</t>
    </r>
    <r>
      <rPr>
        <sz val="10"/>
        <color rgb="FF000000"/>
        <rFont val="Arial"/>
      </rPr>
      <t xml:space="preserve">.                      </t>
    </r>
  </si>
  <si>
    <t xml:space="preserve">Gerente Dptal </t>
  </si>
  <si>
    <t>Coordinador de salud/ Staff Juridico/ Acceso de la nacional/ Mipres nacional/ calidad/ contratacion.</t>
  </si>
  <si>
    <t>Se realizó comité MAIAS de Socialización de Guía de inscripción, dispensación y validación de tecnologías No PBS MIPRES e Informe del Comportamiento cierre MIPRES con los prestadores:audifarma,offimedicas,HUV,FVL,Clinica Nuestra Señora de los Remedios, Clinica de Occidente,Transportes Basante SAS, Ambualancias Santa Rita SAS, Clinica Cristo Rey. Se realizó reunion con Audifarma para revisar dificultdes con la entrega de medicamentos NO PBS del municipio de Yumbo. Se realizó reunión con DAO para revisar dificultades con la entrega de medicamentos capitados.(PBS.) Se realizó acta de reunión con el prestador Medivalle. 09/08/2021 En virtud de la imposibilidad de cierre de la actividad de DAO, se genera cuarta linea para darle trámite unicamente a este hallazgo.</t>
  </si>
  <si>
    <t>1. Acta de comité MAIAS del mes de mayo del 2021 con los prestadores: audifarma,offimedicas,HUV,FVL,Clinica Nuestra Señora de los Remedios, Clinica Occidente,Transportes Basante SAS, Ambualancias Santa Rita SAS, Clinica Cristo Rey.                2.-Acta de reunión con Audifarma de Yumbo en aras de revisar dificultades con la entrega de medicamentos NO PBS -Intervencion de seguimiento del area de Calidad, seguimiento plan de mejora entrega de medicamentos NO PBS 3.- Acta de reunión con DAO 4.-Acta de reunión con Medivalle.;https://drive.google.com/drive/folders/14uPZFOQpUB0ALvhw7CO9aib6eujrZrft</t>
  </si>
  <si>
    <t xml:space="preserve">Gestionar y Garantizar agenda abierta para especializades de mediana y alta complejidad. </t>
  </si>
  <si>
    <t xml:space="preserve"> Inoportunidad en el agendamiento de consultas por medicina especializada mediana y alta complejidad. </t>
  </si>
  <si>
    <t>Calidad</t>
  </si>
  <si>
    <t>R1:Aumento en el volumen de PQRD con implicaciones legales y jurídicos</t>
  </si>
  <si>
    <t>1.Realizar auditoria de calidad de mediana y alta complejidad para verificar la oportunidad y las consultas especializadas,  y reporte a contratacion de las IPS con incumplimiento. 2.Garantizar el registro de informacion completa del aplicativo H&amp;L para identificar prestadores (IPS no estan generando agendamiento).</t>
  </si>
  <si>
    <t>Staff jurídico/ Calidad/ contratacion.</t>
  </si>
  <si>
    <t>Comité de PQR en donde se socializa el PLAN DE ACCION A LA MEJORA EN LA RESPUESTA A LAS PQRD sede Valle.Se priorizaron en atención a las PQRD, los prestadores: HUV, Unicancer y Clínica de Artritis Temprana. 09/08/2021 Desde area de contratación y desde la gerencia se ha hecho enfasís en que se limite el direccionamiento de usuarios a HUV.</t>
  </si>
  <si>
    <t>1.- Acta de intervencion a Unicancer. 2.- Acta de intervencion a  HUV.  3.-Acta de intervencion Artritis Temprana, 4.Acta de reunión Medivalle .5 Acta de Plan de Mejora y compromisos HUV .;https://drive.google.com/drive/folders/1F1uaPOzI_o-T_79-_Xv6H-vEPOcvXgSP</t>
  </si>
  <si>
    <t>Revision del proceso identificacion del reporte por la no parametrizacion.</t>
  </si>
  <si>
    <t>Staff jurídico  / Contratacion.</t>
  </si>
  <si>
    <t>Desde el area de contratación se priorizaron cuatro prestadores para ajuste de codigos y tarifas: HUV, Fabilu, Clinica de Occidente.  Se envió a la nacional el F08 de HUV, el mismo formato se está tramitando tanto para Fabilu (Clínica Colombia), como para Clínica de Occidente.Se suscribíó contrato de PGP con prestador Angiografía de Occidente ejecutandose desde 01/10/21</t>
  </si>
  <si>
    <r>
      <rPr>
        <sz val="10"/>
        <color theme="1"/>
        <rFont val="Arial"/>
      </rPr>
      <t>1.- Soporte de correo remitido a la nacional de f08 de HUV 2.- F08 de Clínica Colombia (en revsión de habilitación previo envío a la nacional) 3.- F08 en trámite de Clínica de Occidente .;4.Contratación PGP con Angiografía de Occidente (servicios de salud de mediana y alta complejidad para las especialidades y procedimientos hemodinamia, electrofisiologia vascular,radiología intervencionista, cirugía cardiovascular no invasiva);</t>
    </r>
    <r>
      <rPr>
        <u/>
        <sz val="10"/>
        <color rgb="FF1155CC"/>
        <rFont val="Arial"/>
      </rPr>
      <t>https://drive.google.com/drive/folders/1owFVSahLYgcBOq7tFlHwLRFMMb-xURRd</t>
    </r>
  </si>
  <si>
    <t>Informar la situación presentada con el prestador DAO, a fin de que se gestione la actualizacion del contrato bajo la resolución 2481 del 2020 toda vez que se viene trabajando con la resolución de 2018 lo que ha generado re procesos.</t>
  </si>
  <si>
    <t>Dificultad en la entrega de medicamentos capitados y devolución de usuarios por exigencia de diagnósticos específicos en Historia Clínica que correspondad a lo ordenado por médico tratante,</t>
  </si>
  <si>
    <t>Realizar la actualización del contrato con el prestador.</t>
  </si>
  <si>
    <t>Se realizó reunión con DAO para revisar dificultades con la entrega de medicamentos capitados.(PBS.).Se remitío vía correo electrónico informe desde el area jurídica exponiendo la situación acaecida con el prestador DAO</t>
  </si>
  <si>
    <t>1.- Acta de reunión con DAO 2.-Correo area jurídica reiterando la situación con DAO</t>
  </si>
  <si>
    <t xml:space="preserve">MONITOREO, ANÁLISIS Y SEGUIMIENTO A PROYECTOS/PLAN </t>
  </si>
  <si>
    <t>ESTADO DE ACTIVIDADES</t>
  </si>
  <si>
    <t>ESTADO DEL PROYECTO/PLAN</t>
  </si>
  <si>
    <t>SIN INICIAR</t>
  </si>
  <si>
    <t>% EJECUTADO</t>
  </si>
  <si>
    <t>% RESTANTE</t>
  </si>
  <si>
    <t>EN PROCESO</t>
  </si>
  <si>
    <t>ACTIVIDADES</t>
  </si>
  <si>
    <t>TERMINADO</t>
  </si>
  <si>
    <t>ESTADO DE TAREAS</t>
  </si>
  <si>
    <t>RIESGOS DEL PROYECTO/PLAN</t>
  </si>
  <si>
    <t>N°</t>
  </si>
  <si>
    <t>RIESGO</t>
  </si>
  <si>
    <t>DESCRIPCIÓN DEL RIESGO</t>
  </si>
  <si>
    <t>CAUSAS</t>
  </si>
  <si>
    <t>PROBABILIDAD</t>
  </si>
  <si>
    <t>GRAVEDAD</t>
  </si>
  <si>
    <t>VALORACIÓN DEL RIESGO</t>
  </si>
  <si>
    <t>NIVEL DEL RIESGO</t>
  </si>
  <si>
    <t>CONSECUENCIA DEL RIESGO</t>
  </si>
  <si>
    <t>CONTROL</t>
  </si>
  <si>
    <t>GRAVEDAD (Impacto)</t>
  </si>
  <si>
    <t>MUY BAJO</t>
  </si>
  <si>
    <t>BAJO</t>
  </si>
  <si>
    <t>MEDIO</t>
  </si>
  <si>
    <t>ALTO</t>
  </si>
  <si>
    <t>MUY ALTO</t>
  </si>
  <si>
    <t>PROBABILIDAD
(Ocurrencia)</t>
  </si>
  <si>
    <t>MUY ALTA</t>
  </si>
  <si>
    <t>ALTA</t>
  </si>
  <si>
    <t>MEDIA</t>
  </si>
  <si>
    <t>BAJA</t>
  </si>
  <si>
    <t>MUY BAJA</t>
  </si>
  <si>
    <t>Muy Grave: El proyecto no debe iniciar sin la aplicación de acciones preventivas y sin minimizar significativamente el riesgo.</t>
  </si>
  <si>
    <t>Importante: Deben adoptarse medidas que controlen fuertemente las variables de riesgo durante la ejecución del proyecto.</t>
  </si>
  <si>
    <t>Aceptable: Estudiar medidas de tipo económico que permitan reducir el nivel de riesgo, si no es posible mantener las acciones que permiten controlar las variables.</t>
  </si>
  <si>
    <t>Controlado: Se realizará la vigilancia de los riesgos, sin embargo, no se requieren establecer medidas preventivas.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</si>
  <si>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</si>
  <si>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</si>
  <si>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</si>
  <si>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</si>
  <si>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</si>
  <si>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</si>
  <si>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</si>
  <si>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</si>
  <si>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</si>
  <si>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</si>
  <si>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</si>
  <si>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</si>
  <si>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</si>
  <si>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</si>
  <si>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</si>
  <si>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</si>
  <si>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</si>
  <si>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</si>
  <si>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F1. Fortalecer los resultados y las acciones de cumplimiento de la Viabilidad y Sostenibilidad Financiera.</t>
  </si>
  <si>
    <t>Presidencia</t>
  </si>
  <si>
    <t>Nacional</t>
  </si>
  <si>
    <t>Controlado</t>
  </si>
  <si>
    <t>L1:Iliquidez de la entidad asociada a la pérdida de recursos por descuentos de ADRES (restituciones)</t>
  </si>
  <si>
    <t>Afiliación y Registro</t>
  </si>
  <si>
    <t>Actuaciones administrativas, Judiciales y constitucionales</t>
  </si>
  <si>
    <t>C1. Fortalecer el modelo de atención con enfoque innovador, generndo una mejor experiencia al afiliado para fidelizar y mejorar el posicionamiento de la empresa.</t>
  </si>
  <si>
    <t>Gerencia/Dirección Dptal u Oficina Bogotá</t>
  </si>
  <si>
    <t>Sedes Departamentales</t>
  </si>
  <si>
    <t>Aceptable</t>
  </si>
  <si>
    <t>L2:Subestimación o sobreestimación del costo médico</t>
  </si>
  <si>
    <t>Red y Acceso</t>
  </si>
  <si>
    <t>Administración de Infraestructura Tecnológica</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</si>
  <si>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</si>
  <si>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Defensor del afiliado</t>
  </si>
  <si>
    <t>Importante</t>
  </si>
  <si>
    <t>L3:Sanciones tributarias de Orden nacional y territorial</t>
  </si>
  <si>
    <t>Contabilidad y Presupuesto</t>
  </si>
  <si>
    <t>Jurídica</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</si>
  <si>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</si>
  <si>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</si>
  <si>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</si>
  <si>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</si>
  <si>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</si>
  <si>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</si>
  <si>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</si>
  <si>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L5: Pérdidas de recursos afectando los ingresos</t>
  </si>
  <si>
    <t>Operaciones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</si>
  <si>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</si>
  <si>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</si>
  <si>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</si>
  <si>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</si>
  <si>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</si>
  <si>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Atención al usuario</t>
  </si>
  <si>
    <t>Administrativa</t>
  </si>
  <si>
    <t>Caquetá</t>
  </si>
  <si>
    <t>L7:Sanciones a la Entidad derivadas del NO pago a la red de prestadores</t>
  </si>
  <si>
    <t>Tesorería</t>
  </si>
  <si>
    <t>Auditoría Integral</t>
  </si>
  <si>
    <t>Talento Humano</t>
  </si>
  <si>
    <t>Cauca</t>
  </si>
  <si>
    <t>Cr1:Sobre estimación de las cuentas por cobrar del costo No PBS.</t>
  </si>
  <si>
    <t>Bienestar</t>
  </si>
  <si>
    <t>Financiera</t>
  </si>
  <si>
    <t>Cesar</t>
  </si>
  <si>
    <t>Cr2:Pérdida de recursos y reconocimiento de costos asociada a los anticipos sin legalizar</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</si>
  <si>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</si>
  <si>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</si>
  <si>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</si>
  <si>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</si>
  <si>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</si>
  <si>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</si>
  <si>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</si>
  <si>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</si>
  <si>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</si>
  <si>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</si>
  <si>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</si>
  <si>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</si>
  <si>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</si>
  <si>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</si>
  <si>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</si>
  <si>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</si>
  <si>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</si>
  <si>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</si>
  <si>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</si>
  <si>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</si>
  <si>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</si>
  <si>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</si>
  <si>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</si>
  <si>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</si>
  <si>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</si>
  <si>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</si>
  <si>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</si>
  <si>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</si>
  <si>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</si>
  <si>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</si>
  <si>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</si>
  <si>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</si>
  <si>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</si>
  <si>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</si>
  <si>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</si>
  <si>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</si>
  <si>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</si>
  <si>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</si>
  <si>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</si>
  <si>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</si>
  <si>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</si>
  <si>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</si>
  <si>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</si>
  <si>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</si>
  <si>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</si>
  <si>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</si>
  <si>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</si>
  <si>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</si>
  <si>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</si>
  <si>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</si>
  <si>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</si>
  <si>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</si>
  <si>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</si>
  <si>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</si>
  <si>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</si>
  <si>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</si>
  <si>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</si>
  <si>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</si>
  <si>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</si>
  <si>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</si>
  <si>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</si>
  <si>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</si>
  <si>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</si>
  <si>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</si>
  <si>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</si>
  <si>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</si>
  <si>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</si>
  <si>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</si>
  <si>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</si>
  <si>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</si>
  <si>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</si>
  <si>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</si>
  <si>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</si>
  <si>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</si>
  <si>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</si>
  <si>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</si>
  <si>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</si>
  <si>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</si>
  <si>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</si>
  <si>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</si>
  <si>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</si>
  <si>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</si>
  <si>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</si>
  <si>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</si>
  <si>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</si>
  <si>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</si>
  <si>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</si>
  <si>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</si>
  <si>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</si>
  <si>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</si>
  <si>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</si>
  <si>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</si>
  <si>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</si>
  <si>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</si>
  <si>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</si>
  <si>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</si>
  <si>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</si>
  <si>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</si>
  <si>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</si>
  <si>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</si>
  <si>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</si>
  <si>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</si>
  <si>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</si>
  <si>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</si>
  <si>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</si>
  <si>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</si>
  <si>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</si>
  <si>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</si>
  <si>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</si>
  <si>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</si>
  <si>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</si>
  <si>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</si>
  <si>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</si>
  <si>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</si>
  <si>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</si>
  <si>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</si>
  <si>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</si>
  <si>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</si>
  <si>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</si>
  <si>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</si>
  <si>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</si>
  <si>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</si>
  <si>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</si>
  <si>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</si>
  <si>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</si>
  <si>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</si>
  <si>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</si>
  <si>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</si>
  <si>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</si>
  <si>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</si>
  <si>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</si>
  <si>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</si>
  <si>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</si>
  <si>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</si>
  <si>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</si>
  <si>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</si>
  <si>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</si>
  <si>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</si>
  <si>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</si>
  <si>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</si>
  <si>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</si>
  <si>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</si>
  <si>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</si>
  <si>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</si>
  <si>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</si>
  <si>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</si>
  <si>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</si>
  <si>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</si>
  <si>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</si>
  <si>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</si>
  <si>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</si>
  <si>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</si>
  <si>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</si>
  <si>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</si>
  <si>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</si>
  <si>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</si>
  <si>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</si>
  <si>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</si>
  <si>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</si>
  <si>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 xml:space="preserve">Revisión del proceso de parametrizaciones y tiempos de respuesta. </t>
  </si>
  <si>
    <t xml:space="preserve">Demora en entrega de servicios no  parametrización generando aumentos PQR.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</si>
</sst>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9">
    <font>
      <sz val="11"/>
      <color theme="1"/>
      <name val="Arial"/>
    </font>
    <font>
      <b/>
      <sz val="18"/>
      <color theme="0"/>
      <name val="Arial"/>
    </font>
    <font>
      <sz val="11"/>
      <name val="Arial"/>
    </font>
    <font>
      <b/>
      <sz val="30"/>
      <color theme="0"/>
      <name val="Arial"/>
    </font>
    <font>
      <b/>
      <sz val="11"/>
      <color rgb="FFFFFFFF"/>
      <name val="Arial"/>
    </font>
    <font>
      <b/>
      <sz val="11"/>
      <color theme="0"/>
      <name val="Arial"/>
    </font>
    <font>
      <b/>
      <sz val="25"/>
      <color theme="1"/>
      <name val="Arial"/>
    </font>
    <font>
      <b/>
      <sz val="11"/>
      <color theme="1"/>
      <name val="Arial"/>
    </font>
    <font>
      <sz val="10"/>
      <color theme="1"/>
      <name val="Arial"/>
    </font>
    <font>
      <sz val="10"/>
      <color rgb="FF000000"/>
      <name val="Arial"/>
    </font>
    <font>
      <sz val="11"/>
      <color rgb="FF000000"/>
      <name val="Arial"/>
    </font>
    <font>
      <u/>
      <sz val="10"/>
      <color theme="1"/>
      <name val="Arial"/>
    </font>
    <font>
      <sz val="11"/>
      <color theme="4"/>
      <name val="Arial"/>
    </font>
    <font>
      <sz val="11"/>
      <color rgb="FF000000"/>
      <name val="Roboto"/>
    </font>
    <font>
      <b/>
      <sz val="14"/>
      <color theme="0"/>
      <name val="Arial"/>
    </font>
    <font>
      <b/>
      <sz val="20"/>
      <color theme="1"/>
      <name val="Arial"/>
    </font>
    <font>
      <b/>
      <sz val="16"/>
      <color theme="1"/>
      <name val="Arial"/>
    </font>
    <font>
      <b/>
      <sz val="22"/>
      <color theme="0"/>
      <name val="Arial"/>
    </font>
    <font>
      <b/>
      <sz val="10"/>
      <color rgb="FFFFFFFF"/>
      <name val="Arial"/>
    </font>
    <font>
      <b/>
      <sz val="10"/>
      <color theme="1"/>
      <name val="Arial"/>
    </font>
    <font>
      <b/>
      <sz val="9"/>
      <color rgb="FFFFFFFF"/>
      <name val="Arial"/>
    </font>
    <font>
      <b/>
      <sz val="9"/>
      <color theme="1"/>
      <name val="Arial"/>
    </font>
    <font>
      <sz val="9"/>
      <color theme="1"/>
      <name val="Arial"/>
    </font>
    <font>
      <sz val="11"/>
      <color theme="0"/>
      <name val="Arial"/>
    </font>
    <font>
      <sz val="11"/>
      <color theme="1"/>
      <name val="Calibri"/>
    </font>
    <font>
      <u/>
      <sz val="10"/>
      <color rgb="FF1155CC"/>
      <name val="Arial"/>
    </font>
    <font>
      <sz val="11"/>
      <color theme="1"/>
      <name val="Arial"/>
      <family val="2"/>
    </font>
    <font>
      <sz val="10"/>
      <color theme="1"/>
      <name val="Arial"/>
      <family val="2"/>
    </font>
    <font>
      <sz val="10"/>
      <color rgb="FF000000"/>
      <name val="Arial"/>
      <family val="2"/>
    </font>
  </fonts>
  <fills count="13">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FFFFFF"/>
        <bgColor rgb="FFFFFFFF"/>
      </patternFill>
    </fill>
    <fill>
      <patternFill patternType="solid">
        <fgColor rgb="FFF0F6E7"/>
        <bgColor rgb="FFF0F6E7"/>
      </patternFill>
    </fill>
    <fill>
      <patternFill patternType="solid">
        <fgColor rgb="FFFFFF00"/>
        <bgColor rgb="FFFFFF00"/>
      </patternFill>
    </fill>
    <fill>
      <patternFill patternType="solid">
        <fgColor rgb="FFFF9900"/>
        <bgColor rgb="FFFF9900"/>
      </patternFill>
    </fill>
    <fill>
      <patternFill patternType="solid">
        <fgColor rgb="FFFF0000"/>
        <bgColor rgb="FFFF0000"/>
      </patternFill>
    </fill>
    <fill>
      <patternFill patternType="solid">
        <fgColor rgb="FF00FF00"/>
        <bgColor rgb="FF00FF00"/>
      </patternFill>
    </fill>
    <fill>
      <patternFill patternType="solid">
        <fgColor rgb="FFEFEFEF"/>
        <bgColor rgb="FFEFEFEF"/>
      </patternFill>
    </fill>
    <fill>
      <patternFill patternType="solid">
        <fgColor rgb="FF9ACCCD"/>
        <bgColor rgb="FF9ACCCD"/>
      </patternFill>
    </fill>
  </fills>
  <borders count="5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6">
    <xf numFmtId="0" fontId="0" fillId="0" borderId="0" xfId="0" applyFont="1" applyAlignment="1"/>
    <xf numFmtId="0" fontId="0" fillId="0" borderId="0" xfId="0" applyFont="1"/>
    <xf numFmtId="0" fontId="3" fillId="2" borderId="4" xfId="0"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4" fillId="3" borderId="26" xfId="0" applyFont="1" applyFill="1" applyBorder="1" applyAlignment="1">
      <alignment vertical="center" wrapText="1"/>
    </xf>
    <xf numFmtId="0" fontId="7" fillId="0" borderId="21" xfId="0" applyFont="1" applyBorder="1" applyAlignment="1">
      <alignment horizontal="center" vertical="center"/>
    </xf>
    <xf numFmtId="0" fontId="5" fillId="3" borderId="26" xfId="0" applyFont="1" applyFill="1" applyBorder="1" applyAlignment="1">
      <alignment vertical="center" wrapText="1"/>
    </xf>
    <xf numFmtId="0" fontId="7" fillId="4" borderId="21" xfId="0" applyFont="1" applyFill="1" applyBorder="1" applyAlignment="1">
      <alignment horizontal="center" vertical="center" wrapText="1"/>
    </xf>
    <xf numFmtId="0" fontId="0" fillId="0" borderId="0" xfId="0" applyFont="1" applyAlignment="1">
      <alignment horizontal="center" vertical="center"/>
    </xf>
    <xf numFmtId="0" fontId="5" fillId="3" borderId="26" xfId="0" applyFont="1" applyFill="1" applyBorder="1" applyAlignment="1">
      <alignment horizontal="center" vertical="center" wrapText="1"/>
    </xf>
    <xf numFmtId="0" fontId="8" fillId="0" borderId="26" xfId="0" applyFont="1" applyBorder="1" applyAlignment="1">
      <alignment vertical="center" wrapText="1"/>
    </xf>
    <xf numFmtId="0" fontId="8" fillId="4" borderId="26" xfId="0" applyFont="1" applyFill="1" applyBorder="1" applyAlignment="1">
      <alignment vertical="center" wrapText="1"/>
    </xf>
    <xf numFmtId="0" fontId="8" fillId="0" borderId="26" xfId="0" applyFont="1" applyBorder="1" applyAlignment="1">
      <alignment horizontal="center" vertical="center"/>
    </xf>
    <xf numFmtId="0" fontId="9" fillId="0" borderId="26" xfId="0" applyFont="1" applyBorder="1" applyAlignment="1">
      <alignment horizontal="left" vertical="center" wrapText="1"/>
    </xf>
    <xf numFmtId="9" fontId="8" fillId="0" borderId="26" xfId="0" applyNumberFormat="1" applyFont="1" applyBorder="1" applyAlignment="1">
      <alignment horizontal="center" vertical="center" wrapText="1"/>
    </xf>
    <xf numFmtId="14" fontId="8" fillId="0" borderId="26" xfId="0" applyNumberFormat="1" applyFont="1" applyBorder="1" applyAlignment="1">
      <alignment horizontal="center" vertical="center"/>
    </xf>
    <xf numFmtId="0" fontId="8" fillId="0" borderId="26" xfId="0" applyFont="1" applyBorder="1" applyAlignment="1">
      <alignment horizontal="center" vertical="center" wrapText="1"/>
    </xf>
    <xf numFmtId="2" fontId="8" fillId="0" borderId="26"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0" fillId="0" borderId="26" xfId="0" applyNumberFormat="1" applyFont="1" applyBorder="1" applyAlignment="1">
      <alignment horizontal="center" vertical="center"/>
    </xf>
    <xf numFmtId="0" fontId="10" fillId="0" borderId="26" xfId="0" applyFont="1" applyBorder="1" applyAlignment="1">
      <alignment horizontal="left" wrapText="1"/>
    </xf>
    <xf numFmtId="0" fontId="8" fillId="0" borderId="26" xfId="0" applyFont="1" applyBorder="1" applyAlignment="1">
      <alignment horizontal="left" vertical="center" wrapText="1"/>
    </xf>
    <xf numFmtId="0" fontId="8" fillId="0" borderId="26" xfId="0" applyFont="1" applyBorder="1" applyAlignment="1">
      <alignment horizontal="left" vertical="center" wrapText="1"/>
    </xf>
    <xf numFmtId="0" fontId="12" fillId="0" borderId="0" xfId="0" applyFont="1"/>
    <xf numFmtId="165" fontId="12" fillId="0" borderId="0" xfId="0" applyNumberFormat="1" applyFont="1"/>
    <xf numFmtId="0" fontId="12" fillId="0" borderId="0" xfId="0" applyFont="1" applyAlignment="1">
      <alignment wrapText="1"/>
    </xf>
    <xf numFmtId="0" fontId="12"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center" vertical="center" wrapText="1"/>
    </xf>
    <xf numFmtId="0" fontId="14" fillId="3" borderId="26" xfId="0" applyFont="1" applyFill="1" applyBorder="1" applyAlignment="1">
      <alignment horizontal="center" vertical="center" wrapText="1"/>
    </xf>
    <xf numFmtId="9" fontId="15" fillId="4" borderId="26" xfId="0" applyNumberFormat="1" applyFont="1" applyFill="1" applyBorder="1" applyAlignment="1">
      <alignment vertical="center" wrapText="1"/>
    </xf>
    <xf numFmtId="0" fontId="16" fillId="4" borderId="26" xfId="0" applyFont="1" applyFill="1" applyBorder="1" applyAlignment="1">
      <alignment horizontal="center" wrapText="1"/>
    </xf>
    <xf numFmtId="0" fontId="0" fillId="0" borderId="0" xfId="0" applyFont="1" applyAlignment="1">
      <alignment wrapText="1"/>
    </xf>
    <xf numFmtId="0" fontId="0"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19" fillId="6" borderId="26" xfId="0" applyFont="1" applyFill="1" applyBorder="1" applyAlignment="1">
      <alignment horizontal="center" wrapText="1"/>
    </xf>
    <xf numFmtId="0" fontId="19" fillId="0" borderId="26" xfId="0" applyFont="1" applyBorder="1" applyAlignment="1">
      <alignment horizontal="center" wrapText="1"/>
    </xf>
    <xf numFmtId="0" fontId="19" fillId="0" borderId="21" xfId="0" applyFont="1" applyBorder="1" applyAlignment="1">
      <alignment horizontal="center" wrapText="1"/>
    </xf>
    <xf numFmtId="0" fontId="8" fillId="7" borderId="26" xfId="0" applyFont="1" applyFill="1" applyBorder="1" applyAlignment="1">
      <alignment horizontal="center" wrapText="1"/>
    </xf>
    <xf numFmtId="0" fontId="8" fillId="8" borderId="26" xfId="0" applyFont="1" applyFill="1" applyBorder="1" applyAlignment="1">
      <alignment horizontal="center" wrapText="1"/>
    </xf>
    <xf numFmtId="0" fontId="8" fillId="9" borderId="26" xfId="0" applyFont="1" applyFill="1" applyBorder="1" applyAlignment="1">
      <alignment horizontal="center" wrapText="1"/>
    </xf>
    <xf numFmtId="0" fontId="8" fillId="10" borderId="26" xfId="0" applyFont="1" applyFill="1" applyBorder="1" applyAlignment="1">
      <alignment horizontal="center" wrapText="1"/>
    </xf>
    <xf numFmtId="0" fontId="0" fillId="0" borderId="34" xfId="0" applyFont="1" applyBorder="1" applyAlignment="1">
      <alignment horizontal="center" vertical="center" wrapText="1"/>
    </xf>
    <xf numFmtId="0" fontId="0" fillId="0" borderId="39" xfId="0" applyFont="1" applyBorder="1" applyAlignment="1">
      <alignment wrapText="1"/>
    </xf>
    <xf numFmtId="0" fontId="0" fillId="0" borderId="40" xfId="0" applyFont="1" applyBorder="1" applyAlignment="1">
      <alignment wrapText="1"/>
    </xf>
    <xf numFmtId="0" fontId="22" fillId="6" borderId="51" xfId="0" applyFont="1" applyFill="1" applyBorder="1" applyAlignment="1">
      <alignment horizontal="center" vertical="center" wrapText="1"/>
    </xf>
    <xf numFmtId="14" fontId="22" fillId="6" borderId="51" xfId="0" applyNumberFormat="1" applyFont="1" applyFill="1" applyBorder="1" applyAlignment="1">
      <alignment horizontal="center" vertical="center" wrapText="1"/>
    </xf>
    <xf numFmtId="0" fontId="22" fillId="6" borderId="51" xfId="0" applyFont="1" applyFill="1" applyBorder="1" applyAlignment="1">
      <alignment horizontal="left" vertical="center" wrapText="1"/>
    </xf>
    <xf numFmtId="0" fontId="22" fillId="6" borderId="52" xfId="0" applyFont="1" applyFill="1" applyBorder="1" applyAlignment="1">
      <alignment horizontal="center" vertical="center" wrapText="1"/>
    </xf>
    <xf numFmtId="14" fontId="22" fillId="6" borderId="52" xfId="0" applyNumberFormat="1" applyFont="1" applyFill="1" applyBorder="1" applyAlignment="1">
      <alignment horizontal="center" vertical="center" wrapText="1"/>
    </xf>
    <xf numFmtId="0" fontId="22" fillId="6" borderId="53" xfId="0" applyFont="1" applyFill="1" applyBorder="1" applyAlignment="1">
      <alignment horizontal="left" vertical="center" wrapText="1"/>
    </xf>
    <xf numFmtId="0" fontId="5" fillId="3" borderId="26" xfId="0" applyFont="1" applyFill="1" applyBorder="1" applyAlignment="1">
      <alignment horizontal="center" vertical="center"/>
    </xf>
    <xf numFmtId="0" fontId="24" fillId="0" borderId="0" xfId="0" applyFont="1"/>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8" fillId="0" borderId="34" xfId="0" applyFont="1" applyBorder="1" applyAlignment="1">
      <alignment vertical="center" wrapText="1"/>
    </xf>
    <xf numFmtId="0" fontId="0" fillId="4" borderId="54" xfId="0" applyFont="1" applyFill="1" applyBorder="1" applyAlignment="1">
      <alignment horizontal="left" vertical="center" wrapText="1"/>
    </xf>
    <xf numFmtId="0" fontId="10" fillId="4" borderId="55" xfId="0" applyFont="1" applyFill="1" applyBorder="1" applyAlignment="1">
      <alignment horizontal="left" vertical="center" wrapText="1"/>
    </xf>
    <xf numFmtId="0" fontId="9" fillId="0" borderId="26" xfId="0" applyFont="1" applyBorder="1" applyAlignment="1">
      <alignment vertical="center" wrapText="1"/>
    </xf>
    <xf numFmtId="0" fontId="0" fillId="4" borderId="55" xfId="0" applyFont="1" applyFill="1" applyBorder="1" applyAlignment="1">
      <alignment horizontal="left" vertical="center" wrapText="1"/>
    </xf>
    <xf numFmtId="0" fontId="10" fillId="5"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8" fillId="9" borderId="26" xfId="0" applyFont="1" applyFill="1" applyBorder="1" applyAlignment="1">
      <alignment vertical="center" wrapText="1"/>
    </xf>
    <xf numFmtId="0" fontId="8" fillId="0" borderId="51" xfId="0" applyFont="1" applyBorder="1" applyAlignment="1">
      <alignment vertical="center" wrapText="1"/>
    </xf>
    <xf numFmtId="0" fontId="8" fillId="4" borderId="51" xfId="0" applyFont="1" applyFill="1" applyBorder="1" applyAlignment="1">
      <alignment vertical="center" wrapText="1"/>
    </xf>
    <xf numFmtId="0" fontId="8" fillId="0" borderId="51" xfId="0" applyFont="1" applyBorder="1" applyAlignment="1">
      <alignment horizontal="center" vertical="center"/>
    </xf>
    <xf numFmtId="0" fontId="8" fillId="0" borderId="51" xfId="0" applyFont="1" applyBorder="1" applyAlignment="1">
      <alignment horizontal="left" vertical="center" wrapText="1"/>
    </xf>
    <xf numFmtId="9" fontId="8" fillId="0" borderId="51" xfId="0" applyNumberFormat="1" applyFont="1" applyBorder="1" applyAlignment="1">
      <alignment horizontal="center" vertical="center" wrapText="1"/>
    </xf>
    <xf numFmtId="14" fontId="8" fillId="0" borderId="51" xfId="0" applyNumberFormat="1" applyFont="1" applyBorder="1" applyAlignment="1">
      <alignment horizontal="center" vertical="center"/>
    </xf>
    <xf numFmtId="2" fontId="8" fillId="0" borderId="5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0" fillId="0" borderId="51" xfId="0" applyNumberFormat="1" applyFont="1" applyBorder="1" applyAlignment="1">
      <alignment horizontal="center" vertical="center"/>
    </xf>
    <xf numFmtId="0" fontId="11" fillId="0" borderId="51" xfId="0" applyFont="1" applyBorder="1" applyAlignment="1">
      <alignment horizontal="left" vertical="center" wrapText="1"/>
    </xf>
    <xf numFmtId="0" fontId="0" fillId="0" borderId="38" xfId="0" applyFont="1" applyBorder="1" applyAlignment="1"/>
    <xf numFmtId="0" fontId="8" fillId="0" borderId="56" xfId="0" applyFont="1" applyBorder="1" applyAlignment="1">
      <alignment horizontal="left" vertical="center" wrapText="1"/>
    </xf>
    <xf numFmtId="9" fontId="8" fillId="0" borderId="56" xfId="0" applyNumberFormat="1" applyFont="1" applyBorder="1" applyAlignment="1">
      <alignment horizontal="center" vertical="center" wrapText="1"/>
    </xf>
    <xf numFmtId="0" fontId="9" fillId="0" borderId="56" xfId="0" applyFont="1" applyBorder="1" applyAlignment="1">
      <alignment wrapText="1"/>
    </xf>
    <xf numFmtId="0" fontId="8" fillId="4" borderId="56" xfId="0" applyFont="1" applyFill="1" applyBorder="1" applyAlignment="1">
      <alignment vertical="center" wrapText="1"/>
    </xf>
    <xf numFmtId="0" fontId="8" fillId="0" borderId="56" xfId="0" applyFont="1" applyBorder="1" applyAlignment="1">
      <alignment vertical="center" wrapText="1"/>
    </xf>
    <xf numFmtId="0" fontId="10" fillId="0" borderId="56" xfId="0" applyFont="1" applyBorder="1" applyAlignment="1">
      <alignment wrapText="1"/>
    </xf>
    <xf numFmtId="14" fontId="8" fillId="0" borderId="56" xfId="0" applyNumberFormat="1" applyFont="1" applyBorder="1" applyAlignment="1">
      <alignment horizontal="center" vertical="center"/>
    </xf>
    <xf numFmtId="0" fontId="8" fillId="0" borderId="56" xfId="0" applyFont="1" applyBorder="1" applyAlignment="1">
      <alignment horizontal="center" vertical="center"/>
    </xf>
    <xf numFmtId="2" fontId="8" fillId="0" borderId="56" xfId="0" applyNumberFormat="1" applyFont="1" applyBorder="1" applyAlignment="1">
      <alignment horizontal="center" vertical="center"/>
    </xf>
    <xf numFmtId="9" fontId="8" fillId="0" borderId="56" xfId="0" applyNumberFormat="1" applyFont="1" applyBorder="1" applyAlignment="1">
      <alignment horizontal="center" vertical="center"/>
    </xf>
    <xf numFmtId="9" fontId="13" fillId="5" borderId="56" xfId="0" applyNumberFormat="1" applyFont="1" applyFill="1" applyBorder="1" applyAlignment="1"/>
    <xf numFmtId="9" fontId="0" fillId="0" borderId="56" xfId="0" applyNumberFormat="1" applyFont="1" applyBorder="1" applyAlignment="1">
      <alignment horizontal="center" vertical="center"/>
    </xf>
    <xf numFmtId="0" fontId="9" fillId="0" borderId="56" xfId="0" applyFont="1" applyBorder="1" applyAlignment="1">
      <alignment horizontal="center" wrapText="1"/>
    </xf>
    <xf numFmtId="0" fontId="0" fillId="0" borderId="56" xfId="0" applyFont="1" applyBorder="1" applyAlignment="1"/>
    <xf numFmtId="0" fontId="5" fillId="3" borderId="31" xfId="0" applyFont="1" applyFill="1" applyBorder="1" applyAlignment="1">
      <alignment vertical="center" wrapText="1"/>
    </xf>
    <xf numFmtId="165" fontId="8" fillId="0" borderId="26" xfId="0" applyNumberFormat="1" applyFont="1" applyBorder="1" applyAlignment="1">
      <alignment horizontal="justify" vertical="center" wrapText="1"/>
    </xf>
    <xf numFmtId="165" fontId="27" fillId="0" borderId="26" xfId="0" applyNumberFormat="1" applyFont="1" applyBorder="1" applyAlignment="1">
      <alignment horizontal="justify" vertical="center" wrapText="1"/>
    </xf>
    <xf numFmtId="0" fontId="26" fillId="0" borderId="56" xfId="0" applyFont="1" applyBorder="1" applyAlignment="1">
      <alignment horizontal="center" vertical="center"/>
    </xf>
    <xf numFmtId="0" fontId="27" fillId="0" borderId="51" xfId="0" applyFont="1" applyBorder="1" applyAlignment="1">
      <alignment vertical="center" wrapText="1"/>
    </xf>
    <xf numFmtId="165" fontId="28" fillId="0" borderId="56" xfId="0" applyNumberFormat="1" applyFont="1" applyBorder="1" applyAlignment="1">
      <alignment horizontal="justify" vertical="center" wrapText="1"/>
    </xf>
    <xf numFmtId="165" fontId="27" fillId="0" borderId="51" xfId="0" applyNumberFormat="1" applyFont="1" applyBorder="1" applyAlignment="1">
      <alignment horizontal="justify"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8" xfId="0" applyFont="1" applyFill="1" applyBorder="1" applyAlignment="1">
      <alignment horizontal="center" vertical="center"/>
    </xf>
    <xf numFmtId="0" fontId="2" fillId="0" borderId="9" xfId="0" applyFont="1" applyBorder="1"/>
    <xf numFmtId="0" fontId="2" fillId="0" borderId="10" xfId="0" applyFont="1" applyBorder="1"/>
    <xf numFmtId="0" fontId="4" fillId="3" borderId="11" xfId="0" applyFont="1" applyFill="1" applyBorder="1" applyAlignment="1">
      <alignment horizontal="center" vertical="center" wrapText="1"/>
    </xf>
    <xf numFmtId="0" fontId="2" fillId="0" borderId="12" xfId="0" applyFont="1" applyBorder="1"/>
    <xf numFmtId="0" fontId="0" fillId="0" borderId="13" xfId="0" applyFont="1" applyBorder="1" applyAlignment="1">
      <alignment horizontal="center" vertical="center"/>
    </xf>
    <xf numFmtId="0" fontId="2" fillId="0" borderId="14" xfId="0" applyFont="1" applyBorder="1"/>
    <xf numFmtId="0" fontId="2" fillId="0" borderId="16" xfId="0" applyFont="1" applyBorder="1"/>
    <xf numFmtId="0" fontId="2" fillId="0" borderId="17" xfId="0" applyFont="1" applyBorder="1"/>
    <xf numFmtId="0" fontId="2" fillId="0" borderId="15" xfId="0" applyFont="1" applyBorder="1"/>
    <xf numFmtId="0" fontId="2" fillId="0" borderId="18" xfId="0" applyFont="1" applyBorder="1"/>
    <xf numFmtId="0" fontId="0" fillId="0" borderId="13" xfId="0" applyFont="1" applyBorder="1" applyAlignment="1">
      <alignment horizontal="center" vertical="center" wrapText="1"/>
    </xf>
    <xf numFmtId="0" fontId="2" fillId="0" borderId="19" xfId="0" applyFont="1" applyBorder="1"/>
    <xf numFmtId="0" fontId="0" fillId="0" borderId="0" xfId="0" applyFont="1" applyAlignment="1"/>
    <xf numFmtId="0" fontId="2" fillId="0" borderId="20" xfId="0" applyFont="1" applyBorder="1"/>
    <xf numFmtId="0" fontId="4" fillId="3" borderId="8" xfId="0" applyFont="1" applyFill="1" applyBorder="1" applyAlignment="1">
      <alignment horizontal="center"/>
    </xf>
    <xf numFmtId="0" fontId="0" fillId="0" borderId="13" xfId="0" applyFont="1" applyBorder="1" applyAlignment="1">
      <alignment horizontal="center"/>
    </xf>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6" xfId="0" applyFont="1" applyBorder="1" applyAlignment="1">
      <alignment horizontal="center"/>
    </xf>
    <xf numFmtId="0" fontId="0" fillId="0" borderId="16" xfId="0" applyFont="1" applyBorder="1" applyAlignment="1">
      <alignment horizontal="center" vertical="center"/>
    </xf>
    <xf numFmtId="0" fontId="5" fillId="3"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5" fillId="3" borderId="32" xfId="0" applyFont="1" applyFill="1" applyBorder="1" applyAlignment="1">
      <alignment horizontal="center" vertical="center" wrapText="1"/>
    </xf>
    <xf numFmtId="0" fontId="2" fillId="0" borderId="33" xfId="0" applyFont="1" applyBorder="1"/>
    <xf numFmtId="0" fontId="2" fillId="0" borderId="34" xfId="0" applyFont="1" applyBorder="1"/>
    <xf numFmtId="0" fontId="5" fillId="3" borderId="32" xfId="0" applyFont="1" applyFill="1" applyBorder="1" applyAlignment="1">
      <alignment horizontal="center" vertical="center"/>
    </xf>
    <xf numFmtId="0" fontId="5" fillId="2" borderId="21" xfId="0" applyFont="1" applyFill="1" applyBorder="1" applyAlignment="1">
      <alignment horizontal="center"/>
    </xf>
    <xf numFmtId="0" fontId="5" fillId="3" borderId="21" xfId="0" applyFont="1" applyFill="1" applyBorder="1" applyAlignment="1">
      <alignment horizontal="center"/>
    </xf>
    <xf numFmtId="0" fontId="8" fillId="0" borderId="32" xfId="0" applyFont="1" applyBorder="1" applyAlignment="1">
      <alignment horizontal="left" vertical="center" wrapText="1"/>
    </xf>
    <xf numFmtId="9" fontId="8" fillId="0" borderId="33" xfId="0" applyNumberFormat="1" applyFont="1" applyBorder="1" applyAlignment="1">
      <alignment horizontal="center" vertical="center" wrapText="1"/>
    </xf>
    <xf numFmtId="0" fontId="1" fillId="2" borderId="21" xfId="0" applyFont="1" applyFill="1" applyBorder="1" applyAlignment="1">
      <alignment horizontal="center" vertical="center" wrapText="1"/>
    </xf>
    <xf numFmtId="0" fontId="2" fillId="0" borderId="30" xfId="0" applyFont="1" applyBorder="1"/>
    <xf numFmtId="0" fontId="2" fillId="0" borderId="31" xfId="0" applyFont="1" applyBorder="1"/>
    <xf numFmtId="0" fontId="2" fillId="0" borderId="35" xfId="0" applyFont="1" applyBorder="1"/>
    <xf numFmtId="0" fontId="2" fillId="0" borderId="56" xfId="0" applyFont="1" applyBorder="1" applyAlignment="1">
      <alignment horizontal="center" vertical="center" wrapText="1"/>
    </xf>
    <xf numFmtId="1" fontId="15" fillId="4" borderId="32"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4" fillId="2" borderId="8" xfId="0" applyFont="1" applyFill="1" applyBorder="1" applyAlignment="1">
      <alignment horizontal="center"/>
    </xf>
    <xf numFmtId="9" fontId="0" fillId="0" borderId="32" xfId="0" applyNumberFormat="1" applyFont="1" applyBorder="1" applyAlignment="1">
      <alignment horizontal="center" vertical="center" wrapText="1"/>
    </xf>
    <xf numFmtId="1" fontId="17" fillId="3" borderId="32" xfId="0" applyNumberFormat="1" applyFont="1" applyFill="1" applyBorder="1" applyAlignment="1">
      <alignment horizontal="center" vertical="center" wrapText="1"/>
    </xf>
    <xf numFmtId="0" fontId="0" fillId="8" borderId="41" xfId="0" applyFont="1" applyFill="1" applyBorder="1" applyAlignment="1">
      <alignment wrapText="1"/>
    </xf>
    <xf numFmtId="0" fontId="2" fillId="0" borderId="45" xfId="0" applyFont="1" applyBorder="1"/>
    <xf numFmtId="0" fontId="2" fillId="0" borderId="47" xfId="0" applyFont="1" applyBorder="1"/>
    <xf numFmtId="0" fontId="19" fillId="11" borderId="42" xfId="0" applyFont="1" applyFill="1" applyBorder="1" applyAlignment="1">
      <alignment horizontal="center" vertical="center" wrapText="1"/>
    </xf>
    <xf numFmtId="0" fontId="2" fillId="0" borderId="43" xfId="0" applyFont="1" applyBorder="1"/>
    <xf numFmtId="0" fontId="2" fillId="0" borderId="44" xfId="0" applyFont="1" applyBorder="1"/>
    <xf numFmtId="0" fontId="2" fillId="0" borderId="46" xfId="0" applyFont="1" applyBorder="1"/>
    <xf numFmtId="0" fontId="2" fillId="0" borderId="40" xfId="0" applyFont="1" applyBorder="1"/>
    <xf numFmtId="0" fontId="2" fillId="0" borderId="48" xfId="0" applyFont="1" applyBorder="1"/>
    <xf numFmtId="0" fontId="2" fillId="0" borderId="39" xfId="0" applyFont="1" applyBorder="1"/>
    <xf numFmtId="0" fontId="2" fillId="0" borderId="49" xfId="0" applyFont="1" applyBorder="1"/>
    <xf numFmtId="0" fontId="0" fillId="7" borderId="41" xfId="0" applyFont="1" applyFill="1" applyBorder="1" applyAlignment="1">
      <alignment wrapText="1"/>
    </xf>
    <xf numFmtId="0" fontId="0" fillId="10" borderId="41" xfId="0" applyFont="1" applyFill="1" applyBorder="1" applyAlignment="1">
      <alignment wrapText="1"/>
    </xf>
    <xf numFmtId="0" fontId="0" fillId="9" borderId="41" xfId="0" applyFont="1" applyFill="1" applyBorder="1" applyAlignment="1">
      <alignment wrapText="1"/>
    </xf>
    <xf numFmtId="0" fontId="18" fillId="3" borderId="8"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2" fillId="0" borderId="37" xfId="0" applyFont="1" applyBorder="1"/>
    <xf numFmtId="0" fontId="2" fillId="0" borderId="38" xfId="0" applyFont="1" applyBorder="1"/>
    <xf numFmtId="0" fontId="20"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28" xfId="0" applyFont="1" applyBorder="1"/>
    <xf numFmtId="0" fontId="2" fillId="0" borderId="50" xfId="0" applyFont="1" applyBorder="1"/>
    <xf numFmtId="0" fontId="2" fillId="0" borderId="29" xfId="0" applyFont="1" applyBorder="1"/>
    <xf numFmtId="0" fontId="21" fillId="12" borderId="32" xfId="0" applyFont="1" applyFill="1" applyBorder="1" applyAlignment="1">
      <alignment horizontal="center" vertical="center" wrapText="1"/>
    </xf>
    <xf numFmtId="0" fontId="5" fillId="3" borderId="21" xfId="0" applyFont="1" applyFill="1" applyBorder="1" applyAlignment="1">
      <alignment horizontal="center" vertical="center"/>
    </xf>
    <xf numFmtId="0" fontId="23" fillId="3" borderId="21" xfId="0" applyFont="1" applyFill="1" applyBorder="1" applyAlignment="1">
      <alignment horizontal="center" vertical="center"/>
    </xf>
  </cellXfs>
  <cellStyles count="1">
    <cellStyle name="Normal" xfId="0" builtinId="0"/>
  </cellStyles>
  <dxfs count="40">
    <dxf>
      <font>
        <color rgb="FFFF0000"/>
      </font>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C000"/>
          <bgColor rgb="FFFFC000"/>
        </patternFill>
      </fill>
    </dxf>
    <dxf>
      <font>
        <color theme="0"/>
      </font>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C000"/>
          <bgColor rgb="FFFFC000"/>
        </patternFill>
      </fill>
    </dxf>
    <dxf>
      <font>
        <color theme="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2257-43DF-85C1-C1A5FE833A61}"/>
              </c:ext>
            </c:extLst>
          </c:dPt>
          <c:dPt>
            <c:idx val="1"/>
            <c:bubble3D val="0"/>
            <c:spPr>
              <a:solidFill>
                <a:srgbClr val="9C3436"/>
              </a:solidFill>
            </c:spPr>
            <c:extLst>
              <c:ext xmlns:c16="http://schemas.microsoft.com/office/drawing/2014/chart" uri="{C3380CC4-5D6E-409C-BE32-E72D297353CC}">
                <c16:uniqueId val="{00000003-2257-43DF-85C1-C1A5FE833A61}"/>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0.72499999999999998</c:v>
                </c:pt>
                <c:pt idx="1">
                  <c:v>0.27500000000000002</c:v>
                </c:pt>
              </c:numCache>
            </c:numRef>
          </c:val>
          <c:extLst>
            <c:ext xmlns:c16="http://schemas.microsoft.com/office/drawing/2014/chart" uri="{C3380CC4-5D6E-409C-BE32-E72D297353CC}">
              <c16:uniqueId val="{00000004-2257-43DF-85C1-C1A5FE833A6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4991100" cy="21336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1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2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3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68" name="Shape 4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82" name="Shape 4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1"/>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4"/>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drive/folders/1owFVSahLYgcBOq7tFlHwLRFMMb-xURR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B18" sqref="B18:S19"/>
    </sheetView>
  </sheetViews>
  <sheetFormatPr baseColWidth="10" defaultColWidth="12.625" defaultRowHeight="15" customHeight="1"/>
  <cols>
    <col min="1" max="1" width="4.125" customWidth="1"/>
    <col min="2" max="19" width="10" customWidth="1"/>
    <col min="20" max="26" width="9.3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5" customHeight="1">
      <c r="A2" s="1"/>
      <c r="B2" s="101" t="s">
        <v>0</v>
      </c>
      <c r="C2" s="102"/>
      <c r="D2" s="102"/>
      <c r="E2" s="102"/>
      <c r="F2" s="102"/>
      <c r="G2" s="102"/>
      <c r="H2" s="102"/>
      <c r="I2" s="102"/>
      <c r="J2" s="102"/>
      <c r="K2" s="102"/>
      <c r="L2" s="102"/>
      <c r="M2" s="102"/>
      <c r="N2" s="102"/>
      <c r="O2" s="102"/>
      <c r="P2" s="102"/>
      <c r="Q2" s="102"/>
      <c r="R2" s="103"/>
      <c r="S2" s="2"/>
      <c r="T2" s="1"/>
      <c r="U2" s="1"/>
      <c r="V2" s="1"/>
      <c r="W2" s="1"/>
      <c r="X2" s="1"/>
      <c r="Y2" s="1"/>
      <c r="Z2" s="1"/>
    </row>
    <row r="3" spans="1:26" ht="15" customHeight="1">
      <c r="A3" s="1"/>
      <c r="B3" s="104"/>
      <c r="C3" s="105"/>
      <c r="D3" s="105"/>
      <c r="E3" s="105"/>
      <c r="F3" s="105"/>
      <c r="G3" s="105"/>
      <c r="H3" s="105"/>
      <c r="I3" s="105"/>
      <c r="J3" s="105"/>
      <c r="K3" s="105"/>
      <c r="L3" s="105"/>
      <c r="M3" s="105"/>
      <c r="N3" s="105"/>
      <c r="O3" s="105"/>
      <c r="P3" s="105"/>
      <c r="Q3" s="105"/>
      <c r="R3" s="106"/>
      <c r="S3" s="2"/>
      <c r="T3" s="1"/>
      <c r="U3" s="1"/>
      <c r="V3" s="1"/>
      <c r="W3" s="1"/>
      <c r="X3" s="1"/>
      <c r="Y3" s="1"/>
      <c r="Z3" s="1"/>
    </row>
    <row r="4" spans="1:26" ht="14.25" customHeight="1">
      <c r="A4" s="1"/>
      <c r="B4" s="1"/>
      <c r="C4" s="1"/>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31.5" customHeight="1">
      <c r="A6" s="1"/>
      <c r="B6" s="107" t="s">
        <v>1</v>
      </c>
      <c r="C6" s="108"/>
      <c r="D6" s="108"/>
      <c r="E6" s="108"/>
      <c r="F6" s="108"/>
      <c r="G6" s="108"/>
      <c r="H6" s="108"/>
      <c r="I6" s="108"/>
      <c r="J6" s="108"/>
      <c r="K6" s="108"/>
      <c r="L6" s="108"/>
      <c r="M6" s="108"/>
      <c r="N6" s="108"/>
      <c r="O6" s="108"/>
      <c r="P6" s="108"/>
      <c r="Q6" s="109"/>
      <c r="R6" s="110" t="s">
        <v>2</v>
      </c>
      <c r="S6" s="111"/>
      <c r="T6" s="1"/>
      <c r="U6" s="1"/>
      <c r="V6" s="1"/>
      <c r="W6" s="1"/>
      <c r="X6" s="1"/>
      <c r="Y6" s="1"/>
      <c r="Z6" s="1"/>
    </row>
    <row r="7" spans="1:26" ht="15.7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
      <c r="B8" s="112" t="s">
        <v>3</v>
      </c>
      <c r="C8" s="113"/>
      <c r="D8" s="113"/>
      <c r="E8" s="113"/>
      <c r="F8" s="113"/>
      <c r="G8" s="113"/>
      <c r="H8" s="113"/>
      <c r="I8" s="113"/>
      <c r="J8" s="113"/>
      <c r="K8" s="113"/>
      <c r="L8" s="113"/>
      <c r="M8" s="113"/>
      <c r="N8" s="113"/>
      <c r="O8" s="113"/>
      <c r="P8" s="113"/>
      <c r="Q8" s="113"/>
      <c r="R8" s="112" t="s">
        <v>4</v>
      </c>
      <c r="S8" s="116"/>
      <c r="T8" s="1"/>
      <c r="U8" s="1"/>
      <c r="V8" s="1"/>
      <c r="W8" s="1"/>
      <c r="X8" s="1"/>
      <c r="Y8" s="1"/>
      <c r="Z8" s="1"/>
    </row>
    <row r="9" spans="1:26" ht="14.25" customHeight="1">
      <c r="A9" s="1"/>
      <c r="B9" s="114"/>
      <c r="C9" s="115"/>
      <c r="D9" s="115"/>
      <c r="E9" s="115"/>
      <c r="F9" s="115"/>
      <c r="G9" s="115"/>
      <c r="H9" s="115"/>
      <c r="I9" s="115"/>
      <c r="J9" s="115"/>
      <c r="K9" s="115"/>
      <c r="L9" s="115"/>
      <c r="M9" s="115"/>
      <c r="N9" s="115"/>
      <c r="O9" s="115"/>
      <c r="P9" s="115"/>
      <c r="Q9" s="115"/>
      <c r="R9" s="114"/>
      <c r="S9" s="117"/>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07" t="s">
        <v>5</v>
      </c>
      <c r="C11" s="108"/>
      <c r="D11" s="108"/>
      <c r="E11" s="108"/>
      <c r="F11" s="108"/>
      <c r="G11" s="108"/>
      <c r="H11" s="108"/>
      <c r="I11" s="108"/>
      <c r="J11" s="108"/>
      <c r="K11" s="108"/>
      <c r="L11" s="108"/>
      <c r="M11" s="108"/>
      <c r="N11" s="108"/>
      <c r="O11" s="108"/>
      <c r="P11" s="108"/>
      <c r="Q11" s="108"/>
      <c r="R11" s="108"/>
      <c r="S11" s="109"/>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12" t="s">
        <v>6</v>
      </c>
      <c r="C13" s="113"/>
      <c r="D13" s="113"/>
      <c r="E13" s="113"/>
      <c r="F13" s="113"/>
      <c r="G13" s="113"/>
      <c r="H13" s="113"/>
      <c r="I13" s="113"/>
      <c r="J13" s="113"/>
      <c r="K13" s="113"/>
      <c r="L13" s="113"/>
      <c r="M13" s="113"/>
      <c r="N13" s="113"/>
      <c r="O13" s="113"/>
      <c r="P13" s="113"/>
      <c r="Q13" s="113"/>
      <c r="R13" s="113"/>
      <c r="S13" s="116"/>
      <c r="T13" s="1"/>
      <c r="U13" s="1"/>
      <c r="V13" s="1"/>
      <c r="W13" s="1"/>
      <c r="X13" s="1"/>
      <c r="Y13" s="1"/>
      <c r="Z13" s="1"/>
    </row>
    <row r="14" spans="1:26" ht="14.25" customHeight="1">
      <c r="A14" s="1"/>
      <c r="B14" s="114"/>
      <c r="C14" s="115"/>
      <c r="D14" s="115"/>
      <c r="E14" s="115"/>
      <c r="F14" s="115"/>
      <c r="G14" s="115"/>
      <c r="H14" s="115"/>
      <c r="I14" s="115"/>
      <c r="J14" s="115"/>
      <c r="K14" s="115"/>
      <c r="L14" s="115"/>
      <c r="M14" s="115"/>
      <c r="N14" s="115"/>
      <c r="O14" s="115"/>
      <c r="P14" s="115"/>
      <c r="Q14" s="115"/>
      <c r="R14" s="115"/>
      <c r="S14" s="117"/>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25" t="s">
        <v>7</v>
      </c>
      <c r="C16" s="108"/>
      <c r="D16" s="108"/>
      <c r="E16" s="108"/>
      <c r="F16" s="108"/>
      <c r="G16" s="108"/>
      <c r="H16" s="108"/>
      <c r="I16" s="108"/>
      <c r="J16" s="108"/>
      <c r="K16" s="108"/>
      <c r="L16" s="108"/>
      <c r="M16" s="108"/>
      <c r="N16" s="108"/>
      <c r="O16" s="108"/>
      <c r="P16" s="108"/>
      <c r="Q16" s="108"/>
      <c r="R16" s="108"/>
      <c r="S16" s="109"/>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12"/>
      <c r="C18" s="113"/>
      <c r="D18" s="113"/>
      <c r="E18" s="113"/>
      <c r="F18" s="113"/>
      <c r="G18" s="113"/>
      <c r="H18" s="113"/>
      <c r="I18" s="113"/>
      <c r="J18" s="113"/>
      <c r="K18" s="113"/>
      <c r="L18" s="113"/>
      <c r="M18" s="113"/>
      <c r="N18" s="113"/>
      <c r="O18" s="113"/>
      <c r="P18" s="113"/>
      <c r="Q18" s="113"/>
      <c r="R18" s="113"/>
      <c r="S18" s="116"/>
      <c r="T18" s="1"/>
      <c r="U18" s="1"/>
      <c r="V18" s="1"/>
      <c r="W18" s="1"/>
      <c r="X18" s="1"/>
      <c r="Y18" s="1"/>
      <c r="Z18" s="1"/>
    </row>
    <row r="19" spans="1:26" ht="14.25" customHeight="1">
      <c r="A19" s="1"/>
      <c r="B19" s="114"/>
      <c r="C19" s="115"/>
      <c r="D19" s="115"/>
      <c r="E19" s="115"/>
      <c r="F19" s="115"/>
      <c r="G19" s="115"/>
      <c r="H19" s="115"/>
      <c r="I19" s="115"/>
      <c r="J19" s="115"/>
      <c r="K19" s="115"/>
      <c r="L19" s="115"/>
      <c r="M19" s="115"/>
      <c r="N19" s="115"/>
      <c r="O19" s="115"/>
      <c r="P19" s="115"/>
      <c r="Q19" s="115"/>
      <c r="R19" s="115"/>
      <c r="S19" s="117"/>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07" t="s">
        <v>8</v>
      </c>
      <c r="C21" s="108"/>
      <c r="D21" s="108"/>
      <c r="E21" s="108"/>
      <c r="F21" s="108"/>
      <c r="G21" s="108"/>
      <c r="H21" s="108"/>
      <c r="I21" s="108"/>
      <c r="J21" s="109"/>
      <c r="K21" s="107" t="s">
        <v>9</v>
      </c>
      <c r="L21" s="108"/>
      <c r="M21" s="108"/>
      <c r="N21" s="108"/>
      <c r="O21" s="108"/>
      <c r="P21" s="108"/>
      <c r="Q21" s="108"/>
      <c r="R21" s="108"/>
      <c r="S21" s="109"/>
      <c r="T21" s="1"/>
      <c r="U21" s="1"/>
      <c r="V21" s="1"/>
      <c r="W21" s="1"/>
      <c r="X21" s="1"/>
      <c r="Y21" s="1"/>
      <c r="Z21" s="1"/>
    </row>
    <row r="22" spans="1:26" ht="14.25" customHeight="1">
      <c r="A22" s="1"/>
      <c r="B22" s="126"/>
      <c r="C22" s="115"/>
      <c r="D22" s="115"/>
      <c r="E22" s="115"/>
      <c r="F22" s="115"/>
      <c r="G22" s="115"/>
      <c r="H22" s="115"/>
      <c r="I22" s="115"/>
      <c r="J22" s="117"/>
      <c r="K22" s="127" t="s">
        <v>10</v>
      </c>
      <c r="L22" s="115"/>
      <c r="M22" s="115"/>
      <c r="N22" s="115"/>
      <c r="O22" s="115"/>
      <c r="P22" s="115"/>
      <c r="Q22" s="115"/>
      <c r="R22" s="115"/>
      <c r="S22" s="117"/>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07" t="s">
        <v>11</v>
      </c>
      <c r="C24" s="108"/>
      <c r="D24" s="108"/>
      <c r="E24" s="108"/>
      <c r="F24" s="108"/>
      <c r="G24" s="108"/>
      <c r="H24" s="108"/>
      <c r="I24" s="108"/>
      <c r="J24" s="108"/>
      <c r="K24" s="108"/>
      <c r="L24" s="108"/>
      <c r="M24" s="108"/>
      <c r="N24" s="108"/>
      <c r="O24" s="108"/>
      <c r="P24" s="108"/>
      <c r="Q24" s="108"/>
      <c r="R24" s="108"/>
      <c r="S24" s="109"/>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18" t="s">
        <v>12</v>
      </c>
      <c r="C26" s="113"/>
      <c r="D26" s="113"/>
      <c r="E26" s="113"/>
      <c r="F26" s="113"/>
      <c r="G26" s="113"/>
      <c r="H26" s="113"/>
      <c r="I26" s="113"/>
      <c r="J26" s="113"/>
      <c r="K26" s="113"/>
      <c r="L26" s="113"/>
      <c r="M26" s="113"/>
      <c r="N26" s="113"/>
      <c r="O26" s="113"/>
      <c r="P26" s="113"/>
      <c r="Q26" s="113"/>
      <c r="R26" s="113"/>
      <c r="S26" s="116"/>
      <c r="T26" s="1"/>
      <c r="U26" s="1"/>
      <c r="V26" s="1"/>
      <c r="W26" s="1"/>
      <c r="X26" s="1"/>
      <c r="Y26" s="1"/>
      <c r="Z26" s="1"/>
    </row>
    <row r="27" spans="1:26" ht="14.25" customHeight="1">
      <c r="A27" s="1"/>
      <c r="B27" s="119"/>
      <c r="C27" s="120"/>
      <c r="D27" s="120"/>
      <c r="E27" s="120"/>
      <c r="F27" s="120"/>
      <c r="G27" s="120"/>
      <c r="H27" s="120"/>
      <c r="I27" s="120"/>
      <c r="J27" s="120"/>
      <c r="K27" s="120"/>
      <c r="L27" s="120"/>
      <c r="M27" s="120"/>
      <c r="N27" s="120"/>
      <c r="O27" s="120"/>
      <c r="P27" s="120"/>
      <c r="Q27" s="120"/>
      <c r="R27" s="120"/>
      <c r="S27" s="121"/>
      <c r="T27" s="1"/>
      <c r="U27" s="1"/>
      <c r="V27" s="1"/>
      <c r="W27" s="1"/>
      <c r="X27" s="1"/>
      <c r="Y27" s="1"/>
      <c r="Z27" s="1"/>
    </row>
    <row r="28" spans="1:26" ht="14.25" customHeight="1">
      <c r="A28" s="1"/>
      <c r="B28" s="119"/>
      <c r="C28" s="120"/>
      <c r="D28" s="120"/>
      <c r="E28" s="120"/>
      <c r="F28" s="120"/>
      <c r="G28" s="120"/>
      <c r="H28" s="120"/>
      <c r="I28" s="120"/>
      <c r="J28" s="120"/>
      <c r="K28" s="120"/>
      <c r="L28" s="120"/>
      <c r="M28" s="120"/>
      <c r="N28" s="120"/>
      <c r="O28" s="120"/>
      <c r="P28" s="120"/>
      <c r="Q28" s="120"/>
      <c r="R28" s="120"/>
      <c r="S28" s="121"/>
      <c r="T28" s="1"/>
      <c r="U28" s="1"/>
      <c r="V28" s="1"/>
      <c r="W28" s="1"/>
      <c r="X28" s="1"/>
      <c r="Y28" s="1"/>
      <c r="Z28" s="1"/>
    </row>
    <row r="29" spans="1:26" ht="14.25" customHeight="1">
      <c r="A29" s="1"/>
      <c r="B29" s="114"/>
      <c r="C29" s="115"/>
      <c r="D29" s="115"/>
      <c r="E29" s="115"/>
      <c r="F29" s="115"/>
      <c r="G29" s="115"/>
      <c r="H29" s="115"/>
      <c r="I29" s="115"/>
      <c r="J29" s="115"/>
      <c r="K29" s="115"/>
      <c r="L29" s="115"/>
      <c r="M29" s="115"/>
      <c r="N29" s="115"/>
      <c r="O29" s="115"/>
      <c r="P29" s="115"/>
      <c r="Q29" s="115"/>
      <c r="R29" s="115"/>
      <c r="S29" s="117"/>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22" t="s">
        <v>13</v>
      </c>
      <c r="C31" s="108"/>
      <c r="D31" s="108"/>
      <c r="E31" s="108"/>
      <c r="F31" s="108"/>
      <c r="G31" s="108"/>
      <c r="H31" s="108"/>
      <c r="I31" s="108"/>
      <c r="J31" s="109"/>
      <c r="K31" s="122" t="s">
        <v>14</v>
      </c>
      <c r="L31" s="108"/>
      <c r="M31" s="108"/>
      <c r="N31" s="108"/>
      <c r="O31" s="108"/>
      <c r="P31" s="108"/>
      <c r="Q31" s="108"/>
      <c r="R31" s="108"/>
      <c r="S31" s="109"/>
      <c r="T31" s="1"/>
      <c r="U31" s="1"/>
      <c r="V31" s="1"/>
      <c r="W31" s="1"/>
      <c r="X31" s="1"/>
      <c r="Y31" s="1"/>
      <c r="Z31" s="1"/>
    </row>
    <row r="32" spans="1:26" ht="14.25" customHeight="1">
      <c r="A32" s="1"/>
      <c r="B32" s="123"/>
      <c r="C32" s="113"/>
      <c r="D32" s="113"/>
      <c r="E32" s="113"/>
      <c r="F32" s="113"/>
      <c r="G32" s="113"/>
      <c r="H32" s="113"/>
      <c r="I32" s="113"/>
      <c r="J32" s="116"/>
      <c r="K32" s="123"/>
      <c r="L32" s="113"/>
      <c r="M32" s="113"/>
      <c r="N32" s="113"/>
      <c r="O32" s="113"/>
      <c r="P32" s="113"/>
      <c r="Q32" s="113"/>
      <c r="R32" s="113"/>
      <c r="S32" s="116"/>
      <c r="T32" s="1"/>
      <c r="U32" s="1"/>
      <c r="V32" s="1"/>
      <c r="W32" s="1"/>
      <c r="X32" s="1"/>
      <c r="Y32" s="1"/>
      <c r="Z32" s="1"/>
    </row>
    <row r="33" spans="1:26" ht="14.25" customHeight="1">
      <c r="A33" s="1"/>
      <c r="B33" s="119"/>
      <c r="C33" s="120"/>
      <c r="D33" s="120"/>
      <c r="E33" s="120"/>
      <c r="F33" s="120"/>
      <c r="G33" s="120"/>
      <c r="H33" s="120"/>
      <c r="I33" s="120"/>
      <c r="J33" s="121"/>
      <c r="K33" s="119"/>
      <c r="L33" s="120"/>
      <c r="M33" s="120"/>
      <c r="N33" s="120"/>
      <c r="O33" s="120"/>
      <c r="P33" s="120"/>
      <c r="Q33" s="120"/>
      <c r="R33" s="120"/>
      <c r="S33" s="121"/>
      <c r="T33" s="1"/>
      <c r="U33" s="1"/>
      <c r="V33" s="1"/>
      <c r="W33" s="1"/>
      <c r="X33" s="1"/>
      <c r="Y33" s="1"/>
      <c r="Z33" s="1"/>
    </row>
    <row r="34" spans="1:26" ht="14.25" customHeight="1">
      <c r="A34" s="1"/>
      <c r="B34" s="119"/>
      <c r="C34" s="120"/>
      <c r="D34" s="120"/>
      <c r="E34" s="120"/>
      <c r="F34" s="120"/>
      <c r="G34" s="120"/>
      <c r="H34" s="120"/>
      <c r="I34" s="120"/>
      <c r="J34" s="121"/>
      <c r="K34" s="119"/>
      <c r="L34" s="120"/>
      <c r="M34" s="120"/>
      <c r="N34" s="120"/>
      <c r="O34" s="120"/>
      <c r="P34" s="120"/>
      <c r="Q34" s="120"/>
      <c r="R34" s="120"/>
      <c r="S34" s="121"/>
      <c r="T34" s="1"/>
      <c r="U34" s="1"/>
      <c r="V34" s="1"/>
      <c r="W34" s="1"/>
      <c r="X34" s="1"/>
      <c r="Y34" s="1"/>
      <c r="Z34" s="1"/>
    </row>
    <row r="35" spans="1:26" ht="14.25" customHeight="1">
      <c r="A35" s="1"/>
      <c r="B35" s="119"/>
      <c r="C35" s="120"/>
      <c r="D35" s="120"/>
      <c r="E35" s="120"/>
      <c r="F35" s="120"/>
      <c r="G35" s="120"/>
      <c r="H35" s="120"/>
      <c r="I35" s="120"/>
      <c r="J35" s="121"/>
      <c r="K35" s="119"/>
      <c r="L35" s="120"/>
      <c r="M35" s="120"/>
      <c r="N35" s="120"/>
      <c r="O35" s="120"/>
      <c r="P35" s="120"/>
      <c r="Q35" s="120"/>
      <c r="R35" s="120"/>
      <c r="S35" s="121"/>
      <c r="T35" s="1"/>
      <c r="U35" s="1"/>
      <c r="V35" s="1"/>
      <c r="W35" s="1"/>
      <c r="X35" s="1"/>
      <c r="Y35" s="1"/>
      <c r="Z35" s="1"/>
    </row>
    <row r="36" spans="1:26" ht="14.25" customHeight="1">
      <c r="A36" s="1"/>
      <c r="B36" s="119"/>
      <c r="C36" s="120"/>
      <c r="D36" s="120"/>
      <c r="E36" s="120"/>
      <c r="F36" s="120"/>
      <c r="G36" s="120"/>
      <c r="H36" s="120"/>
      <c r="I36" s="120"/>
      <c r="J36" s="121"/>
      <c r="K36" s="119"/>
      <c r="L36" s="120"/>
      <c r="M36" s="120"/>
      <c r="N36" s="120"/>
      <c r="O36" s="120"/>
      <c r="P36" s="120"/>
      <c r="Q36" s="120"/>
      <c r="R36" s="120"/>
      <c r="S36" s="121"/>
      <c r="T36" s="1"/>
      <c r="U36" s="1"/>
      <c r="V36" s="1"/>
      <c r="W36" s="1"/>
      <c r="X36" s="1"/>
      <c r="Y36" s="1"/>
      <c r="Z36" s="1"/>
    </row>
    <row r="37" spans="1:26" ht="14.25" customHeight="1">
      <c r="A37" s="1"/>
      <c r="B37" s="119"/>
      <c r="C37" s="120"/>
      <c r="D37" s="120"/>
      <c r="E37" s="120"/>
      <c r="F37" s="120"/>
      <c r="G37" s="120"/>
      <c r="H37" s="120"/>
      <c r="I37" s="120"/>
      <c r="J37" s="121"/>
      <c r="K37" s="119"/>
      <c r="L37" s="120"/>
      <c r="M37" s="120"/>
      <c r="N37" s="120"/>
      <c r="O37" s="120"/>
      <c r="P37" s="120"/>
      <c r="Q37" s="120"/>
      <c r="R37" s="120"/>
      <c r="S37" s="121"/>
      <c r="T37" s="1"/>
      <c r="U37" s="1"/>
      <c r="V37" s="1"/>
      <c r="W37" s="1"/>
      <c r="X37" s="1"/>
      <c r="Y37" s="1"/>
      <c r="Z37" s="1"/>
    </row>
    <row r="38" spans="1:26" ht="14.25" customHeight="1">
      <c r="A38" s="1"/>
      <c r="B38" s="114"/>
      <c r="C38" s="115"/>
      <c r="D38" s="115"/>
      <c r="E38" s="115"/>
      <c r="F38" s="115"/>
      <c r="G38" s="115"/>
      <c r="H38" s="115"/>
      <c r="I38" s="115"/>
      <c r="J38" s="117"/>
      <c r="K38" s="114"/>
      <c r="L38" s="115"/>
      <c r="M38" s="115"/>
      <c r="N38" s="115"/>
      <c r="O38" s="115"/>
      <c r="P38" s="115"/>
      <c r="Q38" s="115"/>
      <c r="R38" s="115"/>
      <c r="S38" s="117"/>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22" t="s">
        <v>15</v>
      </c>
      <c r="C40" s="108"/>
      <c r="D40" s="108"/>
      <c r="E40" s="108"/>
      <c r="F40" s="108"/>
      <c r="G40" s="108"/>
      <c r="H40" s="108"/>
      <c r="I40" s="108"/>
      <c r="J40" s="109"/>
      <c r="K40" s="1"/>
      <c r="L40" s="1"/>
      <c r="M40" s="1"/>
      <c r="N40" s="1"/>
      <c r="O40" s="1"/>
      <c r="P40" s="1"/>
      <c r="Q40" s="1"/>
      <c r="R40" s="1"/>
      <c r="S40" s="1"/>
      <c r="T40" s="1"/>
      <c r="U40" s="1"/>
      <c r="V40" s="1"/>
      <c r="W40" s="1"/>
      <c r="X40" s="1"/>
      <c r="Y40" s="1"/>
      <c r="Z40" s="1"/>
    </row>
    <row r="41" spans="1:26" ht="14.25" customHeight="1">
      <c r="A41" s="1"/>
      <c r="B41" s="124">
        <f>SUM(Planificación!D13:D1048310)</f>
        <v>0</v>
      </c>
      <c r="C41" s="113"/>
      <c r="D41" s="113"/>
      <c r="E41" s="113"/>
      <c r="F41" s="113"/>
      <c r="G41" s="113"/>
      <c r="H41" s="113"/>
      <c r="I41" s="113"/>
      <c r="J41" s="116"/>
      <c r="K41" s="1"/>
      <c r="L41" s="1"/>
      <c r="M41" s="1"/>
      <c r="N41" s="1"/>
      <c r="O41" s="1"/>
      <c r="P41" s="1"/>
      <c r="Q41" s="1"/>
      <c r="R41" s="1"/>
      <c r="S41" s="1"/>
      <c r="T41" s="1"/>
      <c r="U41" s="1"/>
      <c r="V41" s="1"/>
      <c r="W41" s="1"/>
      <c r="X41" s="1"/>
      <c r="Y41" s="1"/>
      <c r="Z41" s="1"/>
    </row>
    <row r="42" spans="1:26" ht="14.25" customHeight="1">
      <c r="A42" s="1"/>
      <c r="B42" s="119"/>
      <c r="C42" s="120"/>
      <c r="D42" s="120"/>
      <c r="E42" s="120"/>
      <c r="F42" s="120"/>
      <c r="G42" s="120"/>
      <c r="H42" s="120"/>
      <c r="I42" s="120"/>
      <c r="J42" s="121"/>
      <c r="K42" s="1"/>
      <c r="L42" s="1"/>
      <c r="M42" s="1"/>
      <c r="N42" s="1"/>
      <c r="O42" s="1"/>
      <c r="P42" s="1"/>
      <c r="Q42" s="1"/>
      <c r="R42" s="1"/>
      <c r="S42" s="1"/>
      <c r="T42" s="1"/>
      <c r="U42" s="1"/>
      <c r="V42" s="1"/>
      <c r="W42" s="1"/>
      <c r="X42" s="1"/>
      <c r="Y42" s="1"/>
      <c r="Z42" s="1"/>
    </row>
    <row r="43" spans="1:26" ht="14.25" customHeight="1">
      <c r="A43" s="1"/>
      <c r="B43" s="114"/>
      <c r="C43" s="115"/>
      <c r="D43" s="115"/>
      <c r="E43" s="115"/>
      <c r="F43" s="115"/>
      <c r="G43" s="115"/>
      <c r="H43" s="115"/>
      <c r="I43" s="115"/>
      <c r="J43" s="117"/>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32:J38"/>
    <mergeCell ref="K32:S38"/>
    <mergeCell ref="B40:J40"/>
    <mergeCell ref="B41:J43"/>
    <mergeCell ref="B16:S16"/>
    <mergeCell ref="B18:S19"/>
    <mergeCell ref="B21:J21"/>
    <mergeCell ref="K21:S21"/>
    <mergeCell ref="B22:J22"/>
    <mergeCell ref="K22:S22"/>
    <mergeCell ref="B24:S24"/>
    <mergeCell ref="B11:S11"/>
    <mergeCell ref="B13:S14"/>
    <mergeCell ref="B26:S29"/>
    <mergeCell ref="B31:J31"/>
    <mergeCell ref="K31:S31"/>
    <mergeCell ref="B2:R3"/>
    <mergeCell ref="B6:Q6"/>
    <mergeCell ref="R6:S6"/>
    <mergeCell ref="B8:Q9"/>
    <mergeCell ref="R8:S9"/>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Q734"/>
  <sheetViews>
    <sheetView showGridLines="0" tabSelected="1" topLeftCell="A8" workbookViewId="0">
      <selection activeCell="C9" sqref="C9:O9"/>
    </sheetView>
  </sheetViews>
  <sheetFormatPr baseColWidth="10" defaultColWidth="12.625" defaultRowHeight="15" customHeight="1"/>
  <cols>
    <col min="1" max="1" width="35.75" customWidth="1"/>
    <col min="2" max="2" width="30.625" customWidth="1"/>
    <col min="3" max="4" width="38.125" customWidth="1"/>
    <col min="5" max="6" width="23.625" customWidth="1"/>
    <col min="7" max="7" width="4.375" customWidth="1"/>
    <col min="8" max="8" width="40.375" customWidth="1"/>
    <col min="9" max="10" width="26.75" customWidth="1"/>
    <col min="11" max="11" width="13.25" customWidth="1"/>
    <col min="12" max="12" width="12.875" customWidth="1"/>
    <col min="13" max="13" width="11.125" customWidth="1"/>
    <col min="14" max="14" width="19.875" customWidth="1"/>
    <col min="15" max="15" width="21.625" customWidth="1"/>
    <col min="16" max="16" width="8.125" customWidth="1"/>
    <col min="17" max="63" width="7.625" customWidth="1"/>
    <col min="64" max="65" width="12.75" customWidth="1"/>
    <col min="66" max="66" width="15.125" customWidth="1"/>
    <col min="67" max="67" width="14.375" customWidth="1"/>
    <col min="68" max="68" width="24.75" customWidth="1"/>
    <col min="69" max="69" width="31" customWidth="1"/>
  </cols>
  <sheetData>
    <row r="1" spans="1:69" ht="43.5" customHeight="1">
      <c r="A1" s="139" t="s">
        <v>16</v>
      </c>
      <c r="B1" s="129"/>
      <c r="C1" s="130"/>
      <c r="D1" s="3"/>
      <c r="E1" s="3"/>
      <c r="F1" s="3"/>
      <c r="G1" s="3"/>
      <c r="H1" s="3"/>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1"/>
      <c r="BM1" s="1"/>
      <c r="BN1" s="1"/>
      <c r="BO1" s="1"/>
      <c r="BP1" s="1"/>
      <c r="BQ1" s="1"/>
    </row>
    <row r="2" spans="1:69" ht="21" customHeight="1">
      <c r="A2" s="5"/>
      <c r="B2" s="6"/>
      <c r="C2" s="6"/>
      <c r="D2" s="4"/>
      <c r="E2" s="4"/>
      <c r="F2" s="4"/>
      <c r="G2" s="7"/>
      <c r="H2" s="4"/>
      <c r="I2" s="4"/>
      <c r="J2" s="4"/>
      <c r="K2" s="4"/>
      <c r="L2" s="4"/>
      <c r="M2" s="4"/>
      <c r="N2" s="3"/>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1"/>
    </row>
    <row r="3" spans="1:69" ht="29.25" customHeight="1">
      <c r="A3" s="8" t="s">
        <v>2</v>
      </c>
      <c r="B3" s="9" t="str">
        <f>IF('Perfil Proyecto-Plan'!R8=0," ",'Perfil Proyecto-Plan'!R8)</f>
        <v>PROY-01</v>
      </c>
      <c r="C3" s="94" t="s">
        <v>17</v>
      </c>
      <c r="D3" s="4"/>
      <c r="E3" s="4"/>
      <c r="F3" s="4"/>
      <c r="G3" s="4"/>
      <c r="H3" s="4"/>
      <c r="I3" s="4"/>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1"/>
      <c r="BM3" s="1"/>
      <c r="BN3" s="1"/>
      <c r="BO3" s="1"/>
      <c r="BP3" s="1"/>
      <c r="BQ3" s="1"/>
    </row>
    <row r="4" spans="1:69" ht="39.75" customHeight="1">
      <c r="A4" s="10" t="s">
        <v>18</v>
      </c>
      <c r="B4" s="11" t="str">
        <f>IF('Perfil Proyecto-Plan'!B8=0," ",'Perfil Proyecto-Plan'!B8)</f>
        <v>PLAN DE ACCION A LA MEJORA EN LA RESPUESTA A LAS PQRD</v>
      </c>
      <c r="C4" s="143" t="s">
        <v>6</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1"/>
      <c r="BM4" s="1"/>
      <c r="BN4" s="1"/>
      <c r="BO4" s="1"/>
      <c r="BP4" s="1"/>
      <c r="BQ4" s="1"/>
    </row>
    <row r="5" spans="1:69" ht="39.75" customHeight="1">
      <c r="A5" s="8" t="s">
        <v>19</v>
      </c>
      <c r="B5" s="9" t="s">
        <v>20</v>
      </c>
      <c r="C5" s="14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1"/>
      <c r="BM5" s="1"/>
      <c r="BN5" s="1"/>
      <c r="BO5" s="1"/>
      <c r="BP5" s="1"/>
      <c r="BQ5" s="1"/>
    </row>
    <row r="6" spans="1:69" ht="47.25" customHeight="1">
      <c r="A6" s="10" t="s">
        <v>21</v>
      </c>
      <c r="B6" s="11" t="str">
        <f>IF('Perfil Proyecto-Plan'!K22=0," ",'Perfil Proyecto-Plan'!K22)</f>
        <v>Gerente departamental Valle</v>
      </c>
      <c r="C6" s="14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1"/>
      <c r="BM6" s="1"/>
      <c r="BN6" s="1"/>
      <c r="BO6" s="1"/>
      <c r="BP6" s="1"/>
      <c r="BQ6" s="1"/>
    </row>
    <row r="7" spans="1:69" ht="44.25" customHeight="1">
      <c r="A7" s="10" t="s">
        <v>22</v>
      </c>
      <c r="B7" s="11" t="s">
        <v>213</v>
      </c>
      <c r="C7" s="14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1"/>
      <c r="BM7" s="1"/>
      <c r="BN7" s="1"/>
      <c r="BO7" s="1"/>
      <c r="BP7" s="1"/>
      <c r="BQ7" s="1"/>
    </row>
    <row r="8" spans="1:69" ht="14.25" customHeight="1">
      <c r="A8" s="1"/>
      <c r="B8" s="1"/>
      <c r="C8" s="1"/>
      <c r="D8" s="1"/>
      <c r="E8" s="1"/>
      <c r="F8" s="1"/>
      <c r="G8" s="1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c r="A9" s="135" t="s">
        <v>24</v>
      </c>
      <c r="B9" s="129"/>
      <c r="C9" s="140"/>
      <c r="D9" s="140"/>
      <c r="E9" s="140"/>
      <c r="F9" s="140"/>
      <c r="G9" s="140"/>
      <c r="H9" s="140"/>
      <c r="I9" s="140"/>
      <c r="J9" s="140"/>
      <c r="K9" s="140"/>
      <c r="L9" s="140"/>
      <c r="M9" s="140"/>
      <c r="N9" s="140"/>
      <c r="O9" s="141"/>
      <c r="P9" s="135" t="s">
        <v>25</v>
      </c>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30"/>
    </row>
    <row r="10" spans="1:69" ht="15" customHeight="1">
      <c r="A10" s="134" t="s">
        <v>26</v>
      </c>
      <c r="B10" s="134" t="s">
        <v>27</v>
      </c>
      <c r="C10" s="134" t="s">
        <v>28</v>
      </c>
      <c r="D10" s="134" t="s">
        <v>29</v>
      </c>
      <c r="E10" s="131" t="s">
        <v>30</v>
      </c>
      <c r="F10" s="131" t="s">
        <v>31</v>
      </c>
      <c r="G10" s="134" t="s">
        <v>32</v>
      </c>
      <c r="H10" s="131" t="s">
        <v>33</v>
      </c>
      <c r="I10" s="131" t="s">
        <v>34</v>
      </c>
      <c r="J10" s="131" t="s">
        <v>35</v>
      </c>
      <c r="K10" s="131" t="s">
        <v>36</v>
      </c>
      <c r="L10" s="134" t="s">
        <v>37</v>
      </c>
      <c r="M10" s="134" t="s">
        <v>38</v>
      </c>
      <c r="N10" s="131" t="s">
        <v>39</v>
      </c>
      <c r="O10" s="131" t="s">
        <v>40</v>
      </c>
      <c r="P10" s="136" t="s">
        <v>41</v>
      </c>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30"/>
      <c r="BL10" s="131" t="s">
        <v>42</v>
      </c>
      <c r="BM10" s="131" t="s">
        <v>43</v>
      </c>
      <c r="BN10" s="131" t="s">
        <v>44</v>
      </c>
      <c r="BO10" s="131" t="s">
        <v>45</v>
      </c>
      <c r="BP10" s="131" t="s">
        <v>46</v>
      </c>
      <c r="BQ10" s="131" t="s">
        <v>47</v>
      </c>
    </row>
    <row r="11" spans="1:69" ht="15" customHeight="1">
      <c r="A11" s="132"/>
      <c r="B11" s="132"/>
      <c r="C11" s="132"/>
      <c r="D11" s="132"/>
      <c r="E11" s="132"/>
      <c r="F11" s="132"/>
      <c r="G11" s="132"/>
      <c r="H11" s="132"/>
      <c r="I11" s="132"/>
      <c r="J11" s="132"/>
      <c r="K11" s="132"/>
      <c r="L11" s="132"/>
      <c r="M11" s="132"/>
      <c r="N11" s="132"/>
      <c r="O11" s="132"/>
      <c r="P11" s="128" t="s">
        <v>48</v>
      </c>
      <c r="Q11" s="129"/>
      <c r="R11" s="129"/>
      <c r="S11" s="130"/>
      <c r="T11" s="128" t="s">
        <v>49</v>
      </c>
      <c r="U11" s="129"/>
      <c r="V11" s="129"/>
      <c r="W11" s="130"/>
      <c r="X11" s="128" t="s">
        <v>50</v>
      </c>
      <c r="Y11" s="129"/>
      <c r="Z11" s="129"/>
      <c r="AA11" s="130"/>
      <c r="AB11" s="128" t="s">
        <v>51</v>
      </c>
      <c r="AC11" s="129"/>
      <c r="AD11" s="129"/>
      <c r="AE11" s="130"/>
      <c r="AF11" s="128" t="s">
        <v>52</v>
      </c>
      <c r="AG11" s="129"/>
      <c r="AH11" s="129"/>
      <c r="AI11" s="130"/>
      <c r="AJ11" s="128" t="s">
        <v>53</v>
      </c>
      <c r="AK11" s="129"/>
      <c r="AL11" s="129"/>
      <c r="AM11" s="130"/>
      <c r="AN11" s="128" t="s">
        <v>54</v>
      </c>
      <c r="AO11" s="129"/>
      <c r="AP11" s="129"/>
      <c r="AQ11" s="130"/>
      <c r="AR11" s="128" t="s">
        <v>55</v>
      </c>
      <c r="AS11" s="129"/>
      <c r="AT11" s="129"/>
      <c r="AU11" s="130"/>
      <c r="AV11" s="128" t="s">
        <v>56</v>
      </c>
      <c r="AW11" s="129"/>
      <c r="AX11" s="129"/>
      <c r="AY11" s="130"/>
      <c r="AZ11" s="128" t="s">
        <v>57</v>
      </c>
      <c r="BA11" s="129"/>
      <c r="BB11" s="129"/>
      <c r="BC11" s="130"/>
      <c r="BD11" s="128" t="s">
        <v>58</v>
      </c>
      <c r="BE11" s="129"/>
      <c r="BF11" s="129"/>
      <c r="BG11" s="130"/>
      <c r="BH11" s="128" t="s">
        <v>59</v>
      </c>
      <c r="BI11" s="129"/>
      <c r="BJ11" s="129"/>
      <c r="BK11" s="130"/>
      <c r="BL11" s="132"/>
      <c r="BM11" s="132"/>
      <c r="BN11" s="132"/>
      <c r="BO11" s="132"/>
      <c r="BP11" s="132"/>
      <c r="BQ11" s="132"/>
    </row>
    <row r="12" spans="1:69" ht="14.25" customHeight="1">
      <c r="A12" s="133"/>
      <c r="B12" s="133"/>
      <c r="C12" s="133"/>
      <c r="D12" s="133"/>
      <c r="E12" s="133"/>
      <c r="F12" s="142"/>
      <c r="G12" s="133"/>
      <c r="H12" s="133"/>
      <c r="I12" s="133"/>
      <c r="J12" s="133"/>
      <c r="K12" s="133"/>
      <c r="L12" s="133"/>
      <c r="M12" s="133"/>
      <c r="N12" s="133"/>
      <c r="O12" s="133"/>
      <c r="P12" s="13" t="s">
        <v>60</v>
      </c>
      <c r="Q12" s="13" t="s">
        <v>61</v>
      </c>
      <c r="R12" s="13" t="s">
        <v>62</v>
      </c>
      <c r="S12" s="13" t="s">
        <v>63</v>
      </c>
      <c r="T12" s="13" t="s">
        <v>60</v>
      </c>
      <c r="U12" s="13" t="s">
        <v>61</v>
      </c>
      <c r="V12" s="13" t="s">
        <v>62</v>
      </c>
      <c r="W12" s="13" t="s">
        <v>63</v>
      </c>
      <c r="X12" s="13" t="s">
        <v>60</v>
      </c>
      <c r="Y12" s="13" t="s">
        <v>61</v>
      </c>
      <c r="Z12" s="13" t="s">
        <v>62</v>
      </c>
      <c r="AA12" s="13" t="s">
        <v>63</v>
      </c>
      <c r="AB12" s="13" t="s">
        <v>60</v>
      </c>
      <c r="AC12" s="13" t="s">
        <v>61</v>
      </c>
      <c r="AD12" s="13" t="s">
        <v>62</v>
      </c>
      <c r="AE12" s="13" t="s">
        <v>63</v>
      </c>
      <c r="AF12" s="13" t="s">
        <v>60</v>
      </c>
      <c r="AG12" s="13" t="s">
        <v>61</v>
      </c>
      <c r="AH12" s="13" t="s">
        <v>62</v>
      </c>
      <c r="AI12" s="13" t="s">
        <v>63</v>
      </c>
      <c r="AJ12" s="13" t="s">
        <v>60</v>
      </c>
      <c r="AK12" s="13" t="s">
        <v>61</v>
      </c>
      <c r="AL12" s="13" t="s">
        <v>62</v>
      </c>
      <c r="AM12" s="13" t="s">
        <v>63</v>
      </c>
      <c r="AN12" s="13" t="s">
        <v>60</v>
      </c>
      <c r="AO12" s="13" t="s">
        <v>61</v>
      </c>
      <c r="AP12" s="13" t="s">
        <v>62</v>
      </c>
      <c r="AQ12" s="13" t="s">
        <v>63</v>
      </c>
      <c r="AR12" s="13" t="s">
        <v>60</v>
      </c>
      <c r="AS12" s="13" t="s">
        <v>61</v>
      </c>
      <c r="AT12" s="13" t="s">
        <v>62</v>
      </c>
      <c r="AU12" s="13" t="s">
        <v>63</v>
      </c>
      <c r="AV12" s="13" t="s">
        <v>60</v>
      </c>
      <c r="AW12" s="13" t="s">
        <v>61</v>
      </c>
      <c r="AX12" s="13" t="s">
        <v>62</v>
      </c>
      <c r="AY12" s="13" t="s">
        <v>63</v>
      </c>
      <c r="AZ12" s="13" t="s">
        <v>60</v>
      </c>
      <c r="BA12" s="13" t="s">
        <v>61</v>
      </c>
      <c r="BB12" s="13" t="s">
        <v>62</v>
      </c>
      <c r="BC12" s="13" t="s">
        <v>63</v>
      </c>
      <c r="BD12" s="13" t="s">
        <v>60</v>
      </c>
      <c r="BE12" s="13" t="s">
        <v>61</v>
      </c>
      <c r="BF12" s="13" t="s">
        <v>62</v>
      </c>
      <c r="BG12" s="13" t="s">
        <v>63</v>
      </c>
      <c r="BH12" s="13" t="s">
        <v>60</v>
      </c>
      <c r="BI12" s="13" t="s">
        <v>61</v>
      </c>
      <c r="BJ12" s="13" t="s">
        <v>62</v>
      </c>
      <c r="BK12" s="13" t="s">
        <v>63</v>
      </c>
      <c r="BL12" s="133"/>
      <c r="BM12" s="133"/>
      <c r="BN12" s="133"/>
      <c r="BO12" s="133"/>
      <c r="BP12" s="133"/>
      <c r="BQ12" s="133"/>
    </row>
    <row r="13" spans="1:69" ht="103.5" customHeight="1">
      <c r="A13" s="137" t="s">
        <v>64</v>
      </c>
      <c r="B13" s="138">
        <v>1</v>
      </c>
      <c r="C13" s="14" t="s">
        <v>65</v>
      </c>
      <c r="D13" s="96" t="s">
        <v>66</v>
      </c>
      <c r="E13" s="15" t="s">
        <v>67</v>
      </c>
      <c r="F13" s="14" t="s">
        <v>68</v>
      </c>
      <c r="G13" s="16">
        <v>1</v>
      </c>
      <c r="H13" s="17" t="s">
        <v>69</v>
      </c>
      <c r="I13" s="18" t="s">
        <v>70</v>
      </c>
      <c r="J13" s="18" t="s">
        <v>71</v>
      </c>
      <c r="K13" s="19">
        <v>44418</v>
      </c>
      <c r="L13" s="20">
        <v>55</v>
      </c>
      <c r="M13" s="19">
        <f>IFERROR(WORKDAY(K13-1,L13,Datos!$E$2:$E$19),"")</f>
        <v>44496</v>
      </c>
      <c r="N13" s="21" t="str">
        <f t="shared" ref="N13:N16" ca="1" si="0">IFERROR(IF(BL13=100%,"TERMINADO",M13-TODAY())," ")</f>
        <v>TERMINADO</v>
      </c>
      <c r="O13" s="16" t="str">
        <f t="shared" ref="O13:O16" ca="1" si="1">IF(BL13=100%,"TERMINADO",IF(K13&gt;TODAY(),"SIN INICIAR",IF(N13=" "," ",IF(N13&lt;0,"VENCIDA",IF(N13=0,"HOY VENCE",IF(AND(N13&gt;0,N13&lt;=10),"PRONTO A VENCER",IF(N13&gt;10,"A TIEMPO"," ")))))))</f>
        <v>TERMINADO</v>
      </c>
      <c r="P13" s="22"/>
      <c r="Q13" s="22"/>
      <c r="R13" s="22"/>
      <c r="S13" s="22"/>
      <c r="T13" s="22"/>
      <c r="U13" s="22"/>
      <c r="V13" s="22"/>
      <c r="W13" s="22"/>
      <c r="X13" s="22"/>
      <c r="Y13" s="22"/>
      <c r="Z13" s="22"/>
      <c r="AA13" s="22"/>
      <c r="AB13" s="22"/>
      <c r="AC13" s="22"/>
      <c r="AD13" s="22">
        <v>0.2</v>
      </c>
      <c r="AE13" s="22"/>
      <c r="AF13" s="22"/>
      <c r="AG13" s="22"/>
      <c r="AH13" s="22"/>
      <c r="AI13" s="22"/>
      <c r="AJ13" s="22"/>
      <c r="AK13" s="22"/>
      <c r="AL13" s="23">
        <v>0.3</v>
      </c>
      <c r="AM13" s="22"/>
      <c r="AN13" s="22"/>
      <c r="AO13" s="23">
        <v>0.3</v>
      </c>
      <c r="AP13" s="22"/>
      <c r="AQ13" s="23">
        <v>0.2</v>
      </c>
      <c r="AR13" s="22"/>
      <c r="AS13" s="22"/>
      <c r="AT13" s="22"/>
      <c r="AU13" s="22"/>
      <c r="AV13" s="22"/>
      <c r="AW13" s="22"/>
      <c r="AX13" s="22"/>
      <c r="AY13" s="22"/>
      <c r="AZ13" s="22"/>
      <c r="BA13" s="22"/>
      <c r="BB13" s="22"/>
      <c r="BC13" s="22"/>
      <c r="BD13" s="22"/>
      <c r="BE13" s="22"/>
      <c r="BF13" s="22"/>
      <c r="BG13" s="22"/>
      <c r="BH13" s="22"/>
      <c r="BI13" s="22"/>
      <c r="BJ13" s="22"/>
      <c r="BK13" s="22"/>
      <c r="BL13" s="18">
        <f t="shared" ref="BL13:BL16" si="2">IF(SUM(P13:BK13)=" ",0%,SUM(P13:BK13))</f>
        <v>1</v>
      </c>
      <c r="BM13" s="18" t="str">
        <f t="shared" ref="BM13:BM16" ca="1" si="3">IF(O13="SIN INICIAR","SIN INICIAR",IF(AND(BL13&gt;=0%,BL13&lt;100%),"EN PROCESO",IF(BL13=100%,"TERMINADO",IF(BL13=" "," "," "))))</f>
        <v>TERMINADO</v>
      </c>
      <c r="BN13" s="18">
        <f>IFERROR(AVERAGE(BL13:BL16)," ")</f>
        <v>0.77500000000000002</v>
      </c>
      <c r="BO13" s="24" t="str">
        <f t="shared" ref="BO13:BO16" ca="1" si="4">IF(O13="SIN INICIAR","SIN INICIAR",IF(AND(BN13&gt;=0%,BN13&lt;100%),"EN PROCESO",IF(BN13=100%,"TERMINADO",IF(BN13=" "," "," "))))</f>
        <v>EN PROCESO</v>
      </c>
      <c r="BP13" s="25" t="s">
        <v>72</v>
      </c>
      <c r="BQ13" s="26" t="s">
        <v>73</v>
      </c>
    </row>
    <row r="14" spans="1:69" ht="39" customHeight="1">
      <c r="A14" s="132"/>
      <c r="B14" s="132"/>
      <c r="C14" s="14" t="s">
        <v>74</v>
      </c>
      <c r="D14" s="95" t="s">
        <v>75</v>
      </c>
      <c r="E14" s="14" t="s">
        <v>76</v>
      </c>
      <c r="F14" s="14" t="s">
        <v>77</v>
      </c>
      <c r="G14" s="16">
        <v>2</v>
      </c>
      <c r="H14" s="14" t="s">
        <v>78</v>
      </c>
      <c r="I14" s="18" t="s">
        <v>70</v>
      </c>
      <c r="J14" s="18" t="s">
        <v>79</v>
      </c>
      <c r="K14" s="19">
        <v>44418</v>
      </c>
      <c r="L14" s="16">
        <v>120</v>
      </c>
      <c r="M14" s="19">
        <f>IFERROR(WORKDAY(K14-1,L14,Datos!$E$2:$E$19),"")</f>
        <v>44592</v>
      </c>
      <c r="N14" s="21">
        <f t="shared" ca="1" si="0"/>
        <v>21</v>
      </c>
      <c r="O14" s="16" t="str">
        <f t="shared" ca="1" si="1"/>
        <v>A TIEMPO</v>
      </c>
      <c r="P14" s="22"/>
      <c r="Q14" s="22"/>
      <c r="R14" s="22"/>
      <c r="S14" s="22"/>
      <c r="T14" s="22"/>
      <c r="U14" s="22"/>
      <c r="V14" s="22"/>
      <c r="W14" s="22"/>
      <c r="X14" s="22"/>
      <c r="Y14" s="22"/>
      <c r="Z14" s="22"/>
      <c r="AA14" s="22"/>
      <c r="AB14" s="22"/>
      <c r="AC14" s="22"/>
      <c r="AD14" s="22">
        <v>0.2</v>
      </c>
      <c r="AE14" s="22"/>
      <c r="AF14" s="22"/>
      <c r="AG14" s="22"/>
      <c r="AH14" s="22"/>
      <c r="AI14" s="22"/>
      <c r="AJ14" s="22"/>
      <c r="AK14" s="22"/>
      <c r="AL14" s="23">
        <v>0.2</v>
      </c>
      <c r="AM14" s="22"/>
      <c r="AN14" s="22"/>
      <c r="AO14" s="23">
        <v>0.1</v>
      </c>
      <c r="AP14" s="22"/>
      <c r="AQ14" s="23">
        <v>0.1</v>
      </c>
      <c r="AR14" s="22"/>
      <c r="AS14" s="22"/>
      <c r="AT14" s="22"/>
      <c r="AU14" s="22"/>
      <c r="AV14" s="22"/>
      <c r="AW14" s="22"/>
      <c r="AX14" s="22"/>
      <c r="AY14" s="23">
        <v>0.1</v>
      </c>
      <c r="AZ14" s="22"/>
      <c r="BA14" s="22"/>
      <c r="BB14" s="22"/>
      <c r="BC14" s="22"/>
      <c r="BD14" s="22"/>
      <c r="BE14" s="22"/>
      <c r="BF14" s="22"/>
      <c r="BG14" s="22"/>
      <c r="BH14" s="22"/>
      <c r="BI14" s="22"/>
      <c r="BJ14" s="22"/>
      <c r="BK14" s="22"/>
      <c r="BL14" s="18">
        <f t="shared" si="2"/>
        <v>0.7</v>
      </c>
      <c r="BM14" s="18" t="str">
        <f t="shared" ca="1" si="3"/>
        <v>EN PROCESO</v>
      </c>
      <c r="BN14" s="18">
        <f>IFERROR(AVERAGE(BL14:BL16)," ")</f>
        <v>0.70000000000000007</v>
      </c>
      <c r="BO14" s="24" t="str">
        <f t="shared" ca="1" si="4"/>
        <v>EN PROCESO</v>
      </c>
      <c r="BP14" s="27" t="s">
        <v>80</v>
      </c>
      <c r="BQ14" s="26" t="s">
        <v>81</v>
      </c>
    </row>
    <row r="15" spans="1:69" s="79" customFormat="1" ht="39" customHeight="1">
      <c r="A15" s="133"/>
      <c r="B15" s="133"/>
      <c r="C15" s="98" t="s">
        <v>352</v>
      </c>
      <c r="D15" s="100" t="s">
        <v>353</v>
      </c>
      <c r="E15" s="70" t="s">
        <v>67</v>
      </c>
      <c r="F15" s="69" t="s">
        <v>77</v>
      </c>
      <c r="G15" s="71">
        <v>3</v>
      </c>
      <c r="H15" s="72" t="s">
        <v>82</v>
      </c>
      <c r="I15" s="73" t="s">
        <v>70</v>
      </c>
      <c r="J15" s="73" t="s">
        <v>83</v>
      </c>
      <c r="K15" s="74">
        <v>44296</v>
      </c>
      <c r="L15" s="71">
        <v>55</v>
      </c>
      <c r="M15" s="74">
        <f>IFERROR(WORKDAY(K15-1,L15,Datos!$E$2:$E$19),"")</f>
        <v>44377</v>
      </c>
      <c r="N15" s="75" t="str">
        <f t="shared" ca="1" si="0"/>
        <v>TERMINADO</v>
      </c>
      <c r="O15" s="71" t="str">
        <f t="shared" ca="1" si="1"/>
        <v>TERMINADO</v>
      </c>
      <c r="P15" s="76"/>
      <c r="Q15" s="76"/>
      <c r="R15" s="76"/>
      <c r="S15" s="76"/>
      <c r="T15" s="76"/>
      <c r="U15" s="76"/>
      <c r="V15" s="76"/>
      <c r="W15" s="76"/>
      <c r="X15" s="76"/>
      <c r="Y15" s="76"/>
      <c r="Z15" s="76"/>
      <c r="AA15" s="76"/>
      <c r="AB15" s="76"/>
      <c r="AC15" s="76"/>
      <c r="AD15" s="76">
        <v>0.2</v>
      </c>
      <c r="AE15" s="76"/>
      <c r="AF15" s="76"/>
      <c r="AG15" s="76"/>
      <c r="AH15" s="76"/>
      <c r="AI15" s="76">
        <v>0.25</v>
      </c>
      <c r="AJ15" s="76"/>
      <c r="AK15" s="76"/>
      <c r="AL15" s="76"/>
      <c r="AM15" s="76">
        <v>0.2</v>
      </c>
      <c r="AN15" s="76"/>
      <c r="AO15" s="76"/>
      <c r="AP15" s="76"/>
      <c r="AQ15" s="76"/>
      <c r="AR15" s="76"/>
      <c r="AS15" s="76">
        <v>0.2</v>
      </c>
      <c r="AT15" s="76"/>
      <c r="AU15" s="76">
        <v>0.15</v>
      </c>
      <c r="AV15" s="76"/>
      <c r="AW15" s="76"/>
      <c r="AX15" s="76"/>
      <c r="AY15" s="76"/>
      <c r="AZ15" s="76"/>
      <c r="BA15" s="76"/>
      <c r="BB15" s="76"/>
      <c r="BC15" s="76"/>
      <c r="BD15" s="76"/>
      <c r="BE15" s="76"/>
      <c r="BF15" s="76"/>
      <c r="BG15" s="76"/>
      <c r="BH15" s="76"/>
      <c r="BI15" s="76"/>
      <c r="BJ15" s="76"/>
      <c r="BK15" s="76"/>
      <c r="BL15" s="73">
        <f t="shared" si="2"/>
        <v>1</v>
      </c>
      <c r="BM15" s="73" t="str">
        <f t="shared" ca="1" si="3"/>
        <v>TERMINADO</v>
      </c>
      <c r="BN15" s="73">
        <f>IFERROR(AVERAGE(BL15:BL17)," ")</f>
        <v>0.7</v>
      </c>
      <c r="BO15" s="77" t="str">
        <f t="shared" ca="1" si="4"/>
        <v>EN PROCESO</v>
      </c>
      <c r="BP15" s="72" t="s">
        <v>84</v>
      </c>
      <c r="BQ15" s="78" t="s">
        <v>85</v>
      </c>
    </row>
    <row r="16" spans="1:69" s="93" customFormat="1" ht="63.75" customHeight="1">
      <c r="A16" s="80" t="s">
        <v>64</v>
      </c>
      <c r="B16" s="81">
        <v>1</v>
      </c>
      <c r="C16" s="82" t="s">
        <v>86</v>
      </c>
      <c r="D16" s="99" t="s">
        <v>87</v>
      </c>
      <c r="E16" s="83" t="s">
        <v>67</v>
      </c>
      <c r="F16" s="84" t="s">
        <v>77</v>
      </c>
      <c r="G16" s="97">
        <v>1</v>
      </c>
      <c r="H16" s="85" t="s">
        <v>88</v>
      </c>
      <c r="I16" s="81" t="s">
        <v>70</v>
      </c>
      <c r="J16" s="85" t="s">
        <v>79</v>
      </c>
      <c r="K16" s="19">
        <v>44418</v>
      </c>
      <c r="L16" s="16">
        <v>120</v>
      </c>
      <c r="M16" s="86">
        <f>IFERROR(WORKDAY(K16-1,L16,Datos!$E$2:$E$19),"")</f>
        <v>44592</v>
      </c>
      <c r="N16" s="88">
        <f t="shared" ca="1" si="0"/>
        <v>21</v>
      </c>
      <c r="O16" s="87" t="str">
        <f t="shared" ca="1" si="1"/>
        <v>A TIEMPO</v>
      </c>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90">
        <v>0.3</v>
      </c>
      <c r="AP16" s="89">
        <v>0.1</v>
      </c>
      <c r="AQ16" s="89"/>
      <c r="AR16" s="89"/>
      <c r="AS16" s="89"/>
      <c r="AT16" s="89"/>
      <c r="AU16" s="89"/>
      <c r="AV16" s="89"/>
      <c r="AW16" s="89"/>
      <c r="AX16" s="89"/>
      <c r="AY16" s="89"/>
      <c r="AZ16" s="89"/>
      <c r="BA16" s="89"/>
      <c r="BB16" s="89"/>
      <c r="BC16" s="89"/>
      <c r="BD16" s="89"/>
      <c r="BE16" s="89"/>
      <c r="BF16" s="89"/>
      <c r="BG16" s="89"/>
      <c r="BH16" s="89"/>
      <c r="BI16" s="89"/>
      <c r="BJ16" s="89"/>
      <c r="BK16" s="89"/>
      <c r="BL16" s="81">
        <f t="shared" si="2"/>
        <v>0.4</v>
      </c>
      <c r="BM16" s="81" t="str">
        <f t="shared" ca="1" si="3"/>
        <v>EN PROCESO</v>
      </c>
      <c r="BN16" s="81">
        <f>IFERROR(AVERAGE(BL16:BL18)," ")</f>
        <v>0.4</v>
      </c>
      <c r="BO16" s="91" t="str">
        <f t="shared" ca="1" si="4"/>
        <v>EN PROCESO</v>
      </c>
      <c r="BP16" s="92" t="s">
        <v>89</v>
      </c>
      <c r="BQ16" s="92" t="s">
        <v>90</v>
      </c>
    </row>
    <row r="17" spans="1:69" ht="14.25" customHeight="1">
      <c r="A17" s="28"/>
      <c r="B17" s="28"/>
      <c r="C17" s="28"/>
      <c r="D17" s="29"/>
      <c r="E17" s="30"/>
      <c r="F17" s="30"/>
      <c r="G17" s="31"/>
      <c r="H17" s="28"/>
      <c r="I17" s="28"/>
      <c r="J17" s="28"/>
      <c r="K17" s="28"/>
      <c r="L17" s="28"/>
      <c r="M17" s="31"/>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32"/>
      <c r="BM17" s="32"/>
      <c r="BN17" s="32"/>
      <c r="BO17" s="32"/>
      <c r="BP17" s="32"/>
      <c r="BQ17" s="1"/>
    </row>
    <row r="18" spans="1:69" ht="14.25" customHeight="1">
      <c r="A18" s="28"/>
      <c r="B18" s="28"/>
      <c r="C18" s="28"/>
      <c r="D18" s="29"/>
      <c r="E18" s="30"/>
      <c r="F18" s="30"/>
      <c r="G18" s="31"/>
      <c r="H18" s="28"/>
      <c r="I18" s="28"/>
      <c r="J18" s="28"/>
      <c r="K18" s="28"/>
      <c r="L18" s="28"/>
      <c r="M18" s="31"/>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32"/>
      <c r="BM18" s="32"/>
      <c r="BN18" s="32"/>
      <c r="BO18" s="32"/>
      <c r="BP18" s="32"/>
      <c r="BQ18" s="1"/>
    </row>
    <row r="19" spans="1:69" ht="14.25" customHeight="1">
      <c r="A19" s="28"/>
      <c r="B19" s="28"/>
      <c r="C19" s="28"/>
      <c r="D19" s="29"/>
      <c r="E19" s="30"/>
      <c r="F19" s="30"/>
      <c r="G19" s="31"/>
      <c r="H19" s="28"/>
      <c r="I19" s="28"/>
      <c r="J19" s="28"/>
      <c r="K19" s="28"/>
      <c r="L19" s="28"/>
      <c r="M19" s="31"/>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32"/>
      <c r="BM19" s="32"/>
      <c r="BN19" s="32"/>
      <c r="BO19" s="32"/>
      <c r="BP19" s="32"/>
      <c r="BQ19" s="1"/>
    </row>
    <row r="20" spans="1:69" ht="14.25" customHeight="1">
      <c r="A20" s="28"/>
      <c r="B20" s="28"/>
      <c r="C20" s="28"/>
      <c r="D20" s="29"/>
      <c r="E20" s="30"/>
      <c r="F20" s="30"/>
      <c r="G20" s="31"/>
      <c r="H20" s="28"/>
      <c r="I20" s="28"/>
      <c r="J20" s="28"/>
      <c r="K20" s="28"/>
      <c r="L20" s="28"/>
      <c r="M20" s="31"/>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32"/>
      <c r="BM20" s="32"/>
      <c r="BN20" s="32"/>
      <c r="BO20" s="32"/>
      <c r="BP20" s="32"/>
      <c r="BQ20" s="1"/>
    </row>
    <row r="21" spans="1:69" ht="14.25" customHeight="1">
      <c r="A21" s="28"/>
      <c r="B21" s="28"/>
      <c r="C21" s="28"/>
      <c r="D21" s="29"/>
      <c r="E21" s="30"/>
      <c r="F21" s="30"/>
      <c r="G21" s="31"/>
      <c r="H21" s="28"/>
      <c r="I21" s="28"/>
      <c r="J21" s="28"/>
      <c r="K21" s="28"/>
      <c r="L21" s="28"/>
      <c r="M21" s="31"/>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32"/>
      <c r="BM21" s="32"/>
      <c r="BN21" s="32"/>
      <c r="BO21" s="32"/>
      <c r="BP21" s="32"/>
      <c r="BQ21" s="1"/>
    </row>
    <row r="22" spans="1:69" ht="14.25" customHeight="1">
      <c r="A22" s="28"/>
      <c r="B22" s="28"/>
      <c r="C22" s="28"/>
      <c r="D22" s="29"/>
      <c r="E22" s="30"/>
      <c r="F22" s="30"/>
      <c r="G22" s="31"/>
      <c r="H22" s="28"/>
      <c r="I22" s="28"/>
      <c r="J22" s="28"/>
      <c r="K22" s="28"/>
      <c r="L22" s="28"/>
      <c r="M22" s="31"/>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32"/>
      <c r="BM22" s="32"/>
      <c r="BN22" s="32"/>
      <c r="BO22" s="32"/>
      <c r="BP22" s="32"/>
      <c r="BQ22" s="1"/>
    </row>
    <row r="23" spans="1:69" ht="14.25" customHeight="1">
      <c r="A23" s="28"/>
      <c r="B23" s="28"/>
      <c r="C23" s="28"/>
      <c r="D23" s="29"/>
      <c r="E23" s="30"/>
      <c r="F23" s="30"/>
      <c r="G23" s="31"/>
      <c r="H23" s="28"/>
      <c r="I23" s="28"/>
      <c r="J23" s="28"/>
      <c r="K23" s="28"/>
      <c r="L23" s="28"/>
      <c r="M23" s="31"/>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32"/>
      <c r="BM23" s="32"/>
      <c r="BN23" s="32"/>
      <c r="BO23" s="32"/>
      <c r="BP23" s="32"/>
      <c r="BQ23" s="1"/>
    </row>
    <row r="24" spans="1:69" ht="14.25" customHeight="1">
      <c r="A24" s="28"/>
      <c r="B24" s="28"/>
      <c r="C24" s="28"/>
      <c r="D24" s="29"/>
      <c r="E24" s="30"/>
      <c r="F24" s="30"/>
      <c r="G24" s="31"/>
      <c r="H24" s="28"/>
      <c r="I24" s="28"/>
      <c r="J24" s="28"/>
      <c r="K24" s="28"/>
      <c r="L24" s="28"/>
      <c r="M24" s="31"/>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32"/>
      <c r="BM24" s="32"/>
      <c r="BN24" s="32"/>
      <c r="BO24" s="32"/>
      <c r="BP24" s="32"/>
      <c r="BQ24" s="1"/>
    </row>
    <row r="25" spans="1:69" ht="14.25" customHeight="1">
      <c r="A25" s="28"/>
      <c r="B25" s="28"/>
      <c r="C25" s="28"/>
      <c r="D25" s="29"/>
      <c r="E25" s="30"/>
      <c r="F25" s="30"/>
      <c r="G25" s="31"/>
      <c r="H25" s="28"/>
      <c r="I25" s="28"/>
      <c r="J25" s="28"/>
      <c r="K25" s="28"/>
      <c r="L25" s="28"/>
      <c r="M25" s="31"/>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32"/>
      <c r="BM25" s="32"/>
      <c r="BN25" s="32"/>
      <c r="BO25" s="32"/>
      <c r="BP25" s="32"/>
      <c r="BQ25" s="1"/>
    </row>
    <row r="26" spans="1:69" ht="14.25" customHeight="1">
      <c r="A26" s="28"/>
      <c r="B26" s="28"/>
      <c r="C26" s="28"/>
      <c r="D26" s="29"/>
      <c r="E26" s="30"/>
      <c r="F26" s="30"/>
      <c r="G26" s="31"/>
      <c r="H26" s="28"/>
      <c r="I26" s="28"/>
      <c r="J26" s="28"/>
      <c r="K26" s="28"/>
      <c r="L26" s="28"/>
      <c r="M26" s="31"/>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32"/>
      <c r="BM26" s="32"/>
      <c r="BN26" s="32"/>
      <c r="BO26" s="32"/>
      <c r="BP26" s="32"/>
      <c r="BQ26" s="1"/>
    </row>
    <row r="27" spans="1:69" ht="14.25" customHeight="1">
      <c r="A27" s="28"/>
      <c r="B27" s="28"/>
      <c r="C27" s="28"/>
      <c r="D27" s="29"/>
      <c r="E27" s="30"/>
      <c r="F27" s="30"/>
      <c r="G27" s="31"/>
      <c r="H27" s="28"/>
      <c r="I27" s="28"/>
      <c r="J27" s="28"/>
      <c r="K27" s="28"/>
      <c r="L27" s="28"/>
      <c r="M27" s="31"/>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32"/>
      <c r="BM27" s="32"/>
      <c r="BN27" s="32"/>
      <c r="BO27" s="32"/>
      <c r="BP27" s="32"/>
      <c r="BQ27" s="1"/>
    </row>
    <row r="28" spans="1:69" ht="14.25" customHeight="1">
      <c r="A28" s="28"/>
      <c r="B28" s="28"/>
      <c r="C28" s="28"/>
      <c r="D28" s="29"/>
      <c r="E28" s="30"/>
      <c r="F28" s="30"/>
      <c r="G28" s="31"/>
      <c r="H28" s="28"/>
      <c r="I28" s="28"/>
      <c r="J28" s="28"/>
      <c r="K28" s="28"/>
      <c r="L28" s="28"/>
      <c r="M28" s="31"/>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32"/>
      <c r="BM28" s="32"/>
      <c r="BN28" s="32"/>
      <c r="BO28" s="32"/>
      <c r="BP28" s="32"/>
      <c r="BQ28" s="1"/>
    </row>
    <row r="29" spans="1:69" ht="14.25" customHeight="1">
      <c r="A29" s="28"/>
      <c r="B29" s="28"/>
      <c r="C29" s="28"/>
      <c r="D29" s="29"/>
      <c r="E29" s="30"/>
      <c r="F29" s="30"/>
      <c r="G29" s="31"/>
      <c r="H29" s="28"/>
      <c r="I29" s="28"/>
      <c r="J29" s="28"/>
      <c r="K29" s="28"/>
      <c r="L29" s="28"/>
      <c r="M29" s="31"/>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32"/>
      <c r="BM29" s="32"/>
      <c r="BN29" s="32"/>
      <c r="BO29" s="32"/>
      <c r="BP29" s="32"/>
      <c r="BQ29" s="1"/>
    </row>
    <row r="30" spans="1:69" ht="14.25" customHeight="1">
      <c r="A30" s="28"/>
      <c r="B30" s="28"/>
      <c r="C30" s="28"/>
      <c r="D30" s="29"/>
      <c r="E30" s="30"/>
      <c r="F30" s="30"/>
      <c r="G30" s="31"/>
      <c r="H30" s="28"/>
      <c r="I30" s="28"/>
      <c r="J30" s="28"/>
      <c r="K30" s="28"/>
      <c r="L30" s="28"/>
      <c r="M30" s="31"/>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32"/>
      <c r="BM30" s="32"/>
      <c r="BN30" s="32"/>
      <c r="BO30" s="32"/>
      <c r="BP30" s="32"/>
      <c r="BQ30" s="1"/>
    </row>
    <row r="31" spans="1:69" ht="14.25" customHeight="1">
      <c r="A31" s="28"/>
      <c r="B31" s="28"/>
      <c r="C31" s="28"/>
      <c r="D31" s="29"/>
      <c r="E31" s="30"/>
      <c r="F31" s="30"/>
      <c r="G31" s="31"/>
      <c r="H31" s="28"/>
      <c r="I31" s="28"/>
      <c r="J31" s="28"/>
      <c r="K31" s="28"/>
      <c r="L31" s="28"/>
      <c r="M31" s="31"/>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32"/>
      <c r="BM31" s="32"/>
      <c r="BN31" s="32"/>
      <c r="BO31" s="32"/>
      <c r="BP31" s="32"/>
      <c r="BQ31" s="1"/>
    </row>
    <row r="32" spans="1:69" ht="14.25" customHeight="1">
      <c r="A32" s="28"/>
      <c r="B32" s="28"/>
      <c r="C32" s="28"/>
      <c r="D32" s="29"/>
      <c r="E32" s="30"/>
      <c r="F32" s="30"/>
      <c r="G32" s="31"/>
      <c r="H32" s="28"/>
      <c r="I32" s="28"/>
      <c r="J32" s="28"/>
      <c r="K32" s="28"/>
      <c r="L32" s="28"/>
      <c r="M32" s="31"/>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32"/>
      <c r="BM32" s="32"/>
      <c r="BN32" s="32"/>
      <c r="BO32" s="32"/>
      <c r="BP32" s="32"/>
      <c r="BQ32" s="1"/>
    </row>
    <row r="33" spans="1:69" ht="14.25" customHeight="1">
      <c r="A33" s="28"/>
      <c r="B33" s="28"/>
      <c r="C33" s="28"/>
      <c r="D33" s="29"/>
      <c r="E33" s="30"/>
      <c r="F33" s="30"/>
      <c r="G33" s="31"/>
      <c r="H33" s="28"/>
      <c r="I33" s="28"/>
      <c r="J33" s="28"/>
      <c r="K33" s="28"/>
      <c r="L33" s="28"/>
      <c r="M33" s="31"/>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32"/>
      <c r="BM33" s="32"/>
      <c r="BN33" s="32"/>
      <c r="BO33" s="32"/>
      <c r="BP33" s="32"/>
      <c r="BQ33" s="1"/>
    </row>
    <row r="34" spans="1:69" ht="14.25" customHeight="1">
      <c r="A34" s="28"/>
      <c r="B34" s="28"/>
      <c r="C34" s="28"/>
      <c r="D34" s="29"/>
      <c r="E34" s="30"/>
      <c r="F34" s="30"/>
      <c r="G34" s="31"/>
      <c r="H34" s="28"/>
      <c r="I34" s="28"/>
      <c r="J34" s="28"/>
      <c r="K34" s="28"/>
      <c r="L34" s="28"/>
      <c r="M34" s="31"/>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32"/>
      <c r="BM34" s="32"/>
      <c r="BN34" s="32"/>
      <c r="BO34" s="32"/>
      <c r="BP34" s="32"/>
      <c r="BQ34" s="1"/>
    </row>
    <row r="35" spans="1:69" ht="14.25" customHeight="1">
      <c r="A35" s="28"/>
      <c r="B35" s="28"/>
      <c r="C35" s="28"/>
      <c r="D35" s="29"/>
      <c r="E35" s="30"/>
      <c r="F35" s="30"/>
      <c r="G35" s="31"/>
      <c r="H35" s="28"/>
      <c r="I35" s="28"/>
      <c r="J35" s="28"/>
      <c r="K35" s="28"/>
      <c r="L35" s="28"/>
      <c r="M35" s="31"/>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32"/>
      <c r="BM35" s="32"/>
      <c r="BN35" s="32"/>
      <c r="BO35" s="32"/>
      <c r="BP35" s="32"/>
      <c r="BQ35" s="1"/>
    </row>
    <row r="36" spans="1:69" ht="14.25" customHeight="1">
      <c r="A36" s="28"/>
      <c r="B36" s="28"/>
      <c r="C36" s="28"/>
      <c r="D36" s="29"/>
      <c r="E36" s="30"/>
      <c r="F36" s="30"/>
      <c r="G36" s="31"/>
      <c r="H36" s="28"/>
      <c r="I36" s="28"/>
      <c r="J36" s="28"/>
      <c r="K36" s="28"/>
      <c r="L36" s="28"/>
      <c r="M36" s="31"/>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32"/>
      <c r="BM36" s="32"/>
      <c r="BN36" s="32"/>
      <c r="BO36" s="32"/>
      <c r="BP36" s="32"/>
      <c r="BQ36" s="1"/>
    </row>
    <row r="37" spans="1:69" ht="14.25" customHeight="1">
      <c r="A37" s="28"/>
      <c r="B37" s="28"/>
      <c r="C37" s="28"/>
      <c r="D37" s="29"/>
      <c r="E37" s="30"/>
      <c r="F37" s="30"/>
      <c r="G37" s="31"/>
      <c r="H37" s="28"/>
      <c r="I37" s="28"/>
      <c r="J37" s="28"/>
      <c r="K37" s="28"/>
      <c r="L37" s="28"/>
      <c r="M37" s="31"/>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32"/>
      <c r="BM37" s="32"/>
      <c r="BN37" s="32"/>
      <c r="BO37" s="32"/>
      <c r="BP37" s="32"/>
      <c r="BQ37" s="1"/>
    </row>
    <row r="38" spans="1:69" ht="14.25" customHeight="1">
      <c r="A38" s="28"/>
      <c r="B38" s="28"/>
      <c r="C38" s="28"/>
      <c r="D38" s="29"/>
      <c r="E38" s="30"/>
      <c r="F38" s="30"/>
      <c r="G38" s="31"/>
      <c r="H38" s="28"/>
      <c r="I38" s="28"/>
      <c r="J38" s="28"/>
      <c r="K38" s="28"/>
      <c r="L38" s="28"/>
      <c r="M38" s="31"/>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32"/>
      <c r="BM38" s="32"/>
      <c r="BN38" s="32"/>
      <c r="BO38" s="32"/>
      <c r="BP38" s="32"/>
      <c r="BQ38" s="1"/>
    </row>
    <row r="39" spans="1:69" ht="14.25" customHeight="1">
      <c r="A39" s="28"/>
      <c r="B39" s="28"/>
      <c r="C39" s="28"/>
      <c r="D39" s="29"/>
      <c r="E39" s="30"/>
      <c r="F39" s="30"/>
      <c r="G39" s="31"/>
      <c r="H39" s="28"/>
      <c r="I39" s="28"/>
      <c r="J39" s="28"/>
      <c r="K39" s="28"/>
      <c r="L39" s="28"/>
      <c r="M39" s="31"/>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32"/>
      <c r="BM39" s="32"/>
      <c r="BN39" s="32"/>
      <c r="BO39" s="32"/>
      <c r="BP39" s="32"/>
      <c r="BQ39" s="1"/>
    </row>
    <row r="40" spans="1:69" ht="14.25" customHeight="1">
      <c r="A40" s="28"/>
      <c r="B40" s="28"/>
      <c r="C40" s="28"/>
      <c r="D40" s="29"/>
      <c r="E40" s="30"/>
      <c r="F40" s="30"/>
      <c r="G40" s="31"/>
      <c r="H40" s="28"/>
      <c r="I40" s="28"/>
      <c r="J40" s="28"/>
      <c r="K40" s="28"/>
      <c r="L40" s="28"/>
      <c r="M40" s="31"/>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32"/>
      <c r="BM40" s="32"/>
      <c r="BN40" s="32"/>
      <c r="BO40" s="32"/>
      <c r="BP40" s="32"/>
      <c r="BQ40" s="1"/>
    </row>
    <row r="41" spans="1:69" ht="14.25" customHeight="1">
      <c r="A41" s="28"/>
      <c r="B41" s="28"/>
      <c r="C41" s="28"/>
      <c r="D41" s="29"/>
      <c r="E41" s="30"/>
      <c r="F41" s="30"/>
      <c r="G41" s="31"/>
      <c r="H41" s="28"/>
      <c r="I41" s="28"/>
      <c r="J41" s="28"/>
      <c r="K41" s="28"/>
      <c r="L41" s="28"/>
      <c r="M41" s="31"/>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32"/>
      <c r="BM41" s="32"/>
      <c r="BN41" s="32"/>
      <c r="BO41" s="32"/>
      <c r="BP41" s="32"/>
      <c r="BQ41" s="1"/>
    </row>
    <row r="42" spans="1:69" ht="14.25" customHeight="1">
      <c r="A42" s="28"/>
      <c r="B42" s="28"/>
      <c r="C42" s="28"/>
      <c r="D42" s="29"/>
      <c r="E42" s="30"/>
      <c r="F42" s="30"/>
      <c r="G42" s="31"/>
      <c r="H42" s="28"/>
      <c r="I42" s="28"/>
      <c r="J42" s="28"/>
      <c r="K42" s="28"/>
      <c r="L42" s="28"/>
      <c r="M42" s="31"/>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32"/>
      <c r="BM42" s="32"/>
      <c r="BN42" s="32"/>
      <c r="BO42" s="32"/>
      <c r="BP42" s="32"/>
      <c r="BQ42" s="1"/>
    </row>
    <row r="43" spans="1:69" ht="14.25" customHeight="1">
      <c r="A43" s="28"/>
      <c r="B43" s="28"/>
      <c r="C43" s="28"/>
      <c r="D43" s="29"/>
      <c r="E43" s="30"/>
      <c r="F43" s="30"/>
      <c r="G43" s="31"/>
      <c r="H43" s="28"/>
      <c r="I43" s="28"/>
      <c r="J43" s="28"/>
      <c r="K43" s="28"/>
      <c r="L43" s="28"/>
      <c r="M43" s="31"/>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32"/>
      <c r="BM43" s="32"/>
      <c r="BN43" s="32"/>
      <c r="BO43" s="32"/>
      <c r="BP43" s="32"/>
      <c r="BQ43" s="1"/>
    </row>
    <row r="44" spans="1:69" ht="14.25" customHeight="1">
      <c r="A44" s="28"/>
      <c r="B44" s="28"/>
      <c r="C44" s="28"/>
      <c r="D44" s="29"/>
      <c r="E44" s="30"/>
      <c r="F44" s="30"/>
      <c r="G44" s="31"/>
      <c r="H44" s="28"/>
      <c r="I44" s="28"/>
      <c r="J44" s="28"/>
      <c r="K44" s="28"/>
      <c r="L44" s="28"/>
      <c r="M44" s="31"/>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32"/>
      <c r="BM44" s="32"/>
      <c r="BN44" s="32"/>
      <c r="BO44" s="32"/>
      <c r="BP44" s="32"/>
      <c r="BQ44" s="1"/>
    </row>
    <row r="45" spans="1:69" ht="14.25" customHeight="1">
      <c r="A45" s="28"/>
      <c r="B45" s="28"/>
      <c r="C45" s="28"/>
      <c r="D45" s="29"/>
      <c r="E45" s="30"/>
      <c r="F45" s="30"/>
      <c r="G45" s="31"/>
      <c r="H45" s="28"/>
      <c r="I45" s="28"/>
      <c r="J45" s="28"/>
      <c r="K45" s="28"/>
      <c r="L45" s="28"/>
      <c r="M45" s="31"/>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32"/>
      <c r="BM45" s="32"/>
      <c r="BN45" s="32"/>
      <c r="BO45" s="32"/>
      <c r="BP45" s="32"/>
      <c r="BQ45" s="1"/>
    </row>
    <row r="46" spans="1:69" ht="14.25" customHeight="1">
      <c r="A46" s="28"/>
      <c r="B46" s="28"/>
      <c r="C46" s="28"/>
      <c r="D46" s="29"/>
      <c r="E46" s="30"/>
      <c r="F46" s="30"/>
      <c r="G46" s="31"/>
      <c r="H46" s="28"/>
      <c r="I46" s="28"/>
      <c r="J46" s="28"/>
      <c r="K46" s="28"/>
      <c r="L46" s="28"/>
      <c r="M46" s="31"/>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32"/>
      <c r="BM46" s="32"/>
      <c r="BN46" s="32"/>
      <c r="BO46" s="32"/>
      <c r="BP46" s="32"/>
      <c r="BQ46" s="1"/>
    </row>
    <row r="47" spans="1:69" ht="14.25" customHeight="1">
      <c r="A47" s="28"/>
      <c r="B47" s="28"/>
      <c r="C47" s="28"/>
      <c r="D47" s="29"/>
      <c r="E47" s="30"/>
      <c r="F47" s="30"/>
      <c r="G47" s="31"/>
      <c r="H47" s="28"/>
      <c r="I47" s="28"/>
      <c r="J47" s="28"/>
      <c r="K47" s="28"/>
      <c r="L47" s="28"/>
      <c r="M47" s="31"/>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32"/>
      <c r="BM47" s="32"/>
      <c r="BN47" s="32"/>
      <c r="BO47" s="32"/>
      <c r="BP47" s="32"/>
      <c r="BQ47" s="1"/>
    </row>
    <row r="48" spans="1:69" ht="14.25" customHeight="1">
      <c r="A48" s="28"/>
      <c r="B48" s="28"/>
      <c r="C48" s="28"/>
      <c r="D48" s="29"/>
      <c r="E48" s="30"/>
      <c r="F48" s="30"/>
      <c r="G48" s="31"/>
      <c r="H48" s="28"/>
      <c r="I48" s="28"/>
      <c r="J48" s="28"/>
      <c r="K48" s="28"/>
      <c r="L48" s="28"/>
      <c r="M48" s="31"/>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32"/>
      <c r="BM48" s="32"/>
      <c r="BN48" s="32"/>
      <c r="BO48" s="32"/>
      <c r="BP48" s="32"/>
      <c r="BQ48" s="1"/>
    </row>
    <row r="49" spans="1:69" ht="14.25" customHeight="1">
      <c r="A49" s="28"/>
      <c r="B49" s="28"/>
      <c r="C49" s="28"/>
      <c r="D49" s="29"/>
      <c r="E49" s="30"/>
      <c r="F49" s="30"/>
      <c r="G49" s="31"/>
      <c r="H49" s="28"/>
      <c r="I49" s="28"/>
      <c r="J49" s="28"/>
      <c r="K49" s="28"/>
      <c r="L49" s="28"/>
      <c r="M49" s="31"/>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32"/>
      <c r="BM49" s="32"/>
      <c r="BN49" s="32"/>
      <c r="BO49" s="32"/>
      <c r="BP49" s="32"/>
      <c r="BQ49" s="1"/>
    </row>
    <row r="50" spans="1:69" ht="14.25" customHeight="1">
      <c r="A50" s="28"/>
      <c r="B50" s="28"/>
      <c r="C50" s="28"/>
      <c r="D50" s="29"/>
      <c r="E50" s="30"/>
      <c r="F50" s="30"/>
      <c r="G50" s="31"/>
      <c r="H50" s="28"/>
      <c r="I50" s="28"/>
      <c r="J50" s="28"/>
      <c r="K50" s="28"/>
      <c r="L50" s="28"/>
      <c r="M50" s="31"/>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32"/>
      <c r="BM50" s="32"/>
      <c r="BN50" s="32"/>
      <c r="BO50" s="32"/>
      <c r="BP50" s="32"/>
      <c r="BQ50" s="1"/>
    </row>
    <row r="51" spans="1:69" ht="14.25" customHeight="1">
      <c r="A51" s="28"/>
      <c r="B51" s="28"/>
      <c r="C51" s="28"/>
      <c r="D51" s="29"/>
      <c r="E51" s="30"/>
      <c r="F51" s="30"/>
      <c r="G51" s="31"/>
      <c r="H51" s="28"/>
      <c r="I51" s="28"/>
      <c r="J51" s="28"/>
      <c r="K51" s="28"/>
      <c r="L51" s="28"/>
      <c r="M51" s="31"/>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32"/>
      <c r="BM51" s="32"/>
      <c r="BN51" s="32"/>
      <c r="BO51" s="32"/>
      <c r="BP51" s="32"/>
      <c r="BQ51" s="1"/>
    </row>
    <row r="52" spans="1:69" ht="14.25" customHeight="1">
      <c r="A52" s="28"/>
      <c r="B52" s="28"/>
      <c r="C52" s="28"/>
      <c r="D52" s="29"/>
      <c r="E52" s="30"/>
      <c r="F52" s="30"/>
      <c r="G52" s="31"/>
      <c r="H52" s="28"/>
      <c r="I52" s="28"/>
      <c r="J52" s="28"/>
      <c r="K52" s="28"/>
      <c r="L52" s="28"/>
      <c r="M52" s="31"/>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32"/>
      <c r="BM52" s="32"/>
      <c r="BN52" s="32"/>
      <c r="BO52" s="32"/>
      <c r="BP52" s="32"/>
      <c r="BQ52" s="1"/>
    </row>
    <row r="53" spans="1:69" ht="14.25" customHeight="1">
      <c r="A53" s="28"/>
      <c r="B53" s="28"/>
      <c r="C53" s="28"/>
      <c r="D53" s="29"/>
      <c r="E53" s="30"/>
      <c r="F53" s="30"/>
      <c r="G53" s="31"/>
      <c r="H53" s="28"/>
      <c r="I53" s="28"/>
      <c r="J53" s="28"/>
      <c r="K53" s="28"/>
      <c r="L53" s="28"/>
      <c r="M53" s="31"/>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32"/>
      <c r="BM53" s="32"/>
      <c r="BN53" s="32"/>
      <c r="BO53" s="32"/>
      <c r="BP53" s="32"/>
      <c r="BQ53" s="1"/>
    </row>
    <row r="54" spans="1:69" ht="14.25" customHeight="1">
      <c r="A54" s="28"/>
      <c r="B54" s="28"/>
      <c r="C54" s="28"/>
      <c r="D54" s="29"/>
      <c r="E54" s="30"/>
      <c r="F54" s="30"/>
      <c r="G54" s="31"/>
      <c r="H54" s="28"/>
      <c r="I54" s="28"/>
      <c r="J54" s="28"/>
      <c r="K54" s="28"/>
      <c r="L54" s="28"/>
      <c r="M54" s="31"/>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32"/>
      <c r="BM54" s="32"/>
      <c r="BN54" s="32"/>
      <c r="BO54" s="32"/>
      <c r="BP54" s="32"/>
      <c r="BQ54" s="1"/>
    </row>
    <row r="55" spans="1:69" ht="14.25" customHeight="1">
      <c r="A55" s="28"/>
      <c r="B55" s="28"/>
      <c r="C55" s="28"/>
      <c r="D55" s="29"/>
      <c r="E55" s="30"/>
      <c r="F55" s="30"/>
      <c r="G55" s="31"/>
      <c r="H55" s="28"/>
      <c r="I55" s="28"/>
      <c r="J55" s="28"/>
      <c r="K55" s="28"/>
      <c r="L55" s="28"/>
      <c r="M55" s="31"/>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32"/>
      <c r="BM55" s="32"/>
      <c r="BN55" s="32"/>
      <c r="BO55" s="32"/>
      <c r="BP55" s="32"/>
      <c r="BQ55" s="1"/>
    </row>
    <row r="56" spans="1:69" ht="14.25" customHeight="1">
      <c r="A56" s="28"/>
      <c r="B56" s="28"/>
      <c r="C56" s="28"/>
      <c r="D56" s="29"/>
      <c r="E56" s="30"/>
      <c r="F56" s="30"/>
      <c r="G56" s="31"/>
      <c r="H56" s="28"/>
      <c r="I56" s="28"/>
      <c r="J56" s="28"/>
      <c r="K56" s="28"/>
      <c r="L56" s="28"/>
      <c r="M56" s="31"/>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32"/>
      <c r="BM56" s="32"/>
      <c r="BN56" s="32"/>
      <c r="BO56" s="32"/>
      <c r="BP56" s="32"/>
      <c r="BQ56" s="1"/>
    </row>
    <row r="57" spans="1:69" ht="14.25" customHeight="1">
      <c r="A57" s="28"/>
      <c r="B57" s="28"/>
      <c r="C57" s="28"/>
      <c r="D57" s="29"/>
      <c r="E57" s="30"/>
      <c r="F57" s="30"/>
      <c r="G57" s="31"/>
      <c r="H57" s="28"/>
      <c r="I57" s="28"/>
      <c r="J57" s="28"/>
      <c r="K57" s="28"/>
      <c r="L57" s="28"/>
      <c r="M57" s="31"/>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32"/>
      <c r="BM57" s="32"/>
      <c r="BN57" s="32"/>
      <c r="BO57" s="32"/>
      <c r="BP57" s="32"/>
      <c r="BQ57" s="1"/>
    </row>
    <row r="58" spans="1:69" ht="14.25" customHeight="1">
      <c r="A58" s="28"/>
      <c r="B58" s="28"/>
      <c r="C58" s="28"/>
      <c r="D58" s="29"/>
      <c r="E58" s="30"/>
      <c r="F58" s="30"/>
      <c r="G58" s="31"/>
      <c r="H58" s="28"/>
      <c r="I58" s="28"/>
      <c r="J58" s="28"/>
      <c r="K58" s="28"/>
      <c r="L58" s="28"/>
      <c r="M58" s="31"/>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32"/>
      <c r="BM58" s="32"/>
      <c r="BN58" s="32"/>
      <c r="BO58" s="32"/>
      <c r="BP58" s="32"/>
      <c r="BQ58" s="1"/>
    </row>
    <row r="59" spans="1:69" ht="14.25" customHeight="1">
      <c r="A59" s="28"/>
      <c r="B59" s="28"/>
      <c r="C59" s="28"/>
      <c r="D59" s="29"/>
      <c r="E59" s="30"/>
      <c r="F59" s="30"/>
      <c r="G59" s="31"/>
      <c r="H59" s="28"/>
      <c r="I59" s="28"/>
      <c r="J59" s="28"/>
      <c r="K59" s="28"/>
      <c r="L59" s="28"/>
      <c r="M59" s="31"/>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32"/>
      <c r="BM59" s="32"/>
      <c r="BN59" s="32"/>
      <c r="BO59" s="32"/>
      <c r="BP59" s="32"/>
      <c r="BQ59" s="1"/>
    </row>
    <row r="60" spans="1:69" ht="14.25" customHeight="1">
      <c r="A60" s="28"/>
      <c r="B60" s="28"/>
      <c r="C60" s="28"/>
      <c r="D60" s="29"/>
      <c r="E60" s="30"/>
      <c r="F60" s="30"/>
      <c r="G60" s="31"/>
      <c r="H60" s="28"/>
      <c r="I60" s="28"/>
      <c r="J60" s="28"/>
      <c r="K60" s="28"/>
      <c r="L60" s="28"/>
      <c r="M60" s="31"/>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32"/>
      <c r="BM60" s="32"/>
      <c r="BN60" s="32"/>
      <c r="BO60" s="32"/>
      <c r="BP60" s="32"/>
      <c r="BQ60" s="1"/>
    </row>
    <row r="61" spans="1:69" ht="14.25" customHeight="1">
      <c r="A61" s="28"/>
      <c r="B61" s="28"/>
      <c r="C61" s="28"/>
      <c r="D61" s="29"/>
      <c r="E61" s="30"/>
      <c r="F61" s="30"/>
      <c r="G61" s="31"/>
      <c r="H61" s="28"/>
      <c r="I61" s="28"/>
      <c r="J61" s="28"/>
      <c r="K61" s="28"/>
      <c r="L61" s="28"/>
      <c r="M61" s="31"/>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32"/>
      <c r="BM61" s="32"/>
      <c r="BN61" s="32"/>
      <c r="BO61" s="32"/>
      <c r="BP61" s="32"/>
      <c r="BQ61" s="1"/>
    </row>
    <row r="62" spans="1:69" ht="14.25" customHeight="1">
      <c r="A62" s="28"/>
      <c r="B62" s="28"/>
      <c r="C62" s="28"/>
      <c r="D62" s="29"/>
      <c r="E62" s="30"/>
      <c r="F62" s="30"/>
      <c r="G62" s="31"/>
      <c r="H62" s="28"/>
      <c r="I62" s="28"/>
      <c r="J62" s="28"/>
      <c r="K62" s="28"/>
      <c r="L62" s="28"/>
      <c r="M62" s="31"/>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32"/>
      <c r="BM62" s="32"/>
      <c r="BN62" s="32"/>
      <c r="BO62" s="32"/>
      <c r="BP62" s="32"/>
      <c r="BQ62" s="1"/>
    </row>
    <row r="63" spans="1:69" ht="14.25" customHeight="1">
      <c r="A63" s="28"/>
      <c r="B63" s="28"/>
      <c r="C63" s="28"/>
      <c r="D63" s="29"/>
      <c r="E63" s="30"/>
      <c r="F63" s="30"/>
      <c r="G63" s="31"/>
      <c r="H63" s="28"/>
      <c r="I63" s="28"/>
      <c r="J63" s="28"/>
      <c r="K63" s="28"/>
      <c r="L63" s="28"/>
      <c r="M63" s="31"/>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32"/>
      <c r="BM63" s="32"/>
      <c r="BN63" s="32"/>
      <c r="BO63" s="32"/>
      <c r="BP63" s="32"/>
      <c r="BQ63" s="1"/>
    </row>
    <row r="64" spans="1:69" ht="14.25" customHeight="1">
      <c r="A64" s="28"/>
      <c r="B64" s="28"/>
      <c r="C64" s="28"/>
      <c r="D64" s="29"/>
      <c r="E64" s="30"/>
      <c r="F64" s="30"/>
      <c r="G64" s="31"/>
      <c r="H64" s="28"/>
      <c r="I64" s="28"/>
      <c r="J64" s="28"/>
      <c r="K64" s="28"/>
      <c r="L64" s="28"/>
      <c r="M64" s="31"/>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32"/>
      <c r="BM64" s="32"/>
      <c r="BN64" s="32"/>
      <c r="BO64" s="32"/>
      <c r="BP64" s="32"/>
      <c r="BQ64" s="1"/>
    </row>
    <row r="65" spans="1:69" ht="14.25" customHeight="1">
      <c r="A65" s="28"/>
      <c r="B65" s="28"/>
      <c r="C65" s="28"/>
      <c r="D65" s="29"/>
      <c r="E65" s="30"/>
      <c r="F65" s="30"/>
      <c r="G65" s="31"/>
      <c r="H65" s="28"/>
      <c r="I65" s="28"/>
      <c r="J65" s="28"/>
      <c r="K65" s="28"/>
      <c r="L65" s="28"/>
      <c r="M65" s="31"/>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32"/>
      <c r="BM65" s="32"/>
      <c r="BN65" s="32"/>
      <c r="BO65" s="32"/>
      <c r="BP65" s="32"/>
      <c r="BQ65" s="1"/>
    </row>
    <row r="66" spans="1:69" ht="14.25" customHeight="1">
      <c r="A66" s="28"/>
      <c r="B66" s="28"/>
      <c r="C66" s="28"/>
      <c r="D66" s="29"/>
      <c r="E66" s="30"/>
      <c r="F66" s="30"/>
      <c r="G66" s="31"/>
      <c r="H66" s="28"/>
      <c r="I66" s="28"/>
      <c r="J66" s="28"/>
      <c r="K66" s="28"/>
      <c r="L66" s="28"/>
      <c r="M66" s="31"/>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32"/>
      <c r="BM66" s="32"/>
      <c r="BN66" s="32"/>
      <c r="BO66" s="32"/>
      <c r="BP66" s="32"/>
      <c r="BQ66" s="1"/>
    </row>
    <row r="67" spans="1:69" ht="14.25" customHeight="1">
      <c r="A67" s="28"/>
      <c r="B67" s="28"/>
      <c r="C67" s="28"/>
      <c r="D67" s="29"/>
      <c r="E67" s="30"/>
      <c r="F67" s="30"/>
      <c r="G67" s="31"/>
      <c r="H67" s="28"/>
      <c r="I67" s="28"/>
      <c r="J67" s="28"/>
      <c r="K67" s="28"/>
      <c r="L67" s="28"/>
      <c r="M67" s="31"/>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32"/>
      <c r="BM67" s="32"/>
      <c r="BN67" s="32"/>
      <c r="BO67" s="32"/>
      <c r="BP67" s="32"/>
      <c r="BQ67" s="1"/>
    </row>
    <row r="68" spans="1:69" ht="14.25" customHeight="1">
      <c r="A68" s="28"/>
      <c r="B68" s="28"/>
      <c r="C68" s="28"/>
      <c r="D68" s="29"/>
      <c r="E68" s="30"/>
      <c r="F68" s="30"/>
      <c r="G68" s="31"/>
      <c r="H68" s="28"/>
      <c r="I68" s="28"/>
      <c r="J68" s="28"/>
      <c r="K68" s="28"/>
      <c r="L68" s="28"/>
      <c r="M68" s="31"/>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32"/>
      <c r="BM68" s="32"/>
      <c r="BN68" s="32"/>
      <c r="BO68" s="32"/>
      <c r="BP68" s="32"/>
      <c r="BQ68" s="1"/>
    </row>
    <row r="69" spans="1:69" ht="14.25" customHeight="1">
      <c r="A69" s="28"/>
      <c r="B69" s="28"/>
      <c r="C69" s="28"/>
      <c r="D69" s="29"/>
      <c r="E69" s="30"/>
      <c r="F69" s="30"/>
      <c r="G69" s="31"/>
      <c r="H69" s="28"/>
      <c r="I69" s="28"/>
      <c r="J69" s="28"/>
      <c r="K69" s="28"/>
      <c r="L69" s="28"/>
      <c r="M69" s="31"/>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32"/>
      <c r="BM69" s="32"/>
      <c r="BN69" s="32"/>
      <c r="BO69" s="32"/>
      <c r="BP69" s="32"/>
      <c r="BQ69" s="1"/>
    </row>
    <row r="70" spans="1:69" ht="14.25" customHeight="1">
      <c r="A70" s="28"/>
      <c r="B70" s="28"/>
      <c r="C70" s="28"/>
      <c r="D70" s="29"/>
      <c r="E70" s="30"/>
      <c r="F70" s="30"/>
      <c r="G70" s="31"/>
      <c r="H70" s="28"/>
      <c r="I70" s="28"/>
      <c r="J70" s="28"/>
      <c r="K70" s="28"/>
      <c r="L70" s="28"/>
      <c r="M70" s="31"/>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32"/>
      <c r="BM70" s="32"/>
      <c r="BN70" s="32"/>
      <c r="BO70" s="32"/>
      <c r="BP70" s="32"/>
      <c r="BQ70" s="1"/>
    </row>
    <row r="71" spans="1:69" ht="14.25" customHeight="1">
      <c r="A71" s="28"/>
      <c r="B71" s="28"/>
      <c r="C71" s="28"/>
      <c r="D71" s="29"/>
      <c r="E71" s="30"/>
      <c r="F71" s="30"/>
      <c r="G71" s="31"/>
      <c r="H71" s="28"/>
      <c r="I71" s="28"/>
      <c r="J71" s="28"/>
      <c r="K71" s="28"/>
      <c r="L71" s="28"/>
      <c r="M71" s="31"/>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32"/>
      <c r="BM71" s="32"/>
      <c r="BN71" s="32"/>
      <c r="BO71" s="32"/>
      <c r="BP71" s="32"/>
      <c r="BQ71" s="1"/>
    </row>
    <row r="72" spans="1:69" ht="14.25" customHeight="1">
      <c r="A72" s="28"/>
      <c r="B72" s="28"/>
      <c r="C72" s="28"/>
      <c r="D72" s="29"/>
      <c r="E72" s="30"/>
      <c r="F72" s="30"/>
      <c r="G72" s="31"/>
      <c r="H72" s="28"/>
      <c r="I72" s="28"/>
      <c r="J72" s="28"/>
      <c r="K72" s="28"/>
      <c r="L72" s="28"/>
      <c r="M72" s="31"/>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32"/>
      <c r="BM72" s="32"/>
      <c r="BN72" s="32"/>
      <c r="BO72" s="32"/>
      <c r="BP72" s="32"/>
      <c r="BQ72" s="1"/>
    </row>
    <row r="73" spans="1:69" ht="14.25" customHeight="1">
      <c r="A73" s="28"/>
      <c r="B73" s="28"/>
      <c r="C73" s="28"/>
      <c r="D73" s="29"/>
      <c r="E73" s="30"/>
      <c r="F73" s="30"/>
      <c r="G73" s="31"/>
      <c r="H73" s="28"/>
      <c r="I73" s="28"/>
      <c r="J73" s="28"/>
      <c r="K73" s="28"/>
      <c r="L73" s="28"/>
      <c r="M73" s="31"/>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32"/>
      <c r="BM73" s="32"/>
      <c r="BN73" s="32"/>
      <c r="BO73" s="32"/>
      <c r="BP73" s="32"/>
      <c r="BQ73" s="1"/>
    </row>
    <row r="74" spans="1:69" ht="14.25" customHeight="1">
      <c r="A74" s="28"/>
      <c r="B74" s="28"/>
      <c r="C74" s="28"/>
      <c r="D74" s="29"/>
      <c r="E74" s="30"/>
      <c r="F74" s="30"/>
      <c r="G74" s="31"/>
      <c r="H74" s="28"/>
      <c r="I74" s="28"/>
      <c r="J74" s="28"/>
      <c r="K74" s="28"/>
      <c r="L74" s="28"/>
      <c r="M74" s="31"/>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32"/>
      <c r="BM74" s="32"/>
      <c r="BN74" s="32"/>
      <c r="BO74" s="32"/>
      <c r="BP74" s="32"/>
      <c r="BQ74" s="1"/>
    </row>
    <row r="75" spans="1:69" ht="14.25" customHeight="1">
      <c r="A75" s="28"/>
      <c r="B75" s="28"/>
      <c r="C75" s="28"/>
      <c r="D75" s="29"/>
      <c r="E75" s="30"/>
      <c r="F75" s="30"/>
      <c r="G75" s="31"/>
      <c r="H75" s="28"/>
      <c r="I75" s="28"/>
      <c r="J75" s="28"/>
      <c r="K75" s="28"/>
      <c r="L75" s="28"/>
      <c r="M75" s="31"/>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32"/>
      <c r="BM75" s="32"/>
      <c r="BN75" s="32"/>
      <c r="BO75" s="32"/>
      <c r="BP75" s="32"/>
      <c r="BQ75" s="1"/>
    </row>
    <row r="76" spans="1:69" ht="14.25" customHeight="1">
      <c r="A76" s="28"/>
      <c r="B76" s="28"/>
      <c r="C76" s="28"/>
      <c r="D76" s="29"/>
      <c r="E76" s="30"/>
      <c r="F76" s="30"/>
      <c r="G76" s="31"/>
      <c r="H76" s="28"/>
      <c r="I76" s="28"/>
      <c r="J76" s="28"/>
      <c r="K76" s="28"/>
      <c r="L76" s="28"/>
      <c r="M76" s="31"/>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32"/>
      <c r="BM76" s="32"/>
      <c r="BN76" s="32"/>
      <c r="BO76" s="32"/>
      <c r="BP76" s="32"/>
      <c r="BQ76" s="1"/>
    </row>
    <row r="77" spans="1:69" ht="14.25" customHeight="1">
      <c r="A77" s="28"/>
      <c r="B77" s="28"/>
      <c r="C77" s="28"/>
      <c r="D77" s="29"/>
      <c r="E77" s="30"/>
      <c r="F77" s="30"/>
      <c r="G77" s="31"/>
      <c r="H77" s="28"/>
      <c r="I77" s="28"/>
      <c r="J77" s="28"/>
      <c r="K77" s="28"/>
      <c r="L77" s="28"/>
      <c r="M77" s="31"/>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32"/>
      <c r="BM77" s="32"/>
      <c r="BN77" s="32"/>
      <c r="BO77" s="32"/>
      <c r="BP77" s="32"/>
      <c r="BQ77" s="1"/>
    </row>
    <row r="78" spans="1:69" ht="14.25" customHeight="1">
      <c r="A78" s="28"/>
      <c r="B78" s="28"/>
      <c r="C78" s="28"/>
      <c r="D78" s="29"/>
      <c r="E78" s="30"/>
      <c r="F78" s="30"/>
      <c r="G78" s="31"/>
      <c r="H78" s="28"/>
      <c r="I78" s="28"/>
      <c r="J78" s="28"/>
      <c r="K78" s="28"/>
      <c r="L78" s="28"/>
      <c r="M78" s="31"/>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32"/>
      <c r="BM78" s="32"/>
      <c r="BN78" s="32"/>
      <c r="BO78" s="32"/>
      <c r="BP78" s="32"/>
      <c r="BQ78" s="1"/>
    </row>
    <row r="79" spans="1:69" ht="14.25" customHeight="1">
      <c r="A79" s="28"/>
      <c r="B79" s="28"/>
      <c r="C79" s="28"/>
      <c r="D79" s="29"/>
      <c r="E79" s="30"/>
      <c r="F79" s="30"/>
      <c r="G79" s="31"/>
      <c r="H79" s="28"/>
      <c r="I79" s="28"/>
      <c r="J79" s="28"/>
      <c r="K79" s="28"/>
      <c r="L79" s="28"/>
      <c r="M79" s="31"/>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32"/>
      <c r="BM79" s="32"/>
      <c r="BN79" s="32"/>
      <c r="BO79" s="32"/>
      <c r="BP79" s="32"/>
      <c r="BQ79" s="1"/>
    </row>
    <row r="80" spans="1:69" ht="14.25" customHeight="1">
      <c r="A80" s="28"/>
      <c r="B80" s="28"/>
      <c r="C80" s="28"/>
      <c r="D80" s="29"/>
      <c r="E80" s="30"/>
      <c r="F80" s="30"/>
      <c r="G80" s="31"/>
      <c r="H80" s="28"/>
      <c r="I80" s="28"/>
      <c r="J80" s="28"/>
      <c r="K80" s="28"/>
      <c r="L80" s="28"/>
      <c r="M80" s="31"/>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32"/>
      <c r="BM80" s="32"/>
      <c r="BN80" s="32"/>
      <c r="BO80" s="32"/>
      <c r="BP80" s="32"/>
      <c r="BQ80" s="1"/>
    </row>
    <row r="81" spans="1:69" ht="14.25" customHeight="1">
      <c r="A81" s="28"/>
      <c r="B81" s="28"/>
      <c r="C81" s="28"/>
      <c r="D81" s="29"/>
      <c r="E81" s="30"/>
      <c r="F81" s="30"/>
      <c r="G81" s="31"/>
      <c r="H81" s="28"/>
      <c r="I81" s="28"/>
      <c r="J81" s="28"/>
      <c r="K81" s="28"/>
      <c r="L81" s="28"/>
      <c r="M81" s="31"/>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32"/>
      <c r="BM81" s="32"/>
      <c r="BN81" s="32"/>
      <c r="BO81" s="32"/>
      <c r="BP81" s="32"/>
      <c r="BQ81" s="1"/>
    </row>
    <row r="82" spans="1:69" ht="14.25" customHeight="1">
      <c r="A82" s="28"/>
      <c r="B82" s="28"/>
      <c r="C82" s="28"/>
      <c r="D82" s="29"/>
      <c r="E82" s="30"/>
      <c r="F82" s="30"/>
      <c r="G82" s="31"/>
      <c r="H82" s="28"/>
      <c r="I82" s="28"/>
      <c r="J82" s="28"/>
      <c r="K82" s="28"/>
      <c r="L82" s="28"/>
      <c r="M82" s="31"/>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32"/>
      <c r="BM82" s="32"/>
      <c r="BN82" s="32"/>
      <c r="BO82" s="32"/>
      <c r="BP82" s="32"/>
      <c r="BQ82" s="1"/>
    </row>
    <row r="83" spans="1:69" ht="14.25" customHeight="1">
      <c r="A83" s="28"/>
      <c r="B83" s="28"/>
      <c r="C83" s="28"/>
      <c r="D83" s="29"/>
      <c r="E83" s="30"/>
      <c r="F83" s="30"/>
      <c r="G83" s="31"/>
      <c r="H83" s="28"/>
      <c r="I83" s="28"/>
      <c r="J83" s="28"/>
      <c r="K83" s="28"/>
      <c r="L83" s="28"/>
      <c r="M83" s="31"/>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32"/>
      <c r="BM83" s="32"/>
      <c r="BN83" s="32"/>
      <c r="BO83" s="32"/>
      <c r="BP83" s="32"/>
      <c r="BQ83" s="1"/>
    </row>
    <row r="84" spans="1:69" ht="14.25" customHeight="1">
      <c r="A84" s="28"/>
      <c r="B84" s="28"/>
      <c r="C84" s="28"/>
      <c r="D84" s="29"/>
      <c r="E84" s="30"/>
      <c r="F84" s="30"/>
      <c r="G84" s="31"/>
      <c r="H84" s="28"/>
      <c r="I84" s="28"/>
      <c r="J84" s="28"/>
      <c r="K84" s="28"/>
      <c r="L84" s="28"/>
      <c r="M84" s="31"/>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32"/>
      <c r="BM84" s="32"/>
      <c r="BN84" s="32"/>
      <c r="BO84" s="32"/>
      <c r="BP84" s="32"/>
      <c r="BQ84" s="1"/>
    </row>
    <row r="85" spans="1:69" ht="14.25" customHeight="1">
      <c r="A85" s="28"/>
      <c r="B85" s="28"/>
      <c r="C85" s="28"/>
      <c r="D85" s="29"/>
      <c r="E85" s="30"/>
      <c r="F85" s="30"/>
      <c r="G85" s="31"/>
      <c r="H85" s="28"/>
      <c r="I85" s="28"/>
      <c r="J85" s="28"/>
      <c r="K85" s="28"/>
      <c r="L85" s="28"/>
      <c r="M85" s="31"/>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32"/>
      <c r="BM85" s="32"/>
      <c r="BN85" s="32"/>
      <c r="BO85" s="32"/>
      <c r="BP85" s="32"/>
      <c r="BQ85" s="1"/>
    </row>
    <row r="86" spans="1:69" ht="14.25" customHeight="1">
      <c r="A86" s="28"/>
      <c r="B86" s="28"/>
      <c r="C86" s="28"/>
      <c r="D86" s="29"/>
      <c r="E86" s="30"/>
      <c r="F86" s="30"/>
      <c r="G86" s="31"/>
      <c r="H86" s="28"/>
      <c r="I86" s="28"/>
      <c r="J86" s="28"/>
      <c r="K86" s="28"/>
      <c r="L86" s="28"/>
      <c r="M86" s="31"/>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32"/>
      <c r="BM86" s="32"/>
      <c r="BN86" s="32"/>
      <c r="BO86" s="32"/>
      <c r="BP86" s="32"/>
      <c r="BQ86" s="1"/>
    </row>
    <row r="87" spans="1:69" ht="14.25" customHeight="1">
      <c r="A87" s="28"/>
      <c r="B87" s="28"/>
      <c r="C87" s="28"/>
      <c r="D87" s="29"/>
      <c r="E87" s="30"/>
      <c r="F87" s="30"/>
      <c r="G87" s="31"/>
      <c r="H87" s="28"/>
      <c r="I87" s="28"/>
      <c r="J87" s="28"/>
      <c r="K87" s="28"/>
      <c r="L87" s="28"/>
      <c r="M87" s="31"/>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32"/>
      <c r="BM87" s="32"/>
      <c r="BN87" s="32"/>
      <c r="BO87" s="32"/>
      <c r="BP87" s="32"/>
      <c r="BQ87" s="1"/>
    </row>
    <row r="88" spans="1:69" ht="14.25" customHeight="1">
      <c r="A88" s="28"/>
      <c r="B88" s="28"/>
      <c r="C88" s="28"/>
      <c r="D88" s="29"/>
      <c r="E88" s="30"/>
      <c r="F88" s="30"/>
      <c r="G88" s="31"/>
      <c r="H88" s="28"/>
      <c r="I88" s="28"/>
      <c r="J88" s="28"/>
      <c r="K88" s="28"/>
      <c r="L88" s="28"/>
      <c r="M88" s="31"/>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32"/>
      <c r="BM88" s="32"/>
      <c r="BN88" s="32"/>
      <c r="BO88" s="32"/>
      <c r="BP88" s="32"/>
      <c r="BQ88" s="1"/>
    </row>
    <row r="89" spans="1:69" ht="14.25" customHeight="1">
      <c r="A89" s="28"/>
      <c r="B89" s="28"/>
      <c r="C89" s="28"/>
      <c r="D89" s="29"/>
      <c r="E89" s="30"/>
      <c r="F89" s="30"/>
      <c r="G89" s="31"/>
      <c r="H89" s="28"/>
      <c r="I89" s="28"/>
      <c r="J89" s="28"/>
      <c r="K89" s="28"/>
      <c r="L89" s="28"/>
      <c r="M89" s="31"/>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32"/>
      <c r="BM89" s="32"/>
      <c r="BN89" s="32"/>
      <c r="BO89" s="32"/>
      <c r="BP89" s="32"/>
      <c r="BQ89" s="1"/>
    </row>
    <row r="90" spans="1:69" ht="14.25" customHeight="1">
      <c r="A90" s="28"/>
      <c r="B90" s="28"/>
      <c r="C90" s="28"/>
      <c r="D90" s="29"/>
      <c r="E90" s="30"/>
      <c r="F90" s="30"/>
      <c r="G90" s="31"/>
      <c r="H90" s="28"/>
      <c r="I90" s="28"/>
      <c r="J90" s="28"/>
      <c r="K90" s="28"/>
      <c r="L90" s="28"/>
      <c r="M90" s="31"/>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32"/>
      <c r="BM90" s="32"/>
      <c r="BN90" s="32"/>
      <c r="BO90" s="32"/>
      <c r="BP90" s="32"/>
      <c r="BQ90" s="1"/>
    </row>
    <row r="91" spans="1:69" ht="14.25" customHeight="1">
      <c r="A91" s="28"/>
      <c r="B91" s="28"/>
      <c r="C91" s="28"/>
      <c r="D91" s="29"/>
      <c r="E91" s="30"/>
      <c r="F91" s="30"/>
      <c r="G91" s="31"/>
      <c r="H91" s="28"/>
      <c r="I91" s="28"/>
      <c r="J91" s="28"/>
      <c r="K91" s="28"/>
      <c r="L91" s="28"/>
      <c r="M91" s="31"/>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32"/>
      <c r="BM91" s="32"/>
      <c r="BN91" s="32"/>
      <c r="BO91" s="32"/>
      <c r="BP91" s="32"/>
      <c r="BQ91" s="1"/>
    </row>
    <row r="92" spans="1:69" ht="14.25" customHeight="1">
      <c r="A92" s="28"/>
      <c r="B92" s="28"/>
      <c r="C92" s="28"/>
      <c r="D92" s="29"/>
      <c r="E92" s="30"/>
      <c r="F92" s="30"/>
      <c r="G92" s="31"/>
      <c r="H92" s="28"/>
      <c r="I92" s="28"/>
      <c r="J92" s="28"/>
      <c r="K92" s="28"/>
      <c r="L92" s="28"/>
      <c r="M92" s="31"/>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32"/>
      <c r="BM92" s="32"/>
      <c r="BN92" s="32"/>
      <c r="BO92" s="32"/>
      <c r="BP92" s="32"/>
      <c r="BQ92" s="1"/>
    </row>
    <row r="93" spans="1:69" ht="14.25" customHeight="1">
      <c r="A93" s="28"/>
      <c r="B93" s="28"/>
      <c r="C93" s="28"/>
      <c r="D93" s="29"/>
      <c r="E93" s="30"/>
      <c r="F93" s="30"/>
      <c r="G93" s="31"/>
      <c r="H93" s="28"/>
      <c r="I93" s="28"/>
      <c r="J93" s="28"/>
      <c r="K93" s="28"/>
      <c r="L93" s="28"/>
      <c r="M93" s="31"/>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32"/>
      <c r="BM93" s="32"/>
      <c r="BN93" s="32"/>
      <c r="BO93" s="32"/>
      <c r="BP93" s="32"/>
      <c r="BQ93" s="1"/>
    </row>
    <row r="94" spans="1:69" ht="14.25" customHeight="1">
      <c r="A94" s="28"/>
      <c r="B94" s="28"/>
      <c r="C94" s="28"/>
      <c r="D94" s="29"/>
      <c r="E94" s="30"/>
      <c r="F94" s="30"/>
      <c r="G94" s="31"/>
      <c r="H94" s="28"/>
      <c r="I94" s="28"/>
      <c r="J94" s="28"/>
      <c r="K94" s="28"/>
      <c r="L94" s="28"/>
      <c r="M94" s="31"/>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32"/>
      <c r="BM94" s="32"/>
      <c r="BN94" s="32"/>
      <c r="BO94" s="32"/>
      <c r="BP94" s="32"/>
      <c r="BQ94" s="1"/>
    </row>
    <row r="95" spans="1:69" ht="14.25" customHeight="1">
      <c r="A95" s="28"/>
      <c r="B95" s="28"/>
      <c r="C95" s="28"/>
      <c r="D95" s="29"/>
      <c r="E95" s="30"/>
      <c r="F95" s="30"/>
      <c r="G95" s="31"/>
      <c r="H95" s="28"/>
      <c r="I95" s="28"/>
      <c r="J95" s="28"/>
      <c r="K95" s="28"/>
      <c r="L95" s="28"/>
      <c r="M95" s="31"/>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32"/>
      <c r="BM95" s="32"/>
      <c r="BN95" s="32"/>
      <c r="BO95" s="32"/>
      <c r="BP95" s="32"/>
      <c r="BQ95" s="1"/>
    </row>
    <row r="96" spans="1:69" ht="14.25" customHeight="1">
      <c r="A96" s="28"/>
      <c r="B96" s="28"/>
      <c r="C96" s="28"/>
      <c r="D96" s="29"/>
      <c r="E96" s="30"/>
      <c r="F96" s="30"/>
      <c r="G96" s="31"/>
      <c r="H96" s="28"/>
      <c r="I96" s="28"/>
      <c r="J96" s="28"/>
      <c r="K96" s="28"/>
      <c r="L96" s="28"/>
      <c r="M96" s="31"/>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32"/>
      <c r="BM96" s="32"/>
      <c r="BN96" s="32"/>
      <c r="BO96" s="32"/>
      <c r="BP96" s="32"/>
      <c r="BQ96" s="1"/>
    </row>
    <row r="97" spans="1:69" ht="14.25" customHeight="1">
      <c r="A97" s="28"/>
      <c r="B97" s="28"/>
      <c r="C97" s="28"/>
      <c r="D97" s="29"/>
      <c r="E97" s="30"/>
      <c r="F97" s="30"/>
      <c r="G97" s="31"/>
      <c r="H97" s="28"/>
      <c r="I97" s="28"/>
      <c r="J97" s="28"/>
      <c r="K97" s="28"/>
      <c r="L97" s="28"/>
      <c r="M97" s="31"/>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32"/>
      <c r="BM97" s="32"/>
      <c r="BN97" s="32"/>
      <c r="BO97" s="32"/>
      <c r="BP97" s="32"/>
      <c r="BQ97" s="1"/>
    </row>
    <row r="98" spans="1:69" ht="14.25" customHeight="1">
      <c r="A98" s="28"/>
      <c r="B98" s="28"/>
      <c r="C98" s="28"/>
      <c r="D98" s="29"/>
      <c r="E98" s="30"/>
      <c r="F98" s="30"/>
      <c r="G98" s="31"/>
      <c r="H98" s="28"/>
      <c r="I98" s="28"/>
      <c r="J98" s="28"/>
      <c r="K98" s="28"/>
      <c r="L98" s="28"/>
      <c r="M98" s="31"/>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32"/>
      <c r="BM98" s="32"/>
      <c r="BN98" s="32"/>
      <c r="BO98" s="32"/>
      <c r="BP98" s="32"/>
      <c r="BQ98" s="1"/>
    </row>
    <row r="99" spans="1:69" ht="14.25" customHeight="1">
      <c r="A99" s="28"/>
      <c r="B99" s="28"/>
      <c r="C99" s="28"/>
      <c r="D99" s="29"/>
      <c r="E99" s="30"/>
      <c r="F99" s="30"/>
      <c r="G99" s="31"/>
      <c r="H99" s="28"/>
      <c r="I99" s="28"/>
      <c r="J99" s="28"/>
      <c r="K99" s="28"/>
      <c r="L99" s="28"/>
      <c r="M99" s="31"/>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32"/>
      <c r="BM99" s="32"/>
      <c r="BN99" s="32"/>
      <c r="BO99" s="32"/>
      <c r="BP99" s="32"/>
      <c r="BQ99" s="1"/>
    </row>
    <row r="100" spans="1:69" ht="14.25" customHeight="1">
      <c r="A100" s="28"/>
      <c r="B100" s="28"/>
      <c r="C100" s="28"/>
      <c r="D100" s="29"/>
      <c r="E100" s="30"/>
      <c r="F100" s="30"/>
      <c r="G100" s="31"/>
      <c r="H100" s="28"/>
      <c r="I100" s="28"/>
      <c r="J100" s="28"/>
      <c r="K100" s="28"/>
      <c r="L100" s="28"/>
      <c r="M100" s="31"/>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32"/>
      <c r="BM100" s="32"/>
      <c r="BN100" s="32"/>
      <c r="BO100" s="32"/>
      <c r="BP100" s="32"/>
      <c r="BQ100" s="1"/>
    </row>
    <row r="101" spans="1:69" ht="14.25" customHeight="1">
      <c r="A101" s="28"/>
      <c r="B101" s="28"/>
      <c r="C101" s="28"/>
      <c r="D101" s="29"/>
      <c r="E101" s="30"/>
      <c r="F101" s="30"/>
      <c r="G101" s="31"/>
      <c r="H101" s="28"/>
      <c r="I101" s="28"/>
      <c r="J101" s="28"/>
      <c r="K101" s="28"/>
      <c r="L101" s="28"/>
      <c r="M101" s="31"/>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32"/>
      <c r="BM101" s="32"/>
      <c r="BN101" s="32"/>
      <c r="BO101" s="32"/>
      <c r="BP101" s="32"/>
      <c r="BQ101" s="1"/>
    </row>
    <row r="102" spans="1:69" ht="14.25" customHeight="1">
      <c r="A102" s="28"/>
      <c r="B102" s="28"/>
      <c r="C102" s="28"/>
      <c r="D102" s="29"/>
      <c r="E102" s="30"/>
      <c r="F102" s="30"/>
      <c r="G102" s="31"/>
      <c r="H102" s="28"/>
      <c r="I102" s="28"/>
      <c r="J102" s="28"/>
      <c r="K102" s="28"/>
      <c r="L102" s="28"/>
      <c r="M102" s="31"/>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32"/>
      <c r="BM102" s="32"/>
      <c r="BN102" s="32"/>
      <c r="BO102" s="32"/>
      <c r="BP102" s="32"/>
      <c r="BQ102" s="1"/>
    </row>
    <row r="103" spans="1:69" ht="14.25" customHeight="1">
      <c r="A103" s="28"/>
      <c r="B103" s="28"/>
      <c r="C103" s="28"/>
      <c r="D103" s="29"/>
      <c r="E103" s="30"/>
      <c r="F103" s="30"/>
      <c r="G103" s="31"/>
      <c r="H103" s="28"/>
      <c r="I103" s="28"/>
      <c r="J103" s="28"/>
      <c r="K103" s="28"/>
      <c r="L103" s="28"/>
      <c r="M103" s="31"/>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32"/>
      <c r="BM103" s="32"/>
      <c r="BN103" s="32"/>
      <c r="BO103" s="32"/>
      <c r="BP103" s="32"/>
      <c r="BQ103" s="1"/>
    </row>
    <row r="104" spans="1:69" ht="14.25" customHeight="1">
      <c r="A104" s="28"/>
      <c r="B104" s="28"/>
      <c r="C104" s="28"/>
      <c r="D104" s="29"/>
      <c r="E104" s="30"/>
      <c r="F104" s="30"/>
      <c r="G104" s="31"/>
      <c r="H104" s="28"/>
      <c r="I104" s="28"/>
      <c r="J104" s="28"/>
      <c r="K104" s="28"/>
      <c r="L104" s="28"/>
      <c r="M104" s="31"/>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32"/>
      <c r="BM104" s="32"/>
      <c r="BN104" s="32"/>
      <c r="BO104" s="32"/>
      <c r="BP104" s="32"/>
      <c r="BQ104" s="1"/>
    </row>
    <row r="105" spans="1:69" ht="14.25" customHeight="1">
      <c r="A105" s="28"/>
      <c r="B105" s="28"/>
      <c r="C105" s="28"/>
      <c r="D105" s="29"/>
      <c r="E105" s="30"/>
      <c r="F105" s="30"/>
      <c r="G105" s="31"/>
      <c r="H105" s="28"/>
      <c r="I105" s="28"/>
      <c r="J105" s="28"/>
      <c r="K105" s="28"/>
      <c r="L105" s="28"/>
      <c r="M105" s="31"/>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32"/>
      <c r="BM105" s="32"/>
      <c r="BN105" s="32"/>
      <c r="BO105" s="32"/>
      <c r="BP105" s="32"/>
      <c r="BQ105" s="1"/>
    </row>
    <row r="106" spans="1:69" ht="14.25" customHeight="1">
      <c r="A106" s="28"/>
      <c r="B106" s="28"/>
      <c r="C106" s="28"/>
      <c r="D106" s="29"/>
      <c r="E106" s="30"/>
      <c r="F106" s="30"/>
      <c r="G106" s="31"/>
      <c r="H106" s="28"/>
      <c r="I106" s="28"/>
      <c r="J106" s="28"/>
      <c r="K106" s="28"/>
      <c r="L106" s="28"/>
      <c r="M106" s="31"/>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32"/>
      <c r="BM106" s="32"/>
      <c r="BN106" s="32"/>
      <c r="BO106" s="32"/>
      <c r="BP106" s="32"/>
      <c r="BQ106" s="1"/>
    </row>
    <row r="107" spans="1:69" ht="14.25" customHeight="1">
      <c r="A107" s="28"/>
      <c r="B107" s="28"/>
      <c r="C107" s="28"/>
      <c r="D107" s="29"/>
      <c r="E107" s="30"/>
      <c r="F107" s="30"/>
      <c r="G107" s="31"/>
      <c r="H107" s="28"/>
      <c r="I107" s="28"/>
      <c r="J107" s="28"/>
      <c r="K107" s="28"/>
      <c r="L107" s="28"/>
      <c r="M107" s="31"/>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32"/>
      <c r="BM107" s="32"/>
      <c r="BN107" s="32"/>
      <c r="BO107" s="32"/>
      <c r="BP107" s="32"/>
      <c r="BQ107" s="1"/>
    </row>
    <row r="108" spans="1:69" ht="14.25" customHeight="1">
      <c r="A108" s="28"/>
      <c r="B108" s="28"/>
      <c r="C108" s="28"/>
      <c r="D108" s="29"/>
      <c r="E108" s="30"/>
      <c r="F108" s="30"/>
      <c r="G108" s="31"/>
      <c r="H108" s="28"/>
      <c r="I108" s="28"/>
      <c r="J108" s="28"/>
      <c r="K108" s="28"/>
      <c r="L108" s="28"/>
      <c r="M108" s="31"/>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32"/>
      <c r="BM108" s="32"/>
      <c r="BN108" s="32"/>
      <c r="BO108" s="32"/>
      <c r="BP108" s="32"/>
      <c r="BQ108" s="1"/>
    </row>
    <row r="109" spans="1:69" ht="14.25" customHeight="1">
      <c r="A109" s="28"/>
      <c r="B109" s="28"/>
      <c r="C109" s="28"/>
      <c r="D109" s="29"/>
      <c r="E109" s="30"/>
      <c r="F109" s="30"/>
      <c r="G109" s="31"/>
      <c r="H109" s="28"/>
      <c r="I109" s="28"/>
      <c r="J109" s="28"/>
      <c r="K109" s="28"/>
      <c r="L109" s="28"/>
      <c r="M109" s="31"/>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32"/>
      <c r="BM109" s="32"/>
      <c r="BN109" s="32"/>
      <c r="BO109" s="32"/>
      <c r="BP109" s="32"/>
      <c r="BQ109" s="1"/>
    </row>
    <row r="110" spans="1:69" ht="14.25" customHeight="1">
      <c r="A110" s="28"/>
      <c r="B110" s="28"/>
      <c r="C110" s="28"/>
      <c r="D110" s="29"/>
      <c r="E110" s="30"/>
      <c r="F110" s="30"/>
      <c r="G110" s="31"/>
      <c r="H110" s="28"/>
      <c r="I110" s="28"/>
      <c r="J110" s="28"/>
      <c r="K110" s="28"/>
      <c r="L110" s="28"/>
      <c r="M110" s="31"/>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32"/>
      <c r="BM110" s="32"/>
      <c r="BN110" s="32"/>
      <c r="BO110" s="32"/>
      <c r="BP110" s="32"/>
      <c r="BQ110" s="1"/>
    </row>
    <row r="111" spans="1:69" ht="14.25" customHeight="1">
      <c r="A111" s="28"/>
      <c r="B111" s="28"/>
      <c r="C111" s="28"/>
      <c r="D111" s="29"/>
      <c r="E111" s="30"/>
      <c r="F111" s="30"/>
      <c r="G111" s="31"/>
      <c r="H111" s="28"/>
      <c r="I111" s="28"/>
      <c r="J111" s="28"/>
      <c r="K111" s="28"/>
      <c r="L111" s="28"/>
      <c r="M111" s="31"/>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32"/>
      <c r="BM111" s="32"/>
      <c r="BN111" s="32"/>
      <c r="BO111" s="32"/>
      <c r="BP111" s="32"/>
      <c r="BQ111" s="1"/>
    </row>
    <row r="112" spans="1:69" ht="14.25" customHeight="1">
      <c r="A112" s="28"/>
      <c r="B112" s="28"/>
      <c r="C112" s="28"/>
      <c r="D112" s="29"/>
      <c r="E112" s="30"/>
      <c r="F112" s="30"/>
      <c r="G112" s="31"/>
      <c r="H112" s="28"/>
      <c r="I112" s="28"/>
      <c r="J112" s="28"/>
      <c r="K112" s="28"/>
      <c r="L112" s="28"/>
      <c r="M112" s="31"/>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32"/>
      <c r="BM112" s="32"/>
      <c r="BN112" s="32"/>
      <c r="BO112" s="32"/>
      <c r="BP112" s="32"/>
      <c r="BQ112" s="1"/>
    </row>
    <row r="113" spans="1:69" ht="14.25" customHeight="1">
      <c r="A113" s="28"/>
      <c r="B113" s="28"/>
      <c r="C113" s="28"/>
      <c r="D113" s="29"/>
      <c r="E113" s="30"/>
      <c r="F113" s="30"/>
      <c r="G113" s="31"/>
      <c r="H113" s="28"/>
      <c r="I113" s="28"/>
      <c r="J113" s="28"/>
      <c r="K113" s="28"/>
      <c r="L113" s="28"/>
      <c r="M113" s="31"/>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32"/>
      <c r="BM113" s="32"/>
      <c r="BN113" s="32"/>
      <c r="BO113" s="32"/>
      <c r="BP113" s="32"/>
      <c r="BQ113" s="1"/>
    </row>
    <row r="114" spans="1:69" ht="14.25" customHeight="1">
      <c r="A114" s="28"/>
      <c r="B114" s="28"/>
      <c r="C114" s="28"/>
      <c r="D114" s="29"/>
      <c r="E114" s="30"/>
      <c r="F114" s="30"/>
      <c r="G114" s="31"/>
      <c r="H114" s="28"/>
      <c r="I114" s="28"/>
      <c r="J114" s="28"/>
      <c r="K114" s="28"/>
      <c r="L114" s="28"/>
      <c r="M114" s="31"/>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32"/>
      <c r="BM114" s="32"/>
      <c r="BN114" s="32"/>
      <c r="BO114" s="32"/>
      <c r="BP114" s="32"/>
      <c r="BQ114" s="1"/>
    </row>
    <row r="115" spans="1:69" ht="14.25" customHeight="1">
      <c r="A115" s="28"/>
      <c r="B115" s="28"/>
      <c r="C115" s="28"/>
      <c r="D115" s="29"/>
      <c r="E115" s="30"/>
      <c r="F115" s="30"/>
      <c r="G115" s="31"/>
      <c r="H115" s="28"/>
      <c r="I115" s="28"/>
      <c r="J115" s="28"/>
      <c r="K115" s="28"/>
      <c r="L115" s="28"/>
      <c r="M115" s="31"/>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32"/>
      <c r="BM115" s="32"/>
      <c r="BN115" s="32"/>
      <c r="BO115" s="32"/>
      <c r="BP115" s="32"/>
      <c r="BQ115" s="1"/>
    </row>
    <row r="116" spans="1:69" ht="14.25" customHeight="1">
      <c r="A116" s="28"/>
      <c r="B116" s="28"/>
      <c r="C116" s="28"/>
      <c r="D116" s="29"/>
      <c r="E116" s="30"/>
      <c r="F116" s="30"/>
      <c r="G116" s="31"/>
      <c r="H116" s="28"/>
      <c r="I116" s="28"/>
      <c r="J116" s="28"/>
      <c r="K116" s="28"/>
      <c r="L116" s="28"/>
      <c r="M116" s="31"/>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32"/>
      <c r="BM116" s="32"/>
      <c r="BN116" s="32"/>
      <c r="BO116" s="32"/>
      <c r="BP116" s="32"/>
      <c r="BQ116" s="1"/>
    </row>
    <row r="117" spans="1:69" ht="14.25" customHeight="1">
      <c r="A117" s="28"/>
      <c r="B117" s="28"/>
      <c r="C117" s="28"/>
      <c r="D117" s="29"/>
      <c r="E117" s="30"/>
      <c r="F117" s="30"/>
      <c r="G117" s="31"/>
      <c r="H117" s="28"/>
      <c r="I117" s="28"/>
      <c r="J117" s="28"/>
      <c r="K117" s="28"/>
      <c r="L117" s="28"/>
      <c r="M117" s="31"/>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32"/>
      <c r="BM117" s="32"/>
      <c r="BN117" s="32"/>
      <c r="BO117" s="32"/>
      <c r="BP117" s="32"/>
      <c r="BQ117" s="1"/>
    </row>
    <row r="118" spans="1:69" ht="14.25" customHeight="1">
      <c r="A118" s="28"/>
      <c r="B118" s="28"/>
      <c r="C118" s="28"/>
      <c r="D118" s="29"/>
      <c r="E118" s="30"/>
      <c r="F118" s="30"/>
      <c r="G118" s="31"/>
      <c r="H118" s="28"/>
      <c r="I118" s="28"/>
      <c r="J118" s="28"/>
      <c r="K118" s="28"/>
      <c r="L118" s="28"/>
      <c r="M118" s="31"/>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32"/>
      <c r="BM118" s="32"/>
      <c r="BN118" s="32"/>
      <c r="BO118" s="32"/>
      <c r="BP118" s="32"/>
      <c r="BQ118" s="1"/>
    </row>
    <row r="119" spans="1:69" ht="14.25" customHeight="1">
      <c r="A119" s="28"/>
      <c r="B119" s="28"/>
      <c r="C119" s="28"/>
      <c r="D119" s="29"/>
      <c r="E119" s="30"/>
      <c r="F119" s="30"/>
      <c r="G119" s="31"/>
      <c r="H119" s="28"/>
      <c r="I119" s="28"/>
      <c r="J119" s="28"/>
      <c r="K119" s="28"/>
      <c r="L119" s="28"/>
      <c r="M119" s="31"/>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32"/>
      <c r="BM119" s="32"/>
      <c r="BN119" s="32"/>
      <c r="BO119" s="32"/>
      <c r="BP119" s="32"/>
      <c r="BQ119" s="1"/>
    </row>
    <row r="120" spans="1:69" ht="14.25" customHeight="1">
      <c r="A120" s="28"/>
      <c r="B120" s="28"/>
      <c r="C120" s="28"/>
      <c r="D120" s="29"/>
      <c r="E120" s="30"/>
      <c r="F120" s="30"/>
      <c r="G120" s="31"/>
      <c r="H120" s="28"/>
      <c r="I120" s="28"/>
      <c r="J120" s="28"/>
      <c r="K120" s="28"/>
      <c r="L120" s="28"/>
      <c r="M120" s="31"/>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32"/>
      <c r="BM120" s="32"/>
      <c r="BN120" s="32"/>
      <c r="BO120" s="32"/>
      <c r="BP120" s="32"/>
      <c r="BQ120" s="1"/>
    </row>
    <row r="121" spans="1:69" ht="14.25" customHeight="1">
      <c r="A121" s="28"/>
      <c r="B121" s="28"/>
      <c r="C121" s="28"/>
      <c r="D121" s="29"/>
      <c r="E121" s="30"/>
      <c r="F121" s="30"/>
      <c r="G121" s="31"/>
      <c r="H121" s="28"/>
      <c r="I121" s="28"/>
      <c r="J121" s="28"/>
      <c r="K121" s="28"/>
      <c r="L121" s="28"/>
      <c r="M121" s="31"/>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32"/>
      <c r="BM121" s="32"/>
      <c r="BN121" s="32"/>
      <c r="BO121" s="32"/>
      <c r="BP121" s="32"/>
      <c r="BQ121" s="1"/>
    </row>
    <row r="122" spans="1:69" ht="14.25" customHeight="1">
      <c r="A122" s="28"/>
      <c r="B122" s="28"/>
      <c r="C122" s="28"/>
      <c r="D122" s="29"/>
      <c r="E122" s="30"/>
      <c r="F122" s="30"/>
      <c r="G122" s="31"/>
      <c r="H122" s="28"/>
      <c r="I122" s="28"/>
      <c r="J122" s="28"/>
      <c r="K122" s="28"/>
      <c r="L122" s="28"/>
      <c r="M122" s="31"/>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32"/>
      <c r="BM122" s="32"/>
      <c r="BN122" s="32"/>
      <c r="BO122" s="32"/>
      <c r="BP122" s="32"/>
      <c r="BQ122" s="1"/>
    </row>
    <row r="123" spans="1:69" ht="14.25" customHeight="1">
      <c r="A123" s="28"/>
      <c r="B123" s="28"/>
      <c r="C123" s="28"/>
      <c r="D123" s="29"/>
      <c r="E123" s="30"/>
      <c r="F123" s="30"/>
      <c r="G123" s="31"/>
      <c r="H123" s="28"/>
      <c r="I123" s="28"/>
      <c r="J123" s="28"/>
      <c r="K123" s="28"/>
      <c r="L123" s="28"/>
      <c r="M123" s="31"/>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32"/>
      <c r="BM123" s="32"/>
      <c r="BN123" s="32"/>
      <c r="BO123" s="32"/>
      <c r="BP123" s="32"/>
      <c r="BQ123" s="1"/>
    </row>
    <row r="124" spans="1:69" ht="14.25" customHeight="1">
      <c r="A124" s="28"/>
      <c r="B124" s="28"/>
      <c r="C124" s="28"/>
      <c r="D124" s="29"/>
      <c r="E124" s="30"/>
      <c r="F124" s="30"/>
      <c r="G124" s="31"/>
      <c r="H124" s="28"/>
      <c r="I124" s="28"/>
      <c r="J124" s="28"/>
      <c r="K124" s="28"/>
      <c r="L124" s="28"/>
      <c r="M124" s="31"/>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32"/>
      <c r="BM124" s="32"/>
      <c r="BN124" s="32"/>
      <c r="BO124" s="32"/>
      <c r="BP124" s="32"/>
      <c r="BQ124" s="1"/>
    </row>
    <row r="125" spans="1:69" ht="14.25" customHeight="1">
      <c r="A125" s="28"/>
      <c r="B125" s="28"/>
      <c r="C125" s="28"/>
      <c r="D125" s="29"/>
      <c r="E125" s="30"/>
      <c r="F125" s="30"/>
      <c r="G125" s="31"/>
      <c r="H125" s="28"/>
      <c r="I125" s="28"/>
      <c r="J125" s="28"/>
      <c r="K125" s="28"/>
      <c r="L125" s="28"/>
      <c r="M125" s="31"/>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32"/>
      <c r="BM125" s="32"/>
      <c r="BN125" s="32"/>
      <c r="BO125" s="32"/>
      <c r="BP125" s="32"/>
      <c r="BQ125" s="1"/>
    </row>
    <row r="126" spans="1:69" ht="14.25" customHeight="1">
      <c r="A126" s="28"/>
      <c r="B126" s="28"/>
      <c r="C126" s="28"/>
      <c r="D126" s="29"/>
      <c r="E126" s="30"/>
      <c r="F126" s="30"/>
      <c r="G126" s="31"/>
      <c r="H126" s="28"/>
      <c r="I126" s="28"/>
      <c r="J126" s="28"/>
      <c r="K126" s="28"/>
      <c r="L126" s="28"/>
      <c r="M126" s="31"/>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32"/>
      <c r="BM126" s="32"/>
      <c r="BN126" s="32"/>
      <c r="BO126" s="32"/>
      <c r="BP126" s="32"/>
      <c r="BQ126" s="1"/>
    </row>
    <row r="127" spans="1:69" ht="14.25" customHeight="1">
      <c r="A127" s="28"/>
      <c r="B127" s="28"/>
      <c r="C127" s="28"/>
      <c r="D127" s="29"/>
      <c r="E127" s="30"/>
      <c r="F127" s="30"/>
      <c r="G127" s="31"/>
      <c r="H127" s="28"/>
      <c r="I127" s="28"/>
      <c r="J127" s="28"/>
      <c r="K127" s="28"/>
      <c r="L127" s="28"/>
      <c r="M127" s="31"/>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32"/>
      <c r="BM127" s="32"/>
      <c r="BN127" s="32"/>
      <c r="BO127" s="32"/>
      <c r="BP127" s="32"/>
      <c r="BQ127" s="1"/>
    </row>
    <row r="128" spans="1:69" ht="14.25" customHeight="1">
      <c r="A128" s="28"/>
      <c r="B128" s="28"/>
      <c r="C128" s="28"/>
      <c r="D128" s="29"/>
      <c r="E128" s="30"/>
      <c r="F128" s="30"/>
      <c r="G128" s="31"/>
      <c r="H128" s="28"/>
      <c r="I128" s="28"/>
      <c r="J128" s="28"/>
      <c r="K128" s="28"/>
      <c r="L128" s="28"/>
      <c r="M128" s="31"/>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32"/>
      <c r="BM128" s="32"/>
      <c r="BN128" s="32"/>
      <c r="BO128" s="32"/>
      <c r="BP128" s="32"/>
      <c r="BQ128" s="1"/>
    </row>
    <row r="129" spans="1:69" ht="14.25" customHeight="1">
      <c r="A129" s="28"/>
      <c r="B129" s="28"/>
      <c r="C129" s="28"/>
      <c r="D129" s="29"/>
      <c r="E129" s="30"/>
      <c r="F129" s="30"/>
      <c r="G129" s="31"/>
      <c r="H129" s="28"/>
      <c r="I129" s="28"/>
      <c r="J129" s="28"/>
      <c r="K129" s="28"/>
      <c r="L129" s="28"/>
      <c r="M129" s="31"/>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32"/>
      <c r="BM129" s="32"/>
      <c r="BN129" s="32"/>
      <c r="BO129" s="32"/>
      <c r="BP129" s="32"/>
      <c r="BQ129" s="1"/>
    </row>
    <row r="130" spans="1:69" ht="14.25" customHeight="1">
      <c r="A130" s="28"/>
      <c r="B130" s="28"/>
      <c r="C130" s="28"/>
      <c r="D130" s="29"/>
      <c r="E130" s="30"/>
      <c r="F130" s="30"/>
      <c r="G130" s="31"/>
      <c r="H130" s="28"/>
      <c r="I130" s="28"/>
      <c r="J130" s="28"/>
      <c r="K130" s="28"/>
      <c r="L130" s="28"/>
      <c r="M130" s="31"/>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32"/>
      <c r="BM130" s="32"/>
      <c r="BN130" s="32"/>
      <c r="BO130" s="32"/>
      <c r="BP130" s="32"/>
      <c r="BQ130" s="1"/>
    </row>
    <row r="131" spans="1:69" ht="14.25" customHeight="1">
      <c r="A131" s="28"/>
      <c r="B131" s="28"/>
      <c r="C131" s="28"/>
      <c r="D131" s="29"/>
      <c r="E131" s="30"/>
      <c r="F131" s="30"/>
      <c r="G131" s="31"/>
      <c r="H131" s="28"/>
      <c r="I131" s="28"/>
      <c r="J131" s="28"/>
      <c r="K131" s="28"/>
      <c r="L131" s="28"/>
      <c r="M131" s="31"/>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32"/>
      <c r="BM131" s="32"/>
      <c r="BN131" s="32"/>
      <c r="BO131" s="32"/>
      <c r="BP131" s="32"/>
      <c r="BQ131" s="1"/>
    </row>
    <row r="132" spans="1:69" ht="14.25" customHeight="1">
      <c r="A132" s="28"/>
      <c r="B132" s="28"/>
      <c r="C132" s="28"/>
      <c r="D132" s="29"/>
      <c r="E132" s="30"/>
      <c r="F132" s="30"/>
      <c r="G132" s="31"/>
      <c r="H132" s="28"/>
      <c r="I132" s="28"/>
      <c r="J132" s="28"/>
      <c r="K132" s="28"/>
      <c r="L132" s="28"/>
      <c r="M132" s="31"/>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32"/>
      <c r="BM132" s="32"/>
      <c r="BN132" s="32"/>
      <c r="BO132" s="32"/>
      <c r="BP132" s="32"/>
      <c r="BQ132" s="1"/>
    </row>
    <row r="133" spans="1:69" ht="14.25" customHeight="1">
      <c r="A133" s="28"/>
      <c r="B133" s="28"/>
      <c r="C133" s="28"/>
      <c r="D133" s="29"/>
      <c r="E133" s="30"/>
      <c r="F133" s="30"/>
      <c r="G133" s="31"/>
      <c r="H133" s="28"/>
      <c r="I133" s="28"/>
      <c r="J133" s="28"/>
      <c r="K133" s="28"/>
      <c r="L133" s="28"/>
      <c r="M133" s="31"/>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32"/>
      <c r="BM133" s="32"/>
      <c r="BN133" s="32"/>
      <c r="BO133" s="32"/>
      <c r="BP133" s="32"/>
      <c r="BQ133" s="1"/>
    </row>
    <row r="134" spans="1:69" ht="14.25" customHeight="1">
      <c r="A134" s="28"/>
      <c r="B134" s="28"/>
      <c r="C134" s="28"/>
      <c r="D134" s="29"/>
      <c r="E134" s="30"/>
      <c r="F134" s="30"/>
      <c r="G134" s="31"/>
      <c r="H134" s="28"/>
      <c r="I134" s="28"/>
      <c r="J134" s="28"/>
      <c r="K134" s="28"/>
      <c r="L134" s="28"/>
      <c r="M134" s="31"/>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32"/>
      <c r="BM134" s="32"/>
      <c r="BN134" s="32"/>
      <c r="BO134" s="32"/>
      <c r="BP134" s="32"/>
      <c r="BQ134" s="1"/>
    </row>
    <row r="135" spans="1:69" ht="14.25" customHeight="1">
      <c r="A135" s="28"/>
      <c r="B135" s="28"/>
      <c r="C135" s="28"/>
      <c r="D135" s="29"/>
      <c r="E135" s="30"/>
      <c r="F135" s="30"/>
      <c r="G135" s="31"/>
      <c r="H135" s="28"/>
      <c r="I135" s="28"/>
      <c r="J135" s="28"/>
      <c r="K135" s="28"/>
      <c r="L135" s="28"/>
      <c r="M135" s="31"/>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32"/>
      <c r="BM135" s="32"/>
      <c r="BN135" s="32"/>
      <c r="BO135" s="32"/>
      <c r="BP135" s="32"/>
      <c r="BQ135" s="1"/>
    </row>
    <row r="136" spans="1:69" ht="14.25" customHeight="1">
      <c r="A136" s="28"/>
      <c r="B136" s="28"/>
      <c r="C136" s="28"/>
      <c r="D136" s="29"/>
      <c r="E136" s="30"/>
      <c r="F136" s="30"/>
      <c r="G136" s="31"/>
      <c r="H136" s="28"/>
      <c r="I136" s="28"/>
      <c r="J136" s="28"/>
      <c r="K136" s="28"/>
      <c r="L136" s="28"/>
      <c r="M136" s="31"/>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32"/>
      <c r="BM136" s="32"/>
      <c r="BN136" s="32"/>
      <c r="BO136" s="32"/>
      <c r="BP136" s="32"/>
      <c r="BQ136" s="1"/>
    </row>
    <row r="137" spans="1:69" ht="14.25" customHeight="1">
      <c r="A137" s="28"/>
      <c r="B137" s="28"/>
      <c r="C137" s="28"/>
      <c r="D137" s="29"/>
      <c r="E137" s="30"/>
      <c r="F137" s="30"/>
      <c r="G137" s="31"/>
      <c r="H137" s="28"/>
      <c r="I137" s="28"/>
      <c r="J137" s="28"/>
      <c r="K137" s="28"/>
      <c r="L137" s="28"/>
      <c r="M137" s="31"/>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32"/>
      <c r="BM137" s="32"/>
      <c r="BN137" s="32"/>
      <c r="BO137" s="32"/>
      <c r="BP137" s="32"/>
      <c r="BQ137" s="1"/>
    </row>
    <row r="138" spans="1:69" ht="14.25" customHeight="1">
      <c r="A138" s="28"/>
      <c r="B138" s="28"/>
      <c r="C138" s="28"/>
      <c r="D138" s="29"/>
      <c r="E138" s="30"/>
      <c r="F138" s="30"/>
      <c r="G138" s="31"/>
      <c r="H138" s="28"/>
      <c r="I138" s="28"/>
      <c r="J138" s="28"/>
      <c r="K138" s="28"/>
      <c r="L138" s="28"/>
      <c r="M138" s="31"/>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32"/>
      <c r="BM138" s="32"/>
      <c r="BN138" s="32"/>
      <c r="BO138" s="32"/>
      <c r="BP138" s="32"/>
      <c r="BQ138" s="1"/>
    </row>
    <row r="139" spans="1:69" ht="14.25" customHeight="1">
      <c r="A139" s="28"/>
      <c r="B139" s="28"/>
      <c r="C139" s="28"/>
      <c r="D139" s="29"/>
      <c r="E139" s="30"/>
      <c r="F139" s="30"/>
      <c r="G139" s="31"/>
      <c r="H139" s="28"/>
      <c r="I139" s="28"/>
      <c r="J139" s="28"/>
      <c r="K139" s="28"/>
      <c r="L139" s="28"/>
      <c r="M139" s="31"/>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32"/>
      <c r="BM139" s="32"/>
      <c r="BN139" s="32"/>
      <c r="BO139" s="32"/>
      <c r="BP139" s="32"/>
      <c r="BQ139" s="1"/>
    </row>
    <row r="140" spans="1:69" ht="14.25" customHeight="1">
      <c r="A140" s="28"/>
      <c r="B140" s="28"/>
      <c r="C140" s="28"/>
      <c r="D140" s="29"/>
      <c r="E140" s="30"/>
      <c r="F140" s="30"/>
      <c r="G140" s="31"/>
      <c r="H140" s="28"/>
      <c r="I140" s="28"/>
      <c r="J140" s="28"/>
      <c r="K140" s="28"/>
      <c r="L140" s="28"/>
      <c r="M140" s="31"/>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32"/>
      <c r="BM140" s="32"/>
      <c r="BN140" s="32"/>
      <c r="BO140" s="32"/>
      <c r="BP140" s="32"/>
      <c r="BQ140" s="1"/>
    </row>
    <row r="141" spans="1:69" ht="14.25" customHeight="1">
      <c r="A141" s="28"/>
      <c r="B141" s="28"/>
      <c r="C141" s="28"/>
      <c r="D141" s="29"/>
      <c r="E141" s="30"/>
      <c r="F141" s="30"/>
      <c r="G141" s="31"/>
      <c r="H141" s="28"/>
      <c r="I141" s="28"/>
      <c r="J141" s="28"/>
      <c r="K141" s="28"/>
      <c r="L141" s="28"/>
      <c r="M141" s="31"/>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32"/>
      <c r="BM141" s="32"/>
      <c r="BN141" s="32"/>
      <c r="BO141" s="32"/>
      <c r="BP141" s="32"/>
      <c r="BQ141" s="1"/>
    </row>
    <row r="142" spans="1:69" ht="14.25" customHeight="1">
      <c r="A142" s="28"/>
      <c r="B142" s="28"/>
      <c r="C142" s="28"/>
      <c r="D142" s="29"/>
      <c r="E142" s="30"/>
      <c r="F142" s="30"/>
      <c r="G142" s="31"/>
      <c r="H142" s="28"/>
      <c r="I142" s="28"/>
      <c r="J142" s="28"/>
      <c r="K142" s="28"/>
      <c r="L142" s="28"/>
      <c r="M142" s="31"/>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32"/>
      <c r="BM142" s="32"/>
      <c r="BN142" s="32"/>
      <c r="BO142" s="32"/>
      <c r="BP142" s="32"/>
      <c r="BQ142" s="1"/>
    </row>
    <row r="143" spans="1:69" ht="14.25" customHeight="1">
      <c r="A143" s="28"/>
      <c r="B143" s="28"/>
      <c r="C143" s="28"/>
      <c r="D143" s="29"/>
      <c r="E143" s="30"/>
      <c r="F143" s="30"/>
      <c r="G143" s="31"/>
      <c r="H143" s="28"/>
      <c r="I143" s="28"/>
      <c r="J143" s="28"/>
      <c r="K143" s="28"/>
      <c r="L143" s="28"/>
      <c r="M143" s="31"/>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32"/>
      <c r="BM143" s="32"/>
      <c r="BN143" s="32"/>
      <c r="BO143" s="32"/>
      <c r="BP143" s="32"/>
      <c r="BQ143" s="1"/>
    </row>
    <row r="144" spans="1:69" ht="14.25" customHeight="1">
      <c r="A144" s="28"/>
      <c r="B144" s="28"/>
      <c r="C144" s="28"/>
      <c r="D144" s="29"/>
      <c r="E144" s="30"/>
      <c r="F144" s="30"/>
      <c r="G144" s="31"/>
      <c r="H144" s="28"/>
      <c r="I144" s="28"/>
      <c r="J144" s="28"/>
      <c r="K144" s="28"/>
      <c r="L144" s="28"/>
      <c r="M144" s="31"/>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32"/>
      <c r="BM144" s="32"/>
      <c r="BN144" s="32"/>
      <c r="BO144" s="32"/>
      <c r="BP144" s="32"/>
      <c r="BQ144" s="1"/>
    </row>
    <row r="145" spans="1:69" ht="14.25" customHeight="1">
      <c r="A145" s="28"/>
      <c r="B145" s="28"/>
      <c r="C145" s="28"/>
      <c r="D145" s="29"/>
      <c r="E145" s="30"/>
      <c r="F145" s="30"/>
      <c r="G145" s="31"/>
      <c r="H145" s="28"/>
      <c r="I145" s="28"/>
      <c r="J145" s="28"/>
      <c r="K145" s="28"/>
      <c r="L145" s="28"/>
      <c r="M145" s="31"/>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32"/>
      <c r="BM145" s="32"/>
      <c r="BN145" s="32"/>
      <c r="BO145" s="32"/>
      <c r="BP145" s="32"/>
      <c r="BQ145" s="1"/>
    </row>
    <row r="146" spans="1:69" ht="14.25" customHeight="1">
      <c r="A146" s="28"/>
      <c r="B146" s="28"/>
      <c r="C146" s="28"/>
      <c r="D146" s="29"/>
      <c r="E146" s="30"/>
      <c r="F146" s="30"/>
      <c r="G146" s="31"/>
      <c r="H146" s="28"/>
      <c r="I146" s="28"/>
      <c r="J146" s="28"/>
      <c r="K146" s="28"/>
      <c r="L146" s="28"/>
      <c r="M146" s="31"/>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32"/>
      <c r="BM146" s="32"/>
      <c r="BN146" s="32"/>
      <c r="BO146" s="32"/>
      <c r="BP146" s="32"/>
      <c r="BQ146" s="1"/>
    </row>
    <row r="147" spans="1:69" ht="14.25" customHeight="1">
      <c r="A147" s="28"/>
      <c r="B147" s="28"/>
      <c r="C147" s="28"/>
      <c r="D147" s="29"/>
      <c r="E147" s="30"/>
      <c r="F147" s="30"/>
      <c r="G147" s="31"/>
      <c r="H147" s="28"/>
      <c r="I147" s="28"/>
      <c r="J147" s="28"/>
      <c r="K147" s="28"/>
      <c r="L147" s="28"/>
      <c r="M147" s="31"/>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32"/>
      <c r="BM147" s="32"/>
      <c r="BN147" s="32"/>
      <c r="BO147" s="32"/>
      <c r="BP147" s="32"/>
      <c r="BQ147" s="1"/>
    </row>
    <row r="148" spans="1:69" ht="14.25" customHeight="1">
      <c r="A148" s="28"/>
      <c r="B148" s="28"/>
      <c r="C148" s="28"/>
      <c r="D148" s="29"/>
      <c r="E148" s="30"/>
      <c r="F148" s="30"/>
      <c r="G148" s="31"/>
      <c r="H148" s="28"/>
      <c r="I148" s="28"/>
      <c r="J148" s="28"/>
      <c r="K148" s="28"/>
      <c r="L148" s="28"/>
      <c r="M148" s="31"/>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32"/>
      <c r="BM148" s="32"/>
      <c r="BN148" s="32"/>
      <c r="BO148" s="32"/>
      <c r="BP148" s="32"/>
      <c r="BQ148" s="1"/>
    </row>
    <row r="149" spans="1:69" ht="14.25" customHeight="1">
      <c r="A149" s="28"/>
      <c r="B149" s="28"/>
      <c r="C149" s="28"/>
      <c r="D149" s="29"/>
      <c r="E149" s="30"/>
      <c r="F149" s="30"/>
      <c r="G149" s="31"/>
      <c r="H149" s="28"/>
      <c r="I149" s="28"/>
      <c r="J149" s="28"/>
      <c r="K149" s="28"/>
      <c r="L149" s="28"/>
      <c r="M149" s="31"/>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32"/>
      <c r="BM149" s="32"/>
      <c r="BN149" s="32"/>
      <c r="BO149" s="32"/>
      <c r="BP149" s="32"/>
      <c r="BQ149" s="1"/>
    </row>
    <row r="150" spans="1:69" ht="14.25" customHeight="1">
      <c r="A150" s="28"/>
      <c r="B150" s="28"/>
      <c r="C150" s="28"/>
      <c r="D150" s="29"/>
      <c r="E150" s="30"/>
      <c r="F150" s="30"/>
      <c r="G150" s="31"/>
      <c r="H150" s="28"/>
      <c r="I150" s="28"/>
      <c r="J150" s="28"/>
      <c r="K150" s="28"/>
      <c r="L150" s="28"/>
      <c r="M150" s="31"/>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32"/>
      <c r="BM150" s="32"/>
      <c r="BN150" s="32"/>
      <c r="BO150" s="32"/>
      <c r="BP150" s="32"/>
      <c r="BQ150" s="1"/>
    </row>
    <row r="151" spans="1:69" ht="14.25" customHeight="1">
      <c r="A151" s="28"/>
      <c r="B151" s="28"/>
      <c r="C151" s="28"/>
      <c r="D151" s="29"/>
      <c r="E151" s="30"/>
      <c r="F151" s="30"/>
      <c r="G151" s="31"/>
      <c r="H151" s="28"/>
      <c r="I151" s="28"/>
      <c r="J151" s="28"/>
      <c r="K151" s="28"/>
      <c r="L151" s="28"/>
      <c r="M151" s="31"/>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32"/>
      <c r="BM151" s="32"/>
      <c r="BN151" s="32"/>
      <c r="BO151" s="32"/>
      <c r="BP151" s="32"/>
      <c r="BQ151" s="1"/>
    </row>
    <row r="152" spans="1:69" ht="14.25" customHeight="1">
      <c r="A152" s="28"/>
      <c r="B152" s="28"/>
      <c r="C152" s="28"/>
      <c r="D152" s="29"/>
      <c r="E152" s="30"/>
      <c r="F152" s="30"/>
      <c r="G152" s="31"/>
      <c r="H152" s="28"/>
      <c r="I152" s="28"/>
      <c r="J152" s="28"/>
      <c r="K152" s="28"/>
      <c r="L152" s="28"/>
      <c r="M152" s="31"/>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32"/>
      <c r="BM152" s="32"/>
      <c r="BN152" s="32"/>
      <c r="BO152" s="32"/>
      <c r="BP152" s="32"/>
      <c r="BQ152" s="1"/>
    </row>
    <row r="153" spans="1:69" ht="14.25" customHeight="1">
      <c r="A153" s="28"/>
      <c r="B153" s="28"/>
      <c r="C153" s="28"/>
      <c r="D153" s="29"/>
      <c r="E153" s="30"/>
      <c r="F153" s="30"/>
      <c r="G153" s="31"/>
      <c r="H153" s="28"/>
      <c r="I153" s="28"/>
      <c r="J153" s="28"/>
      <c r="K153" s="28"/>
      <c r="L153" s="28"/>
      <c r="M153" s="31"/>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32"/>
      <c r="BM153" s="32"/>
      <c r="BN153" s="32"/>
      <c r="BO153" s="32"/>
      <c r="BP153" s="32"/>
      <c r="BQ153" s="1"/>
    </row>
    <row r="154" spans="1:69" ht="14.25" customHeight="1">
      <c r="A154" s="28"/>
      <c r="B154" s="28"/>
      <c r="C154" s="28"/>
      <c r="D154" s="29"/>
      <c r="E154" s="30"/>
      <c r="F154" s="30"/>
      <c r="G154" s="31"/>
      <c r="H154" s="28"/>
      <c r="I154" s="28"/>
      <c r="J154" s="28"/>
      <c r="K154" s="28"/>
      <c r="L154" s="28"/>
      <c r="M154" s="31"/>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32"/>
      <c r="BM154" s="32"/>
      <c r="BN154" s="32"/>
      <c r="BO154" s="32"/>
      <c r="BP154" s="32"/>
      <c r="BQ154" s="1"/>
    </row>
    <row r="155" spans="1:69" ht="14.25" customHeight="1">
      <c r="A155" s="28"/>
      <c r="B155" s="28"/>
      <c r="C155" s="28"/>
      <c r="D155" s="29"/>
      <c r="E155" s="30"/>
      <c r="F155" s="30"/>
      <c r="G155" s="31"/>
      <c r="H155" s="28"/>
      <c r="I155" s="28"/>
      <c r="J155" s="28"/>
      <c r="K155" s="28"/>
      <c r="L155" s="28"/>
      <c r="M155" s="31"/>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32"/>
      <c r="BM155" s="32"/>
      <c r="BN155" s="32"/>
      <c r="BO155" s="32"/>
      <c r="BP155" s="32"/>
      <c r="BQ155" s="1"/>
    </row>
    <row r="156" spans="1:69" ht="14.25" customHeight="1">
      <c r="A156" s="28"/>
      <c r="B156" s="28"/>
      <c r="C156" s="28"/>
      <c r="D156" s="29"/>
      <c r="E156" s="30"/>
      <c r="F156" s="30"/>
      <c r="G156" s="31"/>
      <c r="H156" s="28"/>
      <c r="I156" s="28"/>
      <c r="J156" s="28"/>
      <c r="K156" s="28"/>
      <c r="L156" s="28"/>
      <c r="M156" s="31"/>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32"/>
      <c r="BM156" s="32"/>
      <c r="BN156" s="32"/>
      <c r="BO156" s="32"/>
      <c r="BP156" s="32"/>
      <c r="BQ156" s="1"/>
    </row>
    <row r="157" spans="1:69" ht="14.25" customHeight="1">
      <c r="A157" s="28"/>
      <c r="B157" s="28"/>
      <c r="C157" s="28"/>
      <c r="D157" s="29"/>
      <c r="E157" s="30"/>
      <c r="F157" s="30"/>
      <c r="G157" s="31"/>
      <c r="H157" s="28"/>
      <c r="I157" s="28"/>
      <c r="J157" s="28"/>
      <c r="K157" s="28"/>
      <c r="L157" s="28"/>
      <c r="M157" s="31"/>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32"/>
      <c r="BM157" s="32"/>
      <c r="BN157" s="32"/>
      <c r="BO157" s="32"/>
      <c r="BP157" s="32"/>
      <c r="BQ157" s="1"/>
    </row>
    <row r="158" spans="1:69" ht="14.25" customHeight="1">
      <c r="A158" s="28"/>
      <c r="B158" s="28"/>
      <c r="C158" s="28"/>
      <c r="D158" s="29"/>
      <c r="E158" s="30"/>
      <c r="F158" s="30"/>
      <c r="G158" s="31"/>
      <c r="H158" s="28"/>
      <c r="I158" s="28"/>
      <c r="J158" s="28"/>
      <c r="K158" s="28"/>
      <c r="L158" s="28"/>
      <c r="M158" s="31"/>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32"/>
      <c r="BM158" s="32"/>
      <c r="BN158" s="32"/>
      <c r="BO158" s="32"/>
      <c r="BP158" s="32"/>
      <c r="BQ158" s="1"/>
    </row>
    <row r="159" spans="1:69" ht="14.25" customHeight="1">
      <c r="A159" s="28"/>
      <c r="B159" s="28"/>
      <c r="C159" s="28"/>
      <c r="D159" s="29"/>
      <c r="E159" s="30"/>
      <c r="F159" s="30"/>
      <c r="G159" s="31"/>
      <c r="H159" s="28"/>
      <c r="I159" s="28"/>
      <c r="J159" s="28"/>
      <c r="K159" s="28"/>
      <c r="L159" s="28"/>
      <c r="M159" s="31"/>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32"/>
      <c r="BM159" s="32"/>
      <c r="BN159" s="32"/>
      <c r="BO159" s="32"/>
      <c r="BP159" s="32"/>
      <c r="BQ159" s="1"/>
    </row>
    <row r="160" spans="1:69" ht="14.25" customHeight="1">
      <c r="A160" s="28"/>
      <c r="B160" s="28"/>
      <c r="C160" s="28"/>
      <c r="D160" s="29"/>
      <c r="E160" s="30"/>
      <c r="F160" s="30"/>
      <c r="G160" s="31"/>
      <c r="H160" s="28"/>
      <c r="I160" s="28"/>
      <c r="J160" s="28"/>
      <c r="K160" s="28"/>
      <c r="L160" s="28"/>
      <c r="M160" s="31"/>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32"/>
      <c r="BM160" s="32"/>
      <c r="BN160" s="32"/>
      <c r="BO160" s="32"/>
      <c r="BP160" s="32"/>
      <c r="BQ160" s="1"/>
    </row>
    <row r="161" spans="1:69" ht="14.25" customHeight="1">
      <c r="A161" s="28"/>
      <c r="B161" s="28"/>
      <c r="C161" s="28"/>
      <c r="D161" s="29"/>
      <c r="E161" s="30"/>
      <c r="F161" s="30"/>
      <c r="G161" s="31"/>
      <c r="H161" s="28"/>
      <c r="I161" s="28"/>
      <c r="J161" s="28"/>
      <c r="K161" s="28"/>
      <c r="L161" s="28"/>
      <c r="M161" s="31"/>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32"/>
      <c r="BM161" s="32"/>
      <c r="BN161" s="32"/>
      <c r="BO161" s="32"/>
      <c r="BP161" s="32"/>
      <c r="BQ161" s="1"/>
    </row>
    <row r="162" spans="1:69" ht="14.25" customHeight="1">
      <c r="A162" s="28"/>
      <c r="B162" s="28"/>
      <c r="C162" s="28"/>
      <c r="D162" s="29"/>
      <c r="E162" s="30"/>
      <c r="F162" s="30"/>
      <c r="G162" s="31"/>
      <c r="H162" s="28"/>
      <c r="I162" s="28"/>
      <c r="J162" s="28"/>
      <c r="K162" s="28"/>
      <c r="L162" s="28"/>
      <c r="M162" s="31"/>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32"/>
      <c r="BM162" s="32"/>
      <c r="BN162" s="32"/>
      <c r="BO162" s="32"/>
      <c r="BP162" s="32"/>
      <c r="BQ162" s="1"/>
    </row>
    <row r="163" spans="1:69" ht="14.25" customHeight="1">
      <c r="A163" s="28"/>
      <c r="B163" s="28"/>
      <c r="C163" s="28"/>
      <c r="D163" s="29"/>
      <c r="E163" s="30"/>
      <c r="F163" s="30"/>
      <c r="G163" s="31"/>
      <c r="H163" s="28"/>
      <c r="I163" s="28"/>
      <c r="J163" s="28"/>
      <c r="K163" s="28"/>
      <c r="L163" s="28"/>
      <c r="M163" s="31"/>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32"/>
      <c r="BM163" s="32"/>
      <c r="BN163" s="32"/>
      <c r="BO163" s="32"/>
      <c r="BP163" s="32"/>
      <c r="BQ163" s="1"/>
    </row>
    <row r="164" spans="1:69" ht="14.25" customHeight="1">
      <c r="A164" s="28"/>
      <c r="B164" s="28"/>
      <c r="C164" s="28"/>
      <c r="D164" s="29"/>
      <c r="E164" s="30"/>
      <c r="F164" s="30"/>
      <c r="G164" s="31"/>
      <c r="H164" s="28"/>
      <c r="I164" s="28"/>
      <c r="J164" s="28"/>
      <c r="K164" s="28"/>
      <c r="L164" s="28"/>
      <c r="M164" s="31"/>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32"/>
      <c r="BM164" s="32"/>
      <c r="BN164" s="32"/>
      <c r="BO164" s="32"/>
      <c r="BP164" s="32"/>
      <c r="BQ164" s="1"/>
    </row>
    <row r="165" spans="1:69" ht="14.25" customHeight="1">
      <c r="A165" s="28"/>
      <c r="B165" s="28"/>
      <c r="C165" s="28"/>
      <c r="D165" s="29"/>
      <c r="E165" s="30"/>
      <c r="F165" s="30"/>
      <c r="G165" s="31"/>
      <c r="H165" s="28"/>
      <c r="I165" s="28"/>
      <c r="J165" s="28"/>
      <c r="K165" s="28"/>
      <c r="L165" s="28"/>
      <c r="M165" s="31"/>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32"/>
      <c r="BM165" s="32"/>
      <c r="BN165" s="32"/>
      <c r="BO165" s="32"/>
      <c r="BP165" s="32"/>
      <c r="BQ165" s="1"/>
    </row>
    <row r="166" spans="1:69" ht="14.25" customHeight="1">
      <c r="A166" s="28"/>
      <c r="B166" s="28"/>
      <c r="C166" s="28"/>
      <c r="D166" s="29"/>
      <c r="E166" s="30"/>
      <c r="F166" s="30"/>
      <c r="G166" s="31"/>
      <c r="H166" s="28"/>
      <c r="I166" s="28"/>
      <c r="J166" s="28"/>
      <c r="K166" s="28"/>
      <c r="L166" s="28"/>
      <c r="M166" s="31"/>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32"/>
      <c r="BM166" s="32"/>
      <c r="BN166" s="32"/>
      <c r="BO166" s="32"/>
      <c r="BP166" s="32"/>
      <c r="BQ166" s="1"/>
    </row>
    <row r="167" spans="1:69" ht="14.25" customHeight="1">
      <c r="A167" s="28"/>
      <c r="B167" s="28"/>
      <c r="C167" s="28"/>
      <c r="D167" s="29"/>
      <c r="E167" s="30"/>
      <c r="F167" s="30"/>
      <c r="G167" s="31"/>
      <c r="H167" s="28"/>
      <c r="I167" s="28"/>
      <c r="J167" s="28"/>
      <c r="K167" s="28"/>
      <c r="L167" s="28"/>
      <c r="M167" s="31"/>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32"/>
      <c r="BM167" s="32"/>
      <c r="BN167" s="32"/>
      <c r="BO167" s="32"/>
      <c r="BP167" s="32"/>
      <c r="BQ167" s="1"/>
    </row>
    <row r="168" spans="1:69" ht="14.25" customHeight="1">
      <c r="A168" s="28"/>
      <c r="B168" s="28"/>
      <c r="C168" s="28"/>
      <c r="D168" s="29"/>
      <c r="E168" s="30"/>
      <c r="F168" s="30"/>
      <c r="G168" s="31"/>
      <c r="H168" s="28"/>
      <c r="I168" s="28"/>
      <c r="J168" s="28"/>
      <c r="K168" s="28"/>
      <c r="L168" s="28"/>
      <c r="M168" s="31"/>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32"/>
      <c r="BM168" s="32"/>
      <c r="BN168" s="32"/>
      <c r="BO168" s="32"/>
      <c r="BP168" s="32"/>
      <c r="BQ168" s="1"/>
    </row>
    <row r="169" spans="1:69" ht="14.25" customHeight="1">
      <c r="A169" s="28"/>
      <c r="B169" s="28"/>
      <c r="C169" s="28"/>
      <c r="D169" s="29"/>
      <c r="E169" s="30"/>
      <c r="F169" s="30"/>
      <c r="G169" s="31"/>
      <c r="H169" s="28"/>
      <c r="I169" s="28"/>
      <c r="J169" s="28"/>
      <c r="K169" s="28"/>
      <c r="L169" s="28"/>
      <c r="M169" s="31"/>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32"/>
      <c r="BM169" s="32"/>
      <c r="BN169" s="32"/>
      <c r="BO169" s="32"/>
      <c r="BP169" s="32"/>
      <c r="BQ169" s="1"/>
    </row>
    <row r="170" spans="1:69" ht="14.25" customHeight="1">
      <c r="A170" s="28"/>
      <c r="B170" s="28"/>
      <c r="C170" s="28"/>
      <c r="D170" s="29"/>
      <c r="E170" s="30"/>
      <c r="F170" s="30"/>
      <c r="G170" s="31"/>
      <c r="H170" s="28"/>
      <c r="I170" s="28"/>
      <c r="J170" s="28"/>
      <c r="K170" s="28"/>
      <c r="L170" s="28"/>
      <c r="M170" s="31"/>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32"/>
      <c r="BM170" s="32"/>
      <c r="BN170" s="32"/>
      <c r="BO170" s="32"/>
      <c r="BP170" s="32"/>
      <c r="BQ170" s="1"/>
    </row>
    <row r="171" spans="1:69" ht="14.25" customHeight="1">
      <c r="A171" s="28"/>
      <c r="B171" s="28"/>
      <c r="C171" s="28"/>
      <c r="D171" s="29"/>
      <c r="E171" s="30"/>
      <c r="F171" s="30"/>
      <c r="G171" s="31"/>
      <c r="H171" s="28"/>
      <c r="I171" s="28"/>
      <c r="J171" s="28"/>
      <c r="K171" s="28"/>
      <c r="L171" s="28"/>
      <c r="M171" s="31"/>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32"/>
      <c r="BM171" s="32"/>
      <c r="BN171" s="32"/>
      <c r="BO171" s="32"/>
      <c r="BP171" s="32"/>
      <c r="BQ171" s="1"/>
    </row>
    <row r="172" spans="1:69" ht="14.25" customHeight="1">
      <c r="A172" s="28"/>
      <c r="B172" s="28"/>
      <c r="C172" s="28"/>
      <c r="D172" s="29"/>
      <c r="E172" s="30"/>
      <c r="F172" s="30"/>
      <c r="G172" s="31"/>
      <c r="H172" s="28"/>
      <c r="I172" s="28"/>
      <c r="J172" s="28"/>
      <c r="K172" s="28"/>
      <c r="L172" s="28"/>
      <c r="M172" s="31"/>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32"/>
      <c r="BM172" s="32"/>
      <c r="BN172" s="32"/>
      <c r="BO172" s="32"/>
      <c r="BP172" s="32"/>
      <c r="BQ172" s="1"/>
    </row>
    <row r="173" spans="1:69" ht="14.25" customHeight="1">
      <c r="A173" s="28"/>
      <c r="B173" s="28"/>
      <c r="C173" s="28"/>
      <c r="D173" s="29"/>
      <c r="E173" s="30"/>
      <c r="F173" s="30"/>
      <c r="G173" s="31"/>
      <c r="H173" s="28"/>
      <c r="I173" s="28"/>
      <c r="J173" s="28"/>
      <c r="K173" s="28"/>
      <c r="L173" s="28"/>
      <c r="M173" s="31"/>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32"/>
      <c r="BM173" s="32"/>
      <c r="BN173" s="32"/>
      <c r="BO173" s="32"/>
      <c r="BP173" s="32"/>
      <c r="BQ173" s="1"/>
    </row>
    <row r="174" spans="1:69" ht="14.25" customHeight="1">
      <c r="A174" s="28"/>
      <c r="B174" s="28"/>
      <c r="C174" s="28"/>
      <c r="D174" s="29"/>
      <c r="E174" s="30"/>
      <c r="F174" s="30"/>
      <c r="G174" s="31"/>
      <c r="H174" s="28"/>
      <c r="I174" s="28"/>
      <c r="J174" s="28"/>
      <c r="K174" s="28"/>
      <c r="L174" s="28"/>
      <c r="M174" s="31"/>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32"/>
      <c r="BM174" s="32"/>
      <c r="BN174" s="32"/>
      <c r="BO174" s="32"/>
      <c r="BP174" s="32"/>
      <c r="BQ174" s="1"/>
    </row>
    <row r="175" spans="1:69" ht="14.25" customHeight="1">
      <c r="A175" s="28"/>
      <c r="B175" s="28"/>
      <c r="C175" s="28"/>
      <c r="D175" s="29"/>
      <c r="E175" s="30"/>
      <c r="F175" s="30"/>
      <c r="G175" s="31"/>
      <c r="H175" s="28"/>
      <c r="I175" s="28"/>
      <c r="J175" s="28"/>
      <c r="K175" s="28"/>
      <c r="L175" s="28"/>
      <c r="M175" s="31"/>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32"/>
      <c r="BM175" s="32"/>
      <c r="BN175" s="32"/>
      <c r="BO175" s="32"/>
      <c r="BP175" s="32"/>
      <c r="BQ175" s="1"/>
    </row>
    <row r="176" spans="1:69" ht="14.25" customHeight="1">
      <c r="A176" s="28"/>
      <c r="B176" s="28"/>
      <c r="C176" s="28"/>
      <c r="D176" s="29"/>
      <c r="E176" s="30"/>
      <c r="F176" s="30"/>
      <c r="G176" s="31"/>
      <c r="H176" s="28"/>
      <c r="I176" s="28"/>
      <c r="J176" s="28"/>
      <c r="K176" s="28"/>
      <c r="L176" s="28"/>
      <c r="M176" s="31"/>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32"/>
      <c r="BM176" s="32"/>
      <c r="BN176" s="32"/>
      <c r="BO176" s="32"/>
      <c r="BP176" s="32"/>
      <c r="BQ176" s="1"/>
    </row>
    <row r="177" spans="1:69" ht="14.25" customHeight="1">
      <c r="A177" s="28"/>
      <c r="B177" s="28"/>
      <c r="C177" s="28"/>
      <c r="D177" s="29"/>
      <c r="E177" s="30"/>
      <c r="F177" s="30"/>
      <c r="G177" s="31"/>
      <c r="H177" s="28"/>
      <c r="I177" s="28"/>
      <c r="J177" s="28"/>
      <c r="K177" s="28"/>
      <c r="L177" s="28"/>
      <c r="M177" s="31"/>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32"/>
      <c r="BM177" s="32"/>
      <c r="BN177" s="32"/>
      <c r="BO177" s="32"/>
      <c r="BP177" s="32"/>
      <c r="BQ177" s="1"/>
    </row>
    <row r="178" spans="1:69" ht="14.25" customHeight="1">
      <c r="A178" s="28"/>
      <c r="B178" s="28"/>
      <c r="C178" s="28"/>
      <c r="D178" s="29"/>
      <c r="E178" s="30"/>
      <c r="F178" s="30"/>
      <c r="G178" s="31"/>
      <c r="H178" s="28"/>
      <c r="I178" s="28"/>
      <c r="J178" s="28"/>
      <c r="K178" s="28"/>
      <c r="L178" s="28"/>
      <c r="M178" s="31"/>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32"/>
      <c r="BM178" s="32"/>
      <c r="BN178" s="32"/>
      <c r="BO178" s="32"/>
      <c r="BP178" s="32"/>
      <c r="BQ178" s="1"/>
    </row>
    <row r="179" spans="1:69" ht="14.25" customHeight="1">
      <c r="A179" s="28"/>
      <c r="B179" s="28"/>
      <c r="C179" s="28"/>
      <c r="D179" s="29"/>
      <c r="E179" s="30"/>
      <c r="F179" s="30"/>
      <c r="G179" s="31"/>
      <c r="H179" s="28"/>
      <c r="I179" s="28"/>
      <c r="J179" s="28"/>
      <c r="K179" s="28"/>
      <c r="L179" s="28"/>
      <c r="M179" s="31"/>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32"/>
      <c r="BM179" s="32"/>
      <c r="BN179" s="32"/>
      <c r="BO179" s="32"/>
      <c r="BP179" s="32"/>
      <c r="BQ179" s="1"/>
    </row>
    <row r="180" spans="1:69" ht="14.25" customHeight="1">
      <c r="A180" s="28"/>
      <c r="B180" s="28"/>
      <c r="C180" s="28"/>
      <c r="D180" s="29"/>
      <c r="E180" s="30"/>
      <c r="F180" s="30"/>
      <c r="G180" s="31"/>
      <c r="H180" s="28"/>
      <c r="I180" s="28"/>
      <c r="J180" s="28"/>
      <c r="K180" s="28"/>
      <c r="L180" s="28"/>
      <c r="M180" s="31"/>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32"/>
      <c r="BM180" s="32"/>
      <c r="BN180" s="32"/>
      <c r="BO180" s="32"/>
      <c r="BP180" s="32"/>
      <c r="BQ180" s="1"/>
    </row>
    <row r="181" spans="1:69" ht="14.25" customHeight="1">
      <c r="A181" s="28"/>
      <c r="B181" s="28"/>
      <c r="C181" s="28"/>
      <c r="D181" s="29"/>
      <c r="E181" s="30"/>
      <c r="F181" s="30"/>
      <c r="G181" s="31"/>
      <c r="H181" s="28"/>
      <c r="I181" s="28"/>
      <c r="J181" s="28"/>
      <c r="K181" s="28"/>
      <c r="L181" s="28"/>
      <c r="M181" s="31"/>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32"/>
      <c r="BM181" s="32"/>
      <c r="BN181" s="32"/>
      <c r="BO181" s="32"/>
      <c r="BP181" s="32"/>
      <c r="BQ181" s="1"/>
    </row>
    <row r="182" spans="1:69" ht="14.25" customHeight="1">
      <c r="A182" s="28"/>
      <c r="B182" s="28"/>
      <c r="C182" s="28"/>
      <c r="D182" s="29"/>
      <c r="E182" s="30"/>
      <c r="F182" s="30"/>
      <c r="G182" s="31"/>
      <c r="H182" s="28"/>
      <c r="I182" s="28"/>
      <c r="J182" s="28"/>
      <c r="K182" s="28"/>
      <c r="L182" s="28"/>
      <c r="M182" s="31"/>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32"/>
      <c r="BM182" s="32"/>
      <c r="BN182" s="32"/>
      <c r="BO182" s="32"/>
      <c r="BP182" s="32"/>
      <c r="BQ182" s="1"/>
    </row>
    <row r="183" spans="1:69" ht="14.25" customHeight="1">
      <c r="A183" s="28"/>
      <c r="B183" s="28"/>
      <c r="C183" s="28"/>
      <c r="D183" s="29"/>
      <c r="E183" s="30"/>
      <c r="F183" s="30"/>
      <c r="G183" s="31"/>
      <c r="H183" s="28"/>
      <c r="I183" s="28"/>
      <c r="J183" s="28"/>
      <c r="K183" s="28"/>
      <c r="L183" s="28"/>
      <c r="M183" s="31"/>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32"/>
      <c r="BM183" s="32"/>
      <c r="BN183" s="32"/>
      <c r="BO183" s="32"/>
      <c r="BP183" s="32"/>
      <c r="BQ183" s="1"/>
    </row>
    <row r="184" spans="1:69" ht="14.25" customHeight="1">
      <c r="A184" s="28"/>
      <c r="B184" s="28"/>
      <c r="C184" s="28"/>
      <c r="D184" s="29"/>
      <c r="E184" s="30"/>
      <c r="F184" s="30"/>
      <c r="G184" s="31"/>
      <c r="H184" s="28"/>
      <c r="I184" s="28"/>
      <c r="J184" s="28"/>
      <c r="K184" s="28"/>
      <c r="L184" s="28"/>
      <c r="M184" s="31"/>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32"/>
      <c r="BM184" s="32"/>
      <c r="BN184" s="32"/>
      <c r="BO184" s="32"/>
      <c r="BP184" s="32"/>
      <c r="BQ184" s="1"/>
    </row>
    <row r="185" spans="1:69" ht="14.25" customHeight="1">
      <c r="A185" s="28"/>
      <c r="B185" s="28"/>
      <c r="C185" s="28"/>
      <c r="D185" s="29"/>
      <c r="E185" s="30"/>
      <c r="F185" s="30"/>
      <c r="G185" s="31"/>
      <c r="H185" s="28"/>
      <c r="I185" s="28"/>
      <c r="J185" s="28"/>
      <c r="K185" s="28"/>
      <c r="L185" s="28"/>
      <c r="M185" s="31"/>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32"/>
      <c r="BM185" s="32"/>
      <c r="BN185" s="32"/>
      <c r="BO185" s="32"/>
      <c r="BP185" s="32"/>
      <c r="BQ185" s="1"/>
    </row>
    <row r="186" spans="1:69" ht="14.25" customHeight="1">
      <c r="A186" s="28"/>
      <c r="B186" s="28"/>
      <c r="C186" s="28"/>
      <c r="D186" s="29"/>
      <c r="E186" s="30"/>
      <c r="F186" s="30"/>
      <c r="G186" s="31"/>
      <c r="H186" s="28"/>
      <c r="I186" s="28"/>
      <c r="J186" s="28"/>
      <c r="K186" s="28"/>
      <c r="L186" s="28"/>
      <c r="M186" s="31"/>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32"/>
      <c r="BM186" s="32"/>
      <c r="BN186" s="32"/>
      <c r="BO186" s="32"/>
      <c r="BP186" s="32"/>
      <c r="BQ186" s="1"/>
    </row>
    <row r="187" spans="1:69" ht="14.25" customHeight="1">
      <c r="A187" s="28"/>
      <c r="B187" s="28"/>
      <c r="C187" s="28"/>
      <c r="D187" s="29"/>
      <c r="E187" s="30"/>
      <c r="F187" s="30"/>
      <c r="G187" s="31"/>
      <c r="H187" s="28"/>
      <c r="I187" s="28"/>
      <c r="J187" s="28"/>
      <c r="K187" s="28"/>
      <c r="L187" s="28"/>
      <c r="M187" s="31"/>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32"/>
      <c r="BM187" s="32"/>
      <c r="BN187" s="32"/>
      <c r="BO187" s="32"/>
      <c r="BP187" s="32"/>
      <c r="BQ187" s="1"/>
    </row>
    <row r="188" spans="1:69" ht="14.25" customHeight="1">
      <c r="A188" s="28"/>
      <c r="B188" s="28"/>
      <c r="C188" s="28"/>
      <c r="D188" s="29"/>
      <c r="E188" s="30"/>
      <c r="F188" s="30"/>
      <c r="G188" s="31"/>
      <c r="H188" s="28"/>
      <c r="I188" s="28"/>
      <c r="J188" s="28"/>
      <c r="K188" s="28"/>
      <c r="L188" s="28"/>
      <c r="M188" s="31"/>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32"/>
      <c r="BM188" s="32"/>
      <c r="BN188" s="32"/>
      <c r="BO188" s="32"/>
      <c r="BP188" s="32"/>
      <c r="BQ188" s="1"/>
    </row>
    <row r="189" spans="1:69" ht="14.25" customHeight="1">
      <c r="A189" s="28"/>
      <c r="B189" s="28"/>
      <c r="C189" s="28"/>
      <c r="D189" s="29"/>
      <c r="E189" s="30"/>
      <c r="F189" s="30"/>
      <c r="G189" s="31"/>
      <c r="H189" s="28"/>
      <c r="I189" s="28"/>
      <c r="J189" s="28"/>
      <c r="K189" s="28"/>
      <c r="L189" s="28"/>
      <c r="M189" s="31"/>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32"/>
      <c r="BM189" s="32"/>
      <c r="BN189" s="32"/>
      <c r="BO189" s="32"/>
      <c r="BP189" s="32"/>
      <c r="BQ189" s="1"/>
    </row>
    <row r="190" spans="1:69" ht="14.25" customHeight="1">
      <c r="A190" s="28"/>
      <c r="B190" s="28"/>
      <c r="C190" s="28"/>
      <c r="D190" s="29"/>
      <c r="E190" s="30"/>
      <c r="F190" s="30"/>
      <c r="G190" s="31"/>
      <c r="H190" s="28"/>
      <c r="I190" s="28"/>
      <c r="J190" s="28"/>
      <c r="K190" s="28"/>
      <c r="L190" s="28"/>
      <c r="M190" s="31"/>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32"/>
      <c r="BM190" s="32"/>
      <c r="BN190" s="32"/>
      <c r="BO190" s="32"/>
      <c r="BP190" s="32"/>
      <c r="BQ190" s="1"/>
    </row>
    <row r="191" spans="1:69" ht="14.25" customHeight="1">
      <c r="A191" s="28"/>
      <c r="B191" s="28"/>
      <c r="C191" s="28"/>
      <c r="D191" s="29"/>
      <c r="E191" s="30"/>
      <c r="F191" s="30"/>
      <c r="G191" s="31"/>
      <c r="H191" s="28"/>
      <c r="I191" s="28"/>
      <c r="J191" s="28"/>
      <c r="K191" s="28"/>
      <c r="L191" s="28"/>
      <c r="M191" s="31"/>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32"/>
      <c r="BM191" s="32"/>
      <c r="BN191" s="32"/>
      <c r="BO191" s="32"/>
      <c r="BP191" s="32"/>
      <c r="BQ191" s="1"/>
    </row>
    <row r="192" spans="1:69" ht="14.25" customHeight="1">
      <c r="A192" s="28"/>
      <c r="B192" s="28"/>
      <c r="C192" s="28"/>
      <c r="D192" s="29"/>
      <c r="E192" s="30"/>
      <c r="F192" s="30"/>
      <c r="G192" s="31"/>
      <c r="H192" s="28"/>
      <c r="I192" s="28"/>
      <c r="J192" s="28"/>
      <c r="K192" s="28"/>
      <c r="L192" s="28"/>
      <c r="M192" s="31"/>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32"/>
      <c r="BM192" s="32"/>
      <c r="BN192" s="32"/>
      <c r="BO192" s="32"/>
      <c r="BP192" s="32"/>
      <c r="BQ192" s="1"/>
    </row>
    <row r="193" spans="1:69" ht="14.25" customHeight="1">
      <c r="A193" s="28"/>
      <c r="B193" s="28"/>
      <c r="C193" s="28"/>
      <c r="D193" s="29"/>
      <c r="E193" s="30"/>
      <c r="F193" s="30"/>
      <c r="G193" s="31"/>
      <c r="H193" s="28"/>
      <c r="I193" s="28"/>
      <c r="J193" s="28"/>
      <c r="K193" s="28"/>
      <c r="L193" s="28"/>
      <c r="M193" s="31"/>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32"/>
      <c r="BM193" s="32"/>
      <c r="BN193" s="32"/>
      <c r="BO193" s="32"/>
      <c r="BP193" s="32"/>
      <c r="BQ193" s="1"/>
    </row>
    <row r="194" spans="1:69" ht="14.25" customHeight="1">
      <c r="A194" s="28"/>
      <c r="B194" s="28"/>
      <c r="C194" s="28"/>
      <c r="D194" s="29"/>
      <c r="E194" s="30"/>
      <c r="F194" s="30"/>
      <c r="G194" s="31"/>
      <c r="H194" s="28"/>
      <c r="I194" s="28"/>
      <c r="J194" s="28"/>
      <c r="K194" s="28"/>
      <c r="L194" s="28"/>
      <c r="M194" s="31"/>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32"/>
      <c r="BM194" s="32"/>
      <c r="BN194" s="32"/>
      <c r="BO194" s="32"/>
      <c r="BP194" s="32"/>
      <c r="BQ194" s="1"/>
    </row>
    <row r="195" spans="1:69" ht="14.25" customHeight="1">
      <c r="A195" s="28"/>
      <c r="B195" s="28"/>
      <c r="C195" s="28"/>
      <c r="D195" s="29"/>
      <c r="E195" s="30"/>
      <c r="F195" s="30"/>
      <c r="G195" s="31"/>
      <c r="H195" s="28"/>
      <c r="I195" s="28"/>
      <c r="J195" s="28"/>
      <c r="K195" s="28"/>
      <c r="L195" s="28"/>
      <c r="M195" s="31"/>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32"/>
      <c r="BM195" s="32"/>
      <c r="BN195" s="32"/>
      <c r="BO195" s="32"/>
      <c r="BP195" s="32"/>
      <c r="BQ195" s="1"/>
    </row>
    <row r="196" spans="1:69" ht="14.25" customHeight="1">
      <c r="A196" s="28"/>
      <c r="B196" s="28"/>
      <c r="C196" s="28"/>
      <c r="D196" s="29"/>
      <c r="E196" s="30"/>
      <c r="F196" s="30"/>
      <c r="G196" s="31"/>
      <c r="H196" s="28"/>
      <c r="I196" s="28"/>
      <c r="J196" s="28"/>
      <c r="K196" s="28"/>
      <c r="L196" s="28"/>
      <c r="M196" s="31"/>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32"/>
      <c r="BM196" s="32"/>
      <c r="BN196" s="32"/>
      <c r="BO196" s="32"/>
      <c r="BP196" s="32"/>
      <c r="BQ196" s="1"/>
    </row>
    <row r="197" spans="1:69" ht="14.25" customHeight="1">
      <c r="A197" s="28"/>
      <c r="B197" s="28"/>
      <c r="C197" s="28"/>
      <c r="D197" s="29"/>
      <c r="E197" s="30"/>
      <c r="F197" s="30"/>
      <c r="G197" s="31"/>
      <c r="H197" s="28"/>
      <c r="I197" s="28"/>
      <c r="J197" s="28"/>
      <c r="K197" s="28"/>
      <c r="L197" s="28"/>
      <c r="M197" s="31"/>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32"/>
      <c r="BM197" s="32"/>
      <c r="BN197" s="32"/>
      <c r="BO197" s="32"/>
      <c r="BP197" s="32"/>
      <c r="BQ197" s="1"/>
    </row>
    <row r="198" spans="1:69" ht="14.25" customHeight="1">
      <c r="A198" s="28"/>
      <c r="B198" s="28"/>
      <c r="C198" s="28"/>
      <c r="D198" s="29"/>
      <c r="E198" s="30"/>
      <c r="F198" s="30"/>
      <c r="G198" s="31"/>
      <c r="H198" s="28"/>
      <c r="I198" s="28"/>
      <c r="J198" s="28"/>
      <c r="K198" s="28"/>
      <c r="L198" s="28"/>
      <c r="M198" s="31"/>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32"/>
      <c r="BM198" s="32"/>
      <c r="BN198" s="32"/>
      <c r="BO198" s="32"/>
      <c r="BP198" s="32"/>
      <c r="BQ198" s="1"/>
    </row>
    <row r="199" spans="1:69" ht="14.25" customHeight="1">
      <c r="A199" s="28"/>
      <c r="B199" s="28"/>
      <c r="C199" s="28"/>
      <c r="D199" s="29"/>
      <c r="E199" s="30"/>
      <c r="F199" s="30"/>
      <c r="G199" s="31"/>
      <c r="H199" s="28"/>
      <c r="I199" s="28"/>
      <c r="J199" s="28"/>
      <c r="K199" s="28"/>
      <c r="L199" s="28"/>
      <c r="M199" s="31"/>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32"/>
      <c r="BM199" s="32"/>
      <c r="BN199" s="32"/>
      <c r="BO199" s="32"/>
      <c r="BP199" s="32"/>
      <c r="BQ199" s="1"/>
    </row>
    <row r="200" spans="1:69" ht="14.25" customHeight="1">
      <c r="A200" s="28"/>
      <c r="B200" s="28"/>
      <c r="C200" s="28"/>
      <c r="D200" s="29"/>
      <c r="E200" s="30"/>
      <c r="F200" s="30"/>
      <c r="G200" s="31"/>
      <c r="H200" s="28"/>
      <c r="I200" s="28"/>
      <c r="J200" s="28"/>
      <c r="K200" s="28"/>
      <c r="L200" s="28"/>
      <c r="M200" s="31"/>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32"/>
      <c r="BM200" s="32"/>
      <c r="BN200" s="32"/>
      <c r="BO200" s="32"/>
      <c r="BP200" s="32"/>
      <c r="BQ200" s="1"/>
    </row>
    <row r="201" spans="1:69" ht="14.25" customHeight="1">
      <c r="A201" s="28"/>
      <c r="B201" s="28"/>
      <c r="C201" s="28"/>
      <c r="D201" s="29"/>
      <c r="E201" s="30"/>
      <c r="F201" s="30"/>
      <c r="G201" s="31"/>
      <c r="H201" s="28"/>
      <c r="I201" s="28"/>
      <c r="J201" s="28"/>
      <c r="K201" s="28"/>
      <c r="L201" s="28"/>
      <c r="M201" s="31"/>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32"/>
      <c r="BM201" s="32"/>
      <c r="BN201" s="32"/>
      <c r="BO201" s="32"/>
      <c r="BP201" s="32"/>
      <c r="BQ201" s="1"/>
    </row>
    <row r="202" spans="1:69" ht="14.25" customHeight="1">
      <c r="A202" s="28"/>
      <c r="B202" s="28"/>
      <c r="C202" s="28"/>
      <c r="D202" s="29"/>
      <c r="E202" s="30"/>
      <c r="F202" s="30"/>
      <c r="G202" s="31"/>
      <c r="H202" s="28"/>
      <c r="I202" s="28"/>
      <c r="J202" s="28"/>
      <c r="K202" s="28"/>
      <c r="L202" s="28"/>
      <c r="M202" s="31"/>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32"/>
      <c r="BM202" s="32"/>
      <c r="BN202" s="32"/>
      <c r="BO202" s="32"/>
      <c r="BP202" s="32"/>
      <c r="BQ202" s="1"/>
    </row>
    <row r="203" spans="1:69" ht="14.25" customHeight="1">
      <c r="A203" s="28"/>
      <c r="B203" s="28"/>
      <c r="C203" s="28"/>
      <c r="D203" s="29"/>
      <c r="E203" s="30"/>
      <c r="F203" s="30"/>
      <c r="G203" s="31"/>
      <c r="H203" s="28"/>
      <c r="I203" s="28"/>
      <c r="J203" s="28"/>
      <c r="K203" s="28"/>
      <c r="L203" s="28"/>
      <c r="M203" s="31"/>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32"/>
      <c r="BM203" s="32"/>
      <c r="BN203" s="32"/>
      <c r="BO203" s="32"/>
      <c r="BP203" s="32"/>
      <c r="BQ203" s="1"/>
    </row>
    <row r="204" spans="1:69" ht="14.25" customHeight="1">
      <c r="A204" s="28"/>
      <c r="B204" s="28"/>
      <c r="C204" s="28"/>
      <c r="D204" s="29"/>
      <c r="E204" s="30"/>
      <c r="F204" s="30"/>
      <c r="G204" s="31"/>
      <c r="H204" s="28"/>
      <c r="I204" s="28"/>
      <c r="J204" s="28"/>
      <c r="K204" s="28"/>
      <c r="L204" s="28"/>
      <c r="M204" s="31"/>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32"/>
      <c r="BM204" s="32"/>
      <c r="BN204" s="32"/>
      <c r="BO204" s="32"/>
      <c r="BP204" s="32"/>
      <c r="BQ204" s="1"/>
    </row>
    <row r="205" spans="1:69" ht="14.25" customHeight="1">
      <c r="A205" s="28"/>
      <c r="B205" s="28"/>
      <c r="C205" s="28"/>
      <c r="D205" s="29"/>
      <c r="E205" s="30"/>
      <c r="F205" s="30"/>
      <c r="G205" s="31"/>
      <c r="H205" s="28"/>
      <c r="I205" s="28"/>
      <c r="J205" s="28"/>
      <c r="K205" s="28"/>
      <c r="L205" s="28"/>
      <c r="M205" s="31"/>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32"/>
      <c r="BM205" s="32"/>
      <c r="BN205" s="32"/>
      <c r="BO205" s="32"/>
      <c r="BP205" s="32"/>
      <c r="BQ205" s="1"/>
    </row>
    <row r="206" spans="1:69" ht="14.25" customHeight="1">
      <c r="A206" s="28"/>
      <c r="B206" s="28"/>
      <c r="C206" s="28"/>
      <c r="D206" s="29"/>
      <c r="E206" s="30"/>
      <c r="F206" s="30"/>
      <c r="G206" s="31"/>
      <c r="H206" s="28"/>
      <c r="I206" s="28"/>
      <c r="J206" s="28"/>
      <c r="K206" s="28"/>
      <c r="L206" s="28"/>
      <c r="M206" s="31"/>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32"/>
      <c r="BM206" s="32"/>
      <c r="BN206" s="32"/>
      <c r="BO206" s="32"/>
      <c r="BP206" s="32"/>
      <c r="BQ206" s="1"/>
    </row>
    <row r="207" spans="1:69" ht="14.25" customHeight="1">
      <c r="A207" s="28"/>
      <c r="B207" s="28"/>
      <c r="C207" s="28"/>
      <c r="D207" s="29"/>
      <c r="E207" s="30"/>
      <c r="F207" s="30"/>
      <c r="G207" s="31"/>
      <c r="H207" s="28"/>
      <c r="I207" s="28"/>
      <c r="J207" s="28"/>
      <c r="K207" s="28"/>
      <c r="L207" s="28"/>
      <c r="M207" s="31"/>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32"/>
      <c r="BM207" s="32"/>
      <c r="BN207" s="32"/>
      <c r="BO207" s="32"/>
      <c r="BP207" s="32"/>
      <c r="BQ207" s="1"/>
    </row>
    <row r="208" spans="1:69" ht="14.25" customHeight="1">
      <c r="A208" s="28"/>
      <c r="B208" s="28"/>
      <c r="C208" s="28"/>
      <c r="D208" s="29"/>
      <c r="E208" s="30"/>
      <c r="F208" s="30"/>
      <c r="G208" s="31"/>
      <c r="H208" s="28"/>
      <c r="I208" s="28"/>
      <c r="J208" s="28"/>
      <c r="K208" s="28"/>
      <c r="L208" s="28"/>
      <c r="M208" s="31"/>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32"/>
      <c r="BM208" s="32"/>
      <c r="BN208" s="32"/>
      <c r="BO208" s="32"/>
      <c r="BP208" s="32"/>
      <c r="BQ208" s="1"/>
    </row>
    <row r="209" spans="1:69" ht="14.25" customHeight="1">
      <c r="A209" s="28"/>
      <c r="B209" s="28"/>
      <c r="C209" s="28"/>
      <c r="D209" s="29"/>
      <c r="E209" s="30"/>
      <c r="F209" s="30"/>
      <c r="G209" s="31"/>
      <c r="H209" s="28"/>
      <c r="I209" s="28"/>
      <c r="J209" s="28"/>
      <c r="K209" s="28"/>
      <c r="L209" s="28"/>
      <c r="M209" s="31"/>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32"/>
      <c r="BM209" s="32"/>
      <c r="BN209" s="32"/>
      <c r="BO209" s="32"/>
      <c r="BP209" s="32"/>
      <c r="BQ209" s="1"/>
    </row>
    <row r="210" spans="1:69" ht="14.25" customHeight="1">
      <c r="A210" s="28"/>
      <c r="B210" s="28"/>
      <c r="C210" s="28"/>
      <c r="D210" s="29"/>
      <c r="E210" s="30"/>
      <c r="F210" s="30"/>
      <c r="G210" s="31"/>
      <c r="H210" s="28"/>
      <c r="I210" s="28"/>
      <c r="J210" s="28"/>
      <c r="K210" s="28"/>
      <c r="L210" s="28"/>
      <c r="M210" s="31"/>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32"/>
      <c r="BM210" s="32"/>
      <c r="BN210" s="32"/>
      <c r="BO210" s="32"/>
      <c r="BP210" s="32"/>
      <c r="BQ210" s="1"/>
    </row>
    <row r="211" spans="1:69" ht="14.25" customHeight="1">
      <c r="A211" s="28"/>
      <c r="B211" s="28"/>
      <c r="C211" s="28"/>
      <c r="D211" s="29"/>
      <c r="E211" s="30"/>
      <c r="F211" s="30"/>
      <c r="G211" s="31"/>
      <c r="H211" s="28"/>
      <c r="I211" s="28"/>
      <c r="J211" s="28"/>
      <c r="K211" s="28"/>
      <c r="L211" s="28"/>
      <c r="M211" s="31"/>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32"/>
      <c r="BM211" s="32"/>
      <c r="BN211" s="32"/>
      <c r="BO211" s="32"/>
      <c r="BP211" s="32"/>
      <c r="BQ211" s="1"/>
    </row>
    <row r="212" spans="1:69" ht="14.25" customHeight="1">
      <c r="A212" s="28"/>
      <c r="B212" s="28"/>
      <c r="C212" s="28"/>
      <c r="D212" s="29"/>
      <c r="E212" s="30"/>
      <c r="F212" s="30"/>
      <c r="G212" s="31"/>
      <c r="H212" s="28"/>
      <c r="I212" s="28"/>
      <c r="J212" s="28"/>
      <c r="K212" s="28"/>
      <c r="L212" s="28"/>
      <c r="M212" s="31"/>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32"/>
      <c r="BM212" s="32"/>
      <c r="BN212" s="32"/>
      <c r="BO212" s="32"/>
      <c r="BP212" s="32"/>
      <c r="BQ212" s="1"/>
    </row>
    <row r="213" spans="1:69" ht="14.25" customHeight="1">
      <c r="A213" s="28"/>
      <c r="B213" s="28"/>
      <c r="C213" s="28"/>
      <c r="D213" s="29"/>
      <c r="E213" s="30"/>
      <c r="F213" s="30"/>
      <c r="G213" s="31"/>
      <c r="H213" s="28"/>
      <c r="I213" s="28"/>
      <c r="J213" s="28"/>
      <c r="K213" s="28"/>
      <c r="L213" s="28"/>
      <c r="M213" s="31"/>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32"/>
      <c r="BM213" s="32"/>
      <c r="BN213" s="32"/>
      <c r="BO213" s="32"/>
      <c r="BP213" s="32"/>
      <c r="BQ213" s="1"/>
    </row>
    <row r="214" spans="1:69" ht="14.25" customHeight="1">
      <c r="A214" s="28"/>
      <c r="B214" s="28"/>
      <c r="C214" s="28"/>
      <c r="D214" s="29"/>
      <c r="E214" s="30"/>
      <c r="F214" s="30"/>
      <c r="G214" s="31"/>
      <c r="H214" s="28"/>
      <c r="I214" s="28"/>
      <c r="J214" s="28"/>
      <c r="K214" s="28"/>
      <c r="L214" s="28"/>
      <c r="M214" s="31"/>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32"/>
      <c r="BM214" s="32"/>
      <c r="BN214" s="32"/>
      <c r="BO214" s="32"/>
      <c r="BP214" s="32"/>
      <c r="BQ214" s="1"/>
    </row>
    <row r="215" spans="1:69" ht="14.25" customHeight="1">
      <c r="A215" s="28"/>
      <c r="B215" s="28"/>
      <c r="C215" s="28"/>
      <c r="D215" s="29"/>
      <c r="E215" s="30"/>
      <c r="F215" s="30"/>
      <c r="G215" s="31"/>
      <c r="H215" s="28"/>
      <c r="I215" s="28"/>
      <c r="J215" s="28"/>
      <c r="K215" s="28"/>
      <c r="L215" s="28"/>
      <c r="M215" s="31"/>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32"/>
      <c r="BM215" s="32"/>
      <c r="BN215" s="32"/>
      <c r="BO215" s="32"/>
      <c r="BP215" s="32"/>
      <c r="BQ215" s="1"/>
    </row>
    <row r="216" spans="1:69" ht="14.25" customHeight="1">
      <c r="A216" s="28"/>
      <c r="B216" s="28"/>
      <c r="C216" s="28"/>
      <c r="D216" s="29"/>
      <c r="E216" s="30"/>
      <c r="F216" s="30"/>
      <c r="G216" s="31"/>
      <c r="H216" s="28"/>
      <c r="I216" s="28"/>
      <c r="J216" s="28"/>
      <c r="K216" s="28"/>
      <c r="L216" s="28"/>
      <c r="M216" s="31"/>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32"/>
      <c r="BM216" s="32"/>
      <c r="BN216" s="32"/>
      <c r="BO216" s="32"/>
      <c r="BP216" s="32"/>
      <c r="BQ216" s="1"/>
    </row>
    <row r="217" spans="1:69" ht="14.25" customHeight="1">
      <c r="A217" s="28"/>
      <c r="B217" s="28"/>
      <c r="C217" s="28"/>
      <c r="D217" s="29"/>
      <c r="E217" s="30"/>
      <c r="F217" s="30"/>
      <c r="G217" s="31"/>
      <c r="H217" s="28"/>
      <c r="I217" s="28"/>
      <c r="J217" s="28"/>
      <c r="K217" s="28"/>
      <c r="L217" s="28"/>
      <c r="M217" s="31"/>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32"/>
      <c r="BM217" s="32"/>
      <c r="BN217" s="32"/>
      <c r="BO217" s="32"/>
      <c r="BP217" s="32"/>
      <c r="BQ217" s="1"/>
    </row>
    <row r="218" spans="1:69" ht="14.25" customHeight="1">
      <c r="A218" s="28"/>
      <c r="B218" s="28"/>
      <c r="C218" s="28"/>
      <c r="D218" s="29"/>
      <c r="E218" s="30"/>
      <c r="F218" s="30"/>
      <c r="G218" s="31"/>
      <c r="H218" s="28"/>
      <c r="I218" s="28"/>
      <c r="J218" s="28"/>
      <c r="K218" s="28"/>
      <c r="L218" s="28"/>
      <c r="M218" s="31"/>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32"/>
      <c r="BM218" s="32"/>
      <c r="BN218" s="32"/>
      <c r="BO218" s="32"/>
      <c r="BP218" s="32"/>
      <c r="BQ218" s="1"/>
    </row>
    <row r="219" spans="1:69" ht="14.25" customHeight="1">
      <c r="A219" s="28"/>
      <c r="B219" s="28"/>
      <c r="C219" s="28"/>
      <c r="D219" s="29"/>
      <c r="E219" s="30"/>
      <c r="F219" s="30"/>
      <c r="G219" s="31"/>
      <c r="H219" s="28"/>
      <c r="I219" s="28"/>
      <c r="J219" s="28"/>
      <c r="K219" s="28"/>
      <c r="L219" s="28"/>
      <c r="M219" s="31"/>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32"/>
      <c r="BM219" s="32"/>
      <c r="BN219" s="32"/>
      <c r="BO219" s="32"/>
      <c r="BP219" s="32"/>
      <c r="BQ219" s="1"/>
    </row>
    <row r="220" spans="1:69" ht="14.25" customHeight="1">
      <c r="A220" s="28"/>
      <c r="B220" s="28"/>
      <c r="C220" s="28"/>
      <c r="D220" s="29"/>
      <c r="E220" s="30"/>
      <c r="F220" s="30"/>
      <c r="G220" s="31"/>
      <c r="H220" s="28"/>
      <c r="I220" s="28"/>
      <c r="J220" s="28"/>
      <c r="K220" s="28"/>
      <c r="L220" s="28"/>
      <c r="M220" s="31"/>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32"/>
      <c r="BM220" s="32"/>
      <c r="BN220" s="32"/>
      <c r="BO220" s="32"/>
      <c r="BP220" s="32"/>
      <c r="BQ220" s="1"/>
    </row>
    <row r="221" spans="1:69" ht="14.25" customHeight="1">
      <c r="A221" s="28"/>
      <c r="B221" s="28"/>
      <c r="C221" s="28"/>
      <c r="D221" s="29"/>
      <c r="E221" s="30"/>
      <c r="F221" s="30"/>
      <c r="G221" s="31"/>
      <c r="H221" s="28"/>
      <c r="I221" s="28"/>
      <c r="J221" s="28"/>
      <c r="K221" s="28"/>
      <c r="L221" s="28"/>
      <c r="M221" s="31"/>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32"/>
      <c r="BM221" s="32"/>
      <c r="BN221" s="32"/>
      <c r="BO221" s="32"/>
      <c r="BP221" s="32"/>
      <c r="BQ221" s="1"/>
    </row>
    <row r="222" spans="1:69" ht="14.25" customHeight="1">
      <c r="A222" s="28"/>
      <c r="B222" s="28"/>
      <c r="C222" s="28"/>
      <c r="D222" s="29"/>
      <c r="E222" s="30"/>
      <c r="F222" s="30"/>
      <c r="G222" s="31"/>
      <c r="H222" s="28"/>
      <c r="I222" s="28"/>
      <c r="J222" s="28"/>
      <c r="K222" s="28"/>
      <c r="L222" s="28"/>
      <c r="M222" s="31"/>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32"/>
      <c r="BM222" s="32"/>
      <c r="BN222" s="32"/>
      <c r="BO222" s="32"/>
      <c r="BP222" s="32"/>
      <c r="BQ222" s="1"/>
    </row>
    <row r="223" spans="1:69" ht="14.25" customHeight="1">
      <c r="A223" s="28"/>
      <c r="B223" s="28"/>
      <c r="C223" s="28"/>
      <c r="D223" s="29"/>
      <c r="E223" s="30"/>
      <c r="F223" s="30"/>
      <c r="G223" s="31"/>
      <c r="H223" s="28"/>
      <c r="I223" s="28"/>
      <c r="J223" s="28"/>
      <c r="K223" s="28"/>
      <c r="L223" s="28"/>
      <c r="M223" s="31"/>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32"/>
      <c r="BM223" s="32"/>
      <c r="BN223" s="32"/>
      <c r="BO223" s="32"/>
      <c r="BP223" s="32"/>
      <c r="BQ223" s="1"/>
    </row>
    <row r="224" spans="1:69" ht="14.25" customHeight="1">
      <c r="A224" s="28"/>
      <c r="B224" s="28"/>
      <c r="C224" s="28"/>
      <c r="D224" s="29"/>
      <c r="E224" s="30"/>
      <c r="F224" s="30"/>
      <c r="G224" s="31"/>
      <c r="H224" s="28"/>
      <c r="I224" s="28"/>
      <c r="J224" s="28"/>
      <c r="K224" s="28"/>
      <c r="L224" s="28"/>
      <c r="M224" s="31"/>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32"/>
      <c r="BM224" s="32"/>
      <c r="BN224" s="32"/>
      <c r="BO224" s="32"/>
      <c r="BP224" s="32"/>
      <c r="BQ224" s="1"/>
    </row>
    <row r="225" spans="1:69" ht="14.25" customHeight="1">
      <c r="A225" s="28"/>
      <c r="B225" s="28"/>
      <c r="C225" s="28"/>
      <c r="D225" s="29"/>
      <c r="E225" s="30"/>
      <c r="F225" s="30"/>
      <c r="G225" s="31"/>
      <c r="H225" s="28"/>
      <c r="I225" s="28"/>
      <c r="J225" s="28"/>
      <c r="K225" s="28"/>
      <c r="L225" s="28"/>
      <c r="M225" s="31"/>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32"/>
      <c r="BM225" s="32"/>
      <c r="BN225" s="32"/>
      <c r="BO225" s="32"/>
      <c r="BP225" s="32"/>
      <c r="BQ225" s="1"/>
    </row>
    <row r="226" spans="1:69" ht="14.25" customHeight="1">
      <c r="A226" s="28"/>
      <c r="B226" s="28"/>
      <c r="C226" s="28"/>
      <c r="D226" s="29"/>
      <c r="E226" s="30"/>
      <c r="F226" s="30"/>
      <c r="G226" s="31"/>
      <c r="H226" s="28"/>
      <c r="I226" s="28"/>
      <c r="J226" s="28"/>
      <c r="K226" s="28"/>
      <c r="L226" s="28"/>
      <c r="M226" s="31"/>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32"/>
      <c r="BM226" s="32"/>
      <c r="BN226" s="32"/>
      <c r="BO226" s="32"/>
      <c r="BP226" s="32"/>
      <c r="BQ226" s="1"/>
    </row>
    <row r="227" spans="1:69" ht="14.25" customHeight="1">
      <c r="A227" s="28"/>
      <c r="B227" s="28"/>
      <c r="C227" s="28"/>
      <c r="D227" s="29"/>
      <c r="E227" s="30"/>
      <c r="F227" s="30"/>
      <c r="G227" s="31"/>
      <c r="H227" s="28"/>
      <c r="I227" s="28"/>
      <c r="J227" s="28"/>
      <c r="K227" s="28"/>
      <c r="L227" s="28"/>
      <c r="M227" s="31"/>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32"/>
      <c r="BM227" s="32"/>
      <c r="BN227" s="32"/>
      <c r="BO227" s="32"/>
      <c r="BP227" s="32"/>
      <c r="BQ227" s="1"/>
    </row>
    <row r="228" spans="1:69" ht="14.25" customHeight="1">
      <c r="A228" s="28"/>
      <c r="B228" s="28"/>
      <c r="C228" s="28"/>
      <c r="D228" s="29"/>
      <c r="E228" s="30"/>
      <c r="F228" s="30"/>
      <c r="G228" s="31"/>
      <c r="H228" s="28"/>
      <c r="I228" s="28"/>
      <c r="J228" s="28"/>
      <c r="K228" s="28"/>
      <c r="L228" s="28"/>
      <c r="M228" s="31"/>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32"/>
      <c r="BM228" s="32"/>
      <c r="BN228" s="32"/>
      <c r="BO228" s="32"/>
      <c r="BP228" s="32"/>
      <c r="BQ228" s="1"/>
    </row>
    <row r="229" spans="1:69" ht="14.25" customHeight="1">
      <c r="A229" s="28"/>
      <c r="B229" s="28"/>
      <c r="C229" s="28"/>
      <c r="D229" s="29"/>
      <c r="E229" s="30"/>
      <c r="F229" s="30"/>
      <c r="G229" s="31"/>
      <c r="H229" s="28"/>
      <c r="I229" s="28"/>
      <c r="J229" s="28"/>
      <c r="K229" s="28"/>
      <c r="L229" s="28"/>
      <c r="M229" s="31"/>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32"/>
      <c r="BM229" s="32"/>
      <c r="BN229" s="32"/>
      <c r="BO229" s="32"/>
      <c r="BP229" s="32"/>
      <c r="BQ229" s="1"/>
    </row>
    <row r="230" spans="1:69" ht="14.25" customHeight="1">
      <c r="A230" s="28"/>
      <c r="B230" s="28"/>
      <c r="C230" s="28"/>
      <c r="D230" s="29"/>
      <c r="E230" s="30"/>
      <c r="F230" s="30"/>
      <c r="G230" s="31"/>
      <c r="H230" s="28"/>
      <c r="I230" s="28"/>
      <c r="J230" s="28"/>
      <c r="K230" s="28"/>
      <c r="L230" s="28"/>
      <c r="M230" s="31"/>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32"/>
      <c r="BM230" s="32"/>
      <c r="BN230" s="32"/>
      <c r="BO230" s="32"/>
      <c r="BP230" s="32"/>
      <c r="BQ230" s="1"/>
    </row>
    <row r="231" spans="1:69" ht="14.25" customHeight="1">
      <c r="A231" s="28"/>
      <c r="B231" s="28"/>
      <c r="C231" s="28"/>
      <c r="D231" s="29"/>
      <c r="E231" s="30"/>
      <c r="F231" s="30"/>
      <c r="G231" s="31"/>
      <c r="H231" s="28"/>
      <c r="I231" s="28"/>
      <c r="J231" s="28"/>
      <c r="K231" s="28"/>
      <c r="L231" s="28"/>
      <c r="M231" s="31"/>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32"/>
      <c r="BM231" s="32"/>
      <c r="BN231" s="32"/>
      <c r="BO231" s="32"/>
      <c r="BP231" s="32"/>
      <c r="BQ231" s="1"/>
    </row>
    <row r="232" spans="1:69" ht="14.25" customHeight="1">
      <c r="A232" s="28"/>
      <c r="B232" s="28"/>
      <c r="C232" s="28"/>
      <c r="D232" s="29"/>
      <c r="E232" s="30"/>
      <c r="F232" s="30"/>
      <c r="G232" s="31"/>
      <c r="H232" s="28"/>
      <c r="I232" s="28"/>
      <c r="J232" s="28"/>
      <c r="K232" s="28"/>
      <c r="L232" s="28"/>
      <c r="M232" s="31"/>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32"/>
      <c r="BM232" s="32"/>
      <c r="BN232" s="32"/>
      <c r="BO232" s="32"/>
      <c r="BP232" s="32"/>
      <c r="BQ232" s="1"/>
    </row>
    <row r="233" spans="1:69" ht="14.25" customHeight="1">
      <c r="A233" s="28"/>
      <c r="B233" s="28"/>
      <c r="C233" s="28"/>
      <c r="D233" s="29"/>
      <c r="E233" s="30"/>
      <c r="F233" s="30"/>
      <c r="G233" s="31"/>
      <c r="H233" s="28"/>
      <c r="I233" s="28"/>
      <c r="J233" s="28"/>
      <c r="K233" s="28"/>
      <c r="L233" s="28"/>
      <c r="M233" s="31"/>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32"/>
      <c r="BM233" s="32"/>
      <c r="BN233" s="32"/>
      <c r="BO233" s="32"/>
      <c r="BP233" s="32"/>
      <c r="BQ233" s="1"/>
    </row>
    <row r="234" spans="1:69" ht="14.25" customHeight="1">
      <c r="A234" s="28"/>
      <c r="B234" s="28"/>
      <c r="C234" s="28"/>
      <c r="D234" s="29"/>
      <c r="E234" s="30"/>
      <c r="F234" s="30"/>
      <c r="G234" s="31"/>
      <c r="H234" s="28"/>
      <c r="I234" s="28"/>
      <c r="J234" s="28"/>
      <c r="K234" s="28"/>
      <c r="L234" s="28"/>
      <c r="M234" s="31"/>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32"/>
      <c r="BM234" s="32"/>
      <c r="BN234" s="32"/>
      <c r="BO234" s="32"/>
      <c r="BP234" s="32"/>
      <c r="BQ234" s="1"/>
    </row>
    <row r="235" spans="1:69" ht="14.25" customHeight="1">
      <c r="A235" s="28"/>
      <c r="B235" s="28"/>
      <c r="C235" s="28"/>
      <c r="D235" s="29"/>
      <c r="E235" s="30"/>
      <c r="F235" s="30"/>
      <c r="G235" s="31"/>
      <c r="H235" s="28"/>
      <c r="I235" s="28"/>
      <c r="J235" s="28"/>
      <c r="K235" s="28"/>
      <c r="L235" s="28"/>
      <c r="M235" s="31"/>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32"/>
      <c r="BM235" s="32"/>
      <c r="BN235" s="32"/>
      <c r="BO235" s="32"/>
      <c r="BP235" s="32"/>
      <c r="BQ235" s="1"/>
    </row>
    <row r="236" spans="1:69" ht="14.25" customHeight="1">
      <c r="A236" s="28"/>
      <c r="B236" s="28"/>
      <c r="C236" s="28"/>
      <c r="D236" s="29"/>
      <c r="E236" s="30"/>
      <c r="F236" s="30"/>
      <c r="G236" s="31"/>
      <c r="H236" s="28"/>
      <c r="I236" s="28"/>
      <c r="J236" s="28"/>
      <c r="K236" s="28"/>
      <c r="L236" s="28"/>
      <c r="M236" s="31"/>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32"/>
      <c r="BM236" s="32"/>
      <c r="BN236" s="32"/>
      <c r="BO236" s="32"/>
      <c r="BP236" s="32"/>
      <c r="BQ236" s="1"/>
    </row>
    <row r="237" spans="1:69" ht="14.25" customHeight="1">
      <c r="A237" s="28"/>
      <c r="B237" s="28"/>
      <c r="C237" s="28"/>
      <c r="D237" s="29"/>
      <c r="E237" s="30"/>
      <c r="F237" s="30"/>
      <c r="G237" s="31"/>
      <c r="H237" s="28"/>
      <c r="I237" s="28"/>
      <c r="J237" s="28"/>
      <c r="K237" s="28"/>
      <c r="L237" s="28"/>
      <c r="M237" s="31"/>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32"/>
      <c r="BM237" s="32"/>
      <c r="BN237" s="32"/>
      <c r="BO237" s="32"/>
      <c r="BP237" s="32"/>
      <c r="BQ237" s="1"/>
    </row>
    <row r="238" spans="1:69" ht="14.25" customHeight="1">
      <c r="A238" s="28"/>
      <c r="B238" s="28"/>
      <c r="C238" s="28"/>
      <c r="D238" s="29"/>
      <c r="E238" s="30"/>
      <c r="F238" s="30"/>
      <c r="G238" s="31"/>
      <c r="H238" s="28"/>
      <c r="I238" s="28"/>
      <c r="J238" s="28"/>
      <c r="K238" s="28"/>
      <c r="L238" s="28"/>
      <c r="M238" s="31"/>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32"/>
      <c r="BM238" s="32"/>
      <c r="BN238" s="32"/>
      <c r="BO238" s="32"/>
      <c r="BP238" s="32"/>
      <c r="BQ238" s="1"/>
    </row>
    <row r="239" spans="1:69" ht="14.25" customHeight="1">
      <c r="A239" s="28"/>
      <c r="B239" s="28"/>
      <c r="C239" s="28"/>
      <c r="D239" s="29"/>
      <c r="E239" s="30"/>
      <c r="F239" s="30"/>
      <c r="G239" s="31"/>
      <c r="H239" s="28"/>
      <c r="I239" s="28"/>
      <c r="J239" s="28"/>
      <c r="K239" s="28"/>
      <c r="L239" s="28"/>
      <c r="M239" s="31"/>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32"/>
      <c r="BM239" s="32"/>
      <c r="BN239" s="32"/>
      <c r="BO239" s="32"/>
      <c r="BP239" s="32"/>
      <c r="BQ239" s="1"/>
    </row>
    <row r="240" spans="1:69" ht="14.25" customHeight="1">
      <c r="A240" s="28"/>
      <c r="B240" s="28"/>
      <c r="C240" s="28"/>
      <c r="D240" s="29"/>
      <c r="E240" s="30"/>
      <c r="F240" s="30"/>
      <c r="G240" s="31"/>
      <c r="H240" s="28"/>
      <c r="I240" s="28"/>
      <c r="J240" s="28"/>
      <c r="K240" s="28"/>
      <c r="L240" s="28"/>
      <c r="M240" s="31"/>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32"/>
      <c r="BM240" s="32"/>
      <c r="BN240" s="32"/>
      <c r="BO240" s="32"/>
      <c r="BP240" s="32"/>
      <c r="BQ240" s="1"/>
    </row>
    <row r="241" spans="1:69" ht="14.25" customHeight="1">
      <c r="A241" s="28"/>
      <c r="B241" s="28"/>
      <c r="C241" s="28"/>
      <c r="D241" s="29"/>
      <c r="E241" s="30"/>
      <c r="F241" s="30"/>
      <c r="G241" s="31"/>
      <c r="H241" s="28"/>
      <c r="I241" s="28"/>
      <c r="J241" s="28"/>
      <c r="K241" s="28"/>
      <c r="L241" s="28"/>
      <c r="M241" s="31"/>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32"/>
      <c r="BM241" s="32"/>
      <c r="BN241" s="32"/>
      <c r="BO241" s="32"/>
      <c r="BP241" s="32"/>
      <c r="BQ241" s="1"/>
    </row>
    <row r="242" spans="1:69" ht="14.25" customHeight="1">
      <c r="A242" s="28"/>
      <c r="B242" s="28"/>
      <c r="C242" s="28"/>
      <c r="D242" s="29"/>
      <c r="E242" s="30"/>
      <c r="F242" s="30"/>
      <c r="G242" s="31"/>
      <c r="H242" s="28"/>
      <c r="I242" s="28"/>
      <c r="J242" s="28"/>
      <c r="K242" s="28"/>
      <c r="L242" s="28"/>
      <c r="M242" s="31"/>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32"/>
      <c r="BM242" s="32"/>
      <c r="BN242" s="32"/>
      <c r="BO242" s="32"/>
      <c r="BP242" s="32"/>
      <c r="BQ242" s="1"/>
    </row>
    <row r="243" spans="1:69" ht="14.25" customHeight="1">
      <c r="A243" s="28"/>
      <c r="B243" s="28"/>
      <c r="C243" s="28"/>
      <c r="D243" s="29"/>
      <c r="E243" s="30"/>
      <c r="F243" s="30"/>
      <c r="G243" s="31"/>
      <c r="H243" s="28"/>
      <c r="I243" s="28"/>
      <c r="J243" s="28"/>
      <c r="K243" s="28"/>
      <c r="L243" s="28"/>
      <c r="M243" s="31"/>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32"/>
      <c r="BM243" s="32"/>
      <c r="BN243" s="32"/>
      <c r="BO243" s="32"/>
      <c r="BP243" s="32"/>
      <c r="BQ243" s="1"/>
    </row>
    <row r="244" spans="1:69" ht="14.25" customHeight="1">
      <c r="A244" s="28"/>
      <c r="B244" s="28"/>
      <c r="C244" s="28"/>
      <c r="D244" s="29"/>
      <c r="E244" s="30"/>
      <c r="F244" s="30"/>
      <c r="G244" s="31"/>
      <c r="H244" s="28"/>
      <c r="I244" s="28"/>
      <c r="J244" s="28"/>
      <c r="K244" s="28"/>
      <c r="L244" s="28"/>
      <c r="M244" s="31"/>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32"/>
      <c r="BM244" s="32"/>
      <c r="BN244" s="32"/>
      <c r="BO244" s="32"/>
      <c r="BP244" s="32"/>
      <c r="BQ244" s="1"/>
    </row>
    <row r="245" spans="1:69" ht="14.25" customHeight="1">
      <c r="A245" s="28"/>
      <c r="B245" s="28"/>
      <c r="C245" s="28"/>
      <c r="D245" s="29"/>
      <c r="E245" s="30"/>
      <c r="F245" s="30"/>
      <c r="G245" s="31"/>
      <c r="H245" s="28"/>
      <c r="I245" s="28"/>
      <c r="J245" s="28"/>
      <c r="K245" s="28"/>
      <c r="L245" s="28"/>
      <c r="M245" s="31"/>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32"/>
      <c r="BM245" s="32"/>
      <c r="BN245" s="32"/>
      <c r="BO245" s="32"/>
      <c r="BP245" s="32"/>
      <c r="BQ245" s="1"/>
    </row>
    <row r="246" spans="1:69" ht="14.25" customHeight="1">
      <c r="A246" s="28"/>
      <c r="B246" s="28"/>
      <c r="C246" s="28"/>
      <c r="D246" s="29"/>
      <c r="E246" s="30"/>
      <c r="F246" s="30"/>
      <c r="G246" s="31"/>
      <c r="H246" s="28"/>
      <c r="I246" s="28"/>
      <c r="J246" s="28"/>
      <c r="K246" s="28"/>
      <c r="L246" s="28"/>
      <c r="M246" s="31"/>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32"/>
      <c r="BM246" s="32"/>
      <c r="BN246" s="32"/>
      <c r="BO246" s="32"/>
      <c r="BP246" s="32"/>
      <c r="BQ246" s="1"/>
    </row>
    <row r="247" spans="1:69" ht="14.25" customHeight="1">
      <c r="A247" s="28"/>
      <c r="B247" s="28"/>
      <c r="C247" s="28"/>
      <c r="D247" s="29"/>
      <c r="E247" s="30"/>
      <c r="F247" s="30"/>
      <c r="G247" s="31"/>
      <c r="H247" s="28"/>
      <c r="I247" s="28"/>
      <c r="J247" s="28"/>
      <c r="K247" s="28"/>
      <c r="L247" s="28"/>
      <c r="M247" s="31"/>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32"/>
      <c r="BM247" s="32"/>
      <c r="BN247" s="32"/>
      <c r="BO247" s="32"/>
      <c r="BP247" s="32"/>
      <c r="BQ247" s="1"/>
    </row>
    <row r="248" spans="1:69" ht="14.25" customHeight="1">
      <c r="A248" s="28"/>
      <c r="B248" s="28"/>
      <c r="C248" s="28"/>
      <c r="D248" s="29"/>
      <c r="E248" s="30"/>
      <c r="F248" s="30"/>
      <c r="G248" s="31"/>
      <c r="H248" s="28"/>
      <c r="I248" s="28"/>
      <c r="J248" s="28"/>
      <c r="K248" s="28"/>
      <c r="L248" s="28"/>
      <c r="M248" s="31"/>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32"/>
      <c r="BM248" s="32"/>
      <c r="BN248" s="32"/>
      <c r="BO248" s="32"/>
      <c r="BP248" s="32"/>
      <c r="BQ248" s="1"/>
    </row>
    <row r="249" spans="1:69" ht="14.25" customHeight="1">
      <c r="A249" s="28"/>
      <c r="B249" s="28"/>
      <c r="C249" s="28"/>
      <c r="D249" s="29"/>
      <c r="E249" s="30"/>
      <c r="F249" s="30"/>
      <c r="G249" s="31"/>
      <c r="H249" s="28"/>
      <c r="I249" s="28"/>
      <c r="J249" s="28"/>
      <c r="K249" s="28"/>
      <c r="L249" s="28"/>
      <c r="M249" s="31"/>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32"/>
      <c r="BM249" s="32"/>
      <c r="BN249" s="32"/>
      <c r="BO249" s="32"/>
      <c r="BP249" s="32"/>
      <c r="BQ249" s="1"/>
    </row>
    <row r="250" spans="1:69" ht="14.25" customHeight="1">
      <c r="A250" s="28"/>
      <c r="B250" s="28"/>
      <c r="C250" s="28"/>
      <c r="D250" s="29"/>
      <c r="E250" s="30"/>
      <c r="F250" s="30"/>
      <c r="G250" s="31"/>
      <c r="H250" s="28"/>
      <c r="I250" s="28"/>
      <c r="J250" s="28"/>
      <c r="K250" s="28"/>
      <c r="L250" s="28"/>
      <c r="M250" s="31"/>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32"/>
      <c r="BM250" s="32"/>
      <c r="BN250" s="32"/>
      <c r="BO250" s="32"/>
      <c r="BP250" s="32"/>
      <c r="BQ250" s="1"/>
    </row>
    <row r="251" spans="1:69" ht="14.25" customHeight="1">
      <c r="A251" s="28"/>
      <c r="B251" s="28"/>
      <c r="C251" s="28"/>
      <c r="D251" s="29"/>
      <c r="E251" s="30"/>
      <c r="F251" s="30"/>
      <c r="G251" s="31"/>
      <c r="H251" s="28"/>
      <c r="I251" s="28"/>
      <c r="J251" s="28"/>
      <c r="K251" s="28"/>
      <c r="L251" s="28"/>
      <c r="M251" s="31"/>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32"/>
      <c r="BM251" s="32"/>
      <c r="BN251" s="32"/>
      <c r="BO251" s="32"/>
      <c r="BP251" s="32"/>
      <c r="BQ251" s="1"/>
    </row>
    <row r="252" spans="1:69" ht="14.25" customHeight="1">
      <c r="A252" s="28"/>
      <c r="B252" s="28"/>
      <c r="C252" s="28"/>
      <c r="D252" s="29"/>
      <c r="E252" s="30"/>
      <c r="F252" s="30"/>
      <c r="G252" s="31"/>
      <c r="H252" s="28"/>
      <c r="I252" s="28"/>
      <c r="J252" s="28"/>
      <c r="K252" s="28"/>
      <c r="L252" s="28"/>
      <c r="M252" s="31"/>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32"/>
      <c r="BM252" s="32"/>
      <c r="BN252" s="32"/>
      <c r="BO252" s="32"/>
      <c r="BP252" s="32"/>
      <c r="BQ252" s="1"/>
    </row>
    <row r="253" spans="1:69" ht="14.25" customHeight="1">
      <c r="A253" s="28"/>
      <c r="B253" s="28"/>
      <c r="C253" s="28"/>
      <c r="D253" s="29"/>
      <c r="E253" s="30"/>
      <c r="F253" s="30"/>
      <c r="G253" s="31"/>
      <c r="H253" s="28"/>
      <c r="I253" s="28"/>
      <c r="J253" s="28"/>
      <c r="K253" s="28"/>
      <c r="L253" s="28"/>
      <c r="M253" s="31"/>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32"/>
      <c r="BM253" s="32"/>
      <c r="BN253" s="32"/>
      <c r="BO253" s="32"/>
      <c r="BP253" s="32"/>
      <c r="BQ253" s="1"/>
    </row>
    <row r="254" spans="1:69" ht="14.25" customHeight="1">
      <c r="A254" s="28"/>
      <c r="B254" s="28"/>
      <c r="C254" s="28"/>
      <c r="D254" s="29"/>
      <c r="E254" s="30"/>
      <c r="F254" s="30"/>
      <c r="G254" s="31"/>
      <c r="H254" s="28"/>
      <c r="I254" s="28"/>
      <c r="J254" s="28"/>
      <c r="K254" s="28"/>
      <c r="L254" s="28"/>
      <c r="M254" s="31"/>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32"/>
      <c r="BM254" s="32"/>
      <c r="BN254" s="32"/>
      <c r="BO254" s="32"/>
      <c r="BP254" s="32"/>
      <c r="BQ254" s="1"/>
    </row>
    <row r="255" spans="1:69" ht="14.25" customHeight="1">
      <c r="A255" s="28"/>
      <c r="B255" s="28"/>
      <c r="C255" s="28"/>
      <c r="D255" s="29"/>
      <c r="E255" s="30"/>
      <c r="F255" s="30"/>
      <c r="G255" s="31"/>
      <c r="H255" s="28"/>
      <c r="I255" s="28"/>
      <c r="J255" s="28"/>
      <c r="K255" s="28"/>
      <c r="L255" s="28"/>
      <c r="M255" s="31"/>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32"/>
      <c r="BM255" s="32"/>
      <c r="BN255" s="32"/>
      <c r="BO255" s="32"/>
      <c r="BP255" s="32"/>
      <c r="BQ255" s="1"/>
    </row>
    <row r="256" spans="1:69" ht="14.25" customHeight="1">
      <c r="A256" s="28"/>
      <c r="B256" s="28"/>
      <c r="C256" s="28"/>
      <c r="D256" s="29"/>
      <c r="E256" s="30"/>
      <c r="F256" s="30"/>
      <c r="G256" s="31"/>
      <c r="H256" s="28"/>
      <c r="I256" s="28"/>
      <c r="J256" s="28"/>
      <c r="K256" s="28"/>
      <c r="L256" s="28"/>
      <c r="M256" s="31"/>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32"/>
      <c r="BM256" s="32"/>
      <c r="BN256" s="32"/>
      <c r="BO256" s="32"/>
      <c r="BP256" s="32"/>
      <c r="BQ256" s="1"/>
    </row>
    <row r="257" spans="1:69" ht="14.25" customHeight="1">
      <c r="A257" s="28"/>
      <c r="B257" s="28"/>
      <c r="C257" s="28"/>
      <c r="D257" s="29"/>
      <c r="E257" s="30"/>
      <c r="F257" s="30"/>
      <c r="G257" s="31"/>
      <c r="H257" s="28"/>
      <c r="I257" s="28"/>
      <c r="J257" s="28"/>
      <c r="K257" s="28"/>
      <c r="L257" s="28"/>
      <c r="M257" s="31"/>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32"/>
      <c r="BM257" s="32"/>
      <c r="BN257" s="32"/>
      <c r="BO257" s="32"/>
      <c r="BP257" s="32"/>
      <c r="BQ257" s="1"/>
    </row>
    <row r="258" spans="1:69" ht="14.25" customHeight="1">
      <c r="A258" s="28"/>
      <c r="B258" s="28"/>
      <c r="C258" s="28"/>
      <c r="D258" s="29"/>
      <c r="E258" s="30"/>
      <c r="F258" s="30"/>
      <c r="G258" s="31"/>
      <c r="H258" s="28"/>
      <c r="I258" s="28"/>
      <c r="J258" s="28"/>
      <c r="K258" s="28"/>
      <c r="L258" s="28"/>
      <c r="M258" s="31"/>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32"/>
      <c r="BM258" s="32"/>
      <c r="BN258" s="32"/>
      <c r="BO258" s="32"/>
      <c r="BP258" s="32"/>
      <c r="BQ258" s="1"/>
    </row>
    <row r="259" spans="1:69" ht="14.25" customHeight="1">
      <c r="A259" s="28"/>
      <c r="B259" s="28"/>
      <c r="C259" s="28"/>
      <c r="D259" s="29"/>
      <c r="E259" s="30"/>
      <c r="F259" s="30"/>
      <c r="G259" s="31"/>
      <c r="H259" s="28"/>
      <c r="I259" s="28"/>
      <c r="J259" s="28"/>
      <c r="K259" s="28"/>
      <c r="L259" s="28"/>
      <c r="M259" s="31"/>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32"/>
      <c r="BM259" s="32"/>
      <c r="BN259" s="32"/>
      <c r="BO259" s="32"/>
      <c r="BP259" s="32"/>
      <c r="BQ259" s="1"/>
    </row>
    <row r="260" spans="1:69" ht="14.25" customHeight="1">
      <c r="A260" s="28"/>
      <c r="B260" s="28"/>
      <c r="C260" s="28"/>
      <c r="D260" s="29"/>
      <c r="E260" s="30"/>
      <c r="F260" s="30"/>
      <c r="G260" s="31"/>
      <c r="H260" s="28"/>
      <c r="I260" s="28"/>
      <c r="J260" s="28"/>
      <c r="K260" s="28"/>
      <c r="L260" s="28"/>
      <c r="M260" s="31"/>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32"/>
      <c r="BM260" s="32"/>
      <c r="BN260" s="32"/>
      <c r="BO260" s="32"/>
      <c r="BP260" s="32"/>
      <c r="BQ260" s="1"/>
    </row>
    <row r="261" spans="1:69" ht="14.25" customHeight="1">
      <c r="A261" s="28"/>
      <c r="B261" s="28"/>
      <c r="C261" s="28"/>
      <c r="D261" s="29"/>
      <c r="E261" s="30"/>
      <c r="F261" s="30"/>
      <c r="G261" s="31"/>
      <c r="H261" s="28"/>
      <c r="I261" s="28"/>
      <c r="J261" s="28"/>
      <c r="K261" s="28"/>
      <c r="L261" s="28"/>
      <c r="M261" s="31"/>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32"/>
      <c r="BM261" s="32"/>
      <c r="BN261" s="32"/>
      <c r="BO261" s="32"/>
      <c r="BP261" s="32"/>
      <c r="BQ261" s="1"/>
    </row>
    <row r="262" spans="1:69" ht="14.25" customHeight="1">
      <c r="A262" s="28"/>
      <c r="B262" s="28"/>
      <c r="C262" s="28"/>
      <c r="D262" s="29"/>
      <c r="E262" s="30"/>
      <c r="F262" s="30"/>
      <c r="G262" s="31"/>
      <c r="H262" s="28"/>
      <c r="I262" s="28"/>
      <c r="J262" s="28"/>
      <c r="K262" s="28"/>
      <c r="L262" s="28"/>
      <c r="M262" s="31"/>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32"/>
      <c r="BM262" s="32"/>
      <c r="BN262" s="32"/>
      <c r="BO262" s="32"/>
      <c r="BP262" s="32"/>
      <c r="BQ262" s="1"/>
    </row>
    <row r="263" spans="1:69" ht="14.25" customHeight="1">
      <c r="A263" s="28"/>
      <c r="B263" s="28"/>
      <c r="C263" s="28"/>
      <c r="D263" s="29"/>
      <c r="E263" s="30"/>
      <c r="F263" s="30"/>
      <c r="G263" s="31"/>
      <c r="H263" s="28"/>
      <c r="I263" s="28"/>
      <c r="J263" s="28"/>
      <c r="K263" s="28"/>
      <c r="L263" s="28"/>
      <c r="M263" s="31"/>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32"/>
      <c r="BM263" s="32"/>
      <c r="BN263" s="32"/>
      <c r="BO263" s="32"/>
      <c r="BP263" s="32"/>
      <c r="BQ263" s="1"/>
    </row>
    <row r="264" spans="1:69" ht="14.25" customHeight="1">
      <c r="A264" s="28"/>
      <c r="B264" s="28"/>
      <c r="C264" s="28"/>
      <c r="D264" s="29"/>
      <c r="E264" s="30"/>
      <c r="F264" s="30"/>
      <c r="G264" s="31"/>
      <c r="H264" s="28"/>
      <c r="I264" s="28"/>
      <c r="J264" s="28"/>
      <c r="K264" s="28"/>
      <c r="L264" s="28"/>
      <c r="M264" s="31"/>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32"/>
      <c r="BM264" s="32"/>
      <c r="BN264" s="32"/>
      <c r="BO264" s="32"/>
      <c r="BP264" s="32"/>
      <c r="BQ264" s="1"/>
    </row>
    <row r="265" spans="1:69" ht="14.25" customHeight="1">
      <c r="A265" s="28"/>
      <c r="B265" s="28"/>
      <c r="C265" s="28"/>
      <c r="D265" s="29"/>
      <c r="E265" s="30"/>
      <c r="F265" s="30"/>
      <c r="G265" s="31"/>
      <c r="H265" s="28"/>
      <c r="I265" s="28"/>
      <c r="J265" s="28"/>
      <c r="K265" s="28"/>
      <c r="L265" s="28"/>
      <c r="M265" s="31"/>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32"/>
      <c r="BM265" s="32"/>
      <c r="BN265" s="32"/>
      <c r="BO265" s="32"/>
      <c r="BP265" s="32"/>
      <c r="BQ265" s="1"/>
    </row>
    <row r="266" spans="1:69" ht="14.25" customHeight="1">
      <c r="A266" s="28"/>
      <c r="B266" s="28"/>
      <c r="C266" s="28"/>
      <c r="D266" s="29"/>
      <c r="E266" s="30"/>
      <c r="F266" s="30"/>
      <c r="G266" s="31"/>
      <c r="H266" s="28"/>
      <c r="I266" s="28"/>
      <c r="J266" s="28"/>
      <c r="K266" s="28"/>
      <c r="L266" s="28"/>
      <c r="M266" s="31"/>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32"/>
      <c r="BM266" s="32"/>
      <c r="BN266" s="32"/>
      <c r="BO266" s="32"/>
      <c r="BP266" s="32"/>
      <c r="BQ266" s="1"/>
    </row>
    <row r="267" spans="1:69" ht="14.25" customHeight="1">
      <c r="A267" s="28"/>
      <c r="B267" s="28"/>
      <c r="C267" s="28"/>
      <c r="D267" s="29"/>
      <c r="E267" s="30"/>
      <c r="F267" s="30"/>
      <c r="G267" s="31"/>
      <c r="H267" s="28"/>
      <c r="I267" s="28"/>
      <c r="J267" s="28"/>
      <c r="K267" s="28"/>
      <c r="L267" s="28"/>
      <c r="M267" s="31"/>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32"/>
      <c r="BM267" s="32"/>
      <c r="BN267" s="32"/>
      <c r="BO267" s="32"/>
      <c r="BP267" s="32"/>
      <c r="BQ267" s="1"/>
    </row>
    <row r="268" spans="1:69" ht="14.25" customHeight="1">
      <c r="A268" s="28"/>
      <c r="B268" s="28"/>
      <c r="C268" s="28"/>
      <c r="D268" s="29"/>
      <c r="E268" s="30"/>
      <c r="F268" s="30"/>
      <c r="G268" s="31"/>
      <c r="H268" s="28"/>
      <c r="I268" s="28"/>
      <c r="J268" s="28"/>
      <c r="K268" s="28"/>
      <c r="L268" s="28"/>
      <c r="M268" s="31"/>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32"/>
      <c r="BM268" s="32"/>
      <c r="BN268" s="32"/>
      <c r="BO268" s="32"/>
      <c r="BP268" s="32"/>
      <c r="BQ268" s="1"/>
    </row>
    <row r="269" spans="1:69" ht="14.25" customHeight="1">
      <c r="A269" s="28"/>
      <c r="B269" s="28"/>
      <c r="C269" s="28"/>
      <c r="D269" s="29"/>
      <c r="E269" s="30"/>
      <c r="F269" s="30"/>
      <c r="G269" s="31"/>
      <c r="H269" s="28"/>
      <c r="I269" s="28"/>
      <c r="J269" s="28"/>
      <c r="K269" s="28"/>
      <c r="L269" s="28"/>
      <c r="M269" s="31"/>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32"/>
      <c r="BM269" s="32"/>
      <c r="BN269" s="32"/>
      <c r="BO269" s="32"/>
      <c r="BP269" s="32"/>
      <c r="BQ269" s="1"/>
    </row>
    <row r="270" spans="1:69" ht="14.25" customHeight="1">
      <c r="A270" s="28"/>
      <c r="B270" s="28"/>
      <c r="C270" s="28"/>
      <c r="D270" s="29"/>
      <c r="E270" s="30"/>
      <c r="F270" s="30"/>
      <c r="G270" s="31"/>
      <c r="H270" s="28"/>
      <c r="I270" s="28"/>
      <c r="J270" s="28"/>
      <c r="K270" s="28"/>
      <c r="L270" s="28"/>
      <c r="M270" s="31"/>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32"/>
      <c r="BM270" s="32"/>
      <c r="BN270" s="32"/>
      <c r="BO270" s="32"/>
      <c r="BP270" s="32"/>
      <c r="BQ270" s="1"/>
    </row>
    <row r="271" spans="1:69" ht="14.25" customHeight="1">
      <c r="A271" s="28"/>
      <c r="B271" s="28"/>
      <c r="C271" s="28"/>
      <c r="D271" s="29"/>
      <c r="E271" s="30"/>
      <c r="F271" s="30"/>
      <c r="G271" s="31"/>
      <c r="H271" s="28"/>
      <c r="I271" s="28"/>
      <c r="J271" s="28"/>
      <c r="K271" s="28"/>
      <c r="L271" s="28"/>
      <c r="M271" s="31"/>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32"/>
      <c r="BM271" s="32"/>
      <c r="BN271" s="32"/>
      <c r="BO271" s="32"/>
      <c r="BP271" s="32"/>
      <c r="BQ271" s="1"/>
    </row>
    <row r="272" spans="1:69" ht="14.25" customHeight="1">
      <c r="A272" s="28"/>
      <c r="B272" s="28"/>
      <c r="C272" s="28"/>
      <c r="D272" s="29"/>
      <c r="E272" s="30"/>
      <c r="F272" s="30"/>
      <c r="G272" s="31"/>
      <c r="H272" s="28"/>
      <c r="I272" s="28"/>
      <c r="J272" s="28"/>
      <c r="K272" s="28"/>
      <c r="L272" s="28"/>
      <c r="M272" s="31"/>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32"/>
      <c r="BM272" s="32"/>
      <c r="BN272" s="32"/>
      <c r="BO272" s="32"/>
      <c r="BP272" s="32"/>
      <c r="BQ272" s="1"/>
    </row>
    <row r="273" spans="1:69" ht="14.25" customHeight="1">
      <c r="A273" s="28"/>
      <c r="B273" s="28"/>
      <c r="C273" s="28"/>
      <c r="D273" s="29"/>
      <c r="E273" s="30"/>
      <c r="F273" s="30"/>
      <c r="G273" s="31"/>
      <c r="H273" s="28"/>
      <c r="I273" s="28"/>
      <c r="J273" s="28"/>
      <c r="K273" s="28"/>
      <c r="L273" s="28"/>
      <c r="M273" s="31"/>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32"/>
      <c r="BM273" s="32"/>
      <c r="BN273" s="32"/>
      <c r="BO273" s="32"/>
      <c r="BP273" s="32"/>
      <c r="BQ273" s="1"/>
    </row>
    <row r="274" spans="1:69" ht="14.25" customHeight="1">
      <c r="A274" s="28"/>
      <c r="B274" s="28"/>
      <c r="C274" s="28"/>
      <c r="D274" s="29"/>
      <c r="E274" s="30"/>
      <c r="F274" s="30"/>
      <c r="G274" s="31"/>
      <c r="H274" s="28"/>
      <c r="I274" s="28"/>
      <c r="J274" s="28"/>
      <c r="K274" s="28"/>
      <c r="L274" s="28"/>
      <c r="M274" s="31"/>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32"/>
      <c r="BM274" s="32"/>
      <c r="BN274" s="32"/>
      <c r="BO274" s="32"/>
      <c r="BP274" s="32"/>
      <c r="BQ274" s="1"/>
    </row>
    <row r="275" spans="1:69" ht="14.25" customHeight="1">
      <c r="A275" s="28"/>
      <c r="B275" s="28"/>
      <c r="C275" s="28"/>
      <c r="D275" s="29"/>
      <c r="E275" s="30"/>
      <c r="F275" s="30"/>
      <c r="G275" s="31"/>
      <c r="H275" s="28"/>
      <c r="I275" s="28"/>
      <c r="J275" s="28"/>
      <c r="K275" s="28"/>
      <c r="L275" s="28"/>
      <c r="M275" s="31"/>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32"/>
      <c r="BM275" s="32"/>
      <c r="BN275" s="32"/>
      <c r="BO275" s="32"/>
      <c r="BP275" s="32"/>
      <c r="BQ275" s="1"/>
    </row>
    <row r="276" spans="1:69" ht="14.25" customHeight="1">
      <c r="A276" s="28"/>
      <c r="B276" s="28"/>
      <c r="C276" s="28"/>
      <c r="D276" s="29"/>
      <c r="E276" s="30"/>
      <c r="F276" s="30"/>
      <c r="G276" s="31"/>
      <c r="H276" s="28"/>
      <c r="I276" s="28"/>
      <c r="J276" s="28"/>
      <c r="K276" s="28"/>
      <c r="L276" s="28"/>
      <c r="M276" s="31"/>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32"/>
      <c r="BM276" s="32"/>
      <c r="BN276" s="32"/>
      <c r="BO276" s="32"/>
      <c r="BP276" s="32"/>
      <c r="BQ276" s="1"/>
    </row>
    <row r="277" spans="1:69" ht="14.25" customHeight="1">
      <c r="A277" s="28"/>
      <c r="B277" s="28"/>
      <c r="C277" s="28"/>
      <c r="D277" s="29"/>
      <c r="E277" s="30"/>
      <c r="F277" s="30"/>
      <c r="G277" s="31"/>
      <c r="H277" s="28"/>
      <c r="I277" s="28"/>
      <c r="J277" s="28"/>
      <c r="K277" s="28"/>
      <c r="L277" s="28"/>
      <c r="M277" s="31"/>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32"/>
      <c r="BM277" s="32"/>
      <c r="BN277" s="32"/>
      <c r="BO277" s="32"/>
      <c r="BP277" s="32"/>
      <c r="BQ277" s="1"/>
    </row>
    <row r="278" spans="1:69" ht="14.25" customHeight="1">
      <c r="A278" s="28"/>
      <c r="B278" s="28"/>
      <c r="C278" s="28"/>
      <c r="D278" s="29"/>
      <c r="E278" s="30"/>
      <c r="F278" s="30"/>
      <c r="G278" s="31"/>
      <c r="H278" s="28"/>
      <c r="I278" s="28"/>
      <c r="J278" s="28"/>
      <c r="K278" s="28"/>
      <c r="L278" s="28"/>
      <c r="M278" s="31"/>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32"/>
      <c r="BM278" s="32"/>
      <c r="BN278" s="32"/>
      <c r="BO278" s="32"/>
      <c r="BP278" s="32"/>
      <c r="BQ278" s="1"/>
    </row>
    <row r="279" spans="1:69" ht="14.25" customHeight="1">
      <c r="A279" s="28"/>
      <c r="B279" s="28"/>
      <c r="C279" s="28"/>
      <c r="D279" s="29"/>
      <c r="E279" s="30"/>
      <c r="F279" s="30"/>
      <c r="G279" s="31"/>
      <c r="H279" s="28"/>
      <c r="I279" s="28"/>
      <c r="J279" s="28"/>
      <c r="K279" s="28"/>
      <c r="L279" s="28"/>
      <c r="M279" s="31"/>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32"/>
      <c r="BM279" s="32"/>
      <c r="BN279" s="32"/>
      <c r="BO279" s="32"/>
      <c r="BP279" s="32"/>
      <c r="BQ279" s="1"/>
    </row>
    <row r="280" spans="1:69" ht="14.25" customHeight="1">
      <c r="A280" s="28"/>
      <c r="B280" s="28"/>
      <c r="C280" s="28"/>
      <c r="D280" s="29"/>
      <c r="E280" s="30"/>
      <c r="F280" s="30"/>
      <c r="G280" s="31"/>
      <c r="H280" s="28"/>
      <c r="I280" s="28"/>
      <c r="J280" s="28"/>
      <c r="K280" s="28"/>
      <c r="L280" s="28"/>
      <c r="M280" s="31"/>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32"/>
      <c r="BM280" s="32"/>
      <c r="BN280" s="32"/>
      <c r="BO280" s="32"/>
      <c r="BP280" s="32"/>
      <c r="BQ280" s="1"/>
    </row>
    <row r="281" spans="1:69" ht="14.25" customHeight="1">
      <c r="A281" s="28"/>
      <c r="B281" s="28"/>
      <c r="C281" s="28"/>
      <c r="D281" s="29"/>
      <c r="E281" s="30"/>
      <c r="F281" s="30"/>
      <c r="G281" s="31"/>
      <c r="H281" s="28"/>
      <c r="I281" s="28"/>
      <c r="J281" s="28"/>
      <c r="K281" s="28"/>
      <c r="L281" s="28"/>
      <c r="M281" s="31"/>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32"/>
      <c r="BM281" s="32"/>
      <c r="BN281" s="32"/>
      <c r="BO281" s="32"/>
      <c r="BP281" s="32"/>
      <c r="BQ281" s="1"/>
    </row>
    <row r="282" spans="1:69" ht="14.25" customHeight="1">
      <c r="A282" s="28"/>
      <c r="B282" s="28"/>
      <c r="C282" s="28"/>
      <c r="D282" s="29"/>
      <c r="E282" s="30"/>
      <c r="F282" s="30"/>
      <c r="G282" s="31"/>
      <c r="H282" s="28"/>
      <c r="I282" s="28"/>
      <c r="J282" s="28"/>
      <c r="K282" s="28"/>
      <c r="L282" s="28"/>
      <c r="M282" s="31"/>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32"/>
      <c r="BM282" s="32"/>
      <c r="BN282" s="32"/>
      <c r="BO282" s="32"/>
      <c r="BP282" s="32"/>
      <c r="BQ282" s="1"/>
    </row>
    <row r="283" spans="1:69" ht="14.25" customHeight="1">
      <c r="A283" s="28"/>
      <c r="B283" s="28"/>
      <c r="C283" s="28"/>
      <c r="D283" s="29"/>
      <c r="E283" s="30"/>
      <c r="F283" s="30"/>
      <c r="G283" s="31"/>
      <c r="H283" s="28"/>
      <c r="I283" s="28"/>
      <c r="J283" s="28"/>
      <c r="K283" s="28"/>
      <c r="L283" s="28"/>
      <c r="M283" s="31"/>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32"/>
      <c r="BM283" s="32"/>
      <c r="BN283" s="32"/>
      <c r="BO283" s="32"/>
      <c r="BP283" s="32"/>
      <c r="BQ283" s="1"/>
    </row>
    <row r="284" spans="1:69" ht="14.25" customHeight="1">
      <c r="A284" s="28"/>
      <c r="B284" s="28"/>
      <c r="C284" s="28"/>
      <c r="D284" s="29"/>
      <c r="E284" s="30"/>
      <c r="F284" s="30"/>
      <c r="G284" s="31"/>
      <c r="H284" s="28"/>
      <c r="I284" s="28"/>
      <c r="J284" s="28"/>
      <c r="K284" s="28"/>
      <c r="L284" s="28"/>
      <c r="M284" s="31"/>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32"/>
      <c r="BM284" s="32"/>
      <c r="BN284" s="32"/>
      <c r="BO284" s="32"/>
      <c r="BP284" s="32"/>
      <c r="BQ284" s="1"/>
    </row>
    <row r="285" spans="1:69" ht="14.25" customHeight="1">
      <c r="A285" s="28"/>
      <c r="B285" s="28"/>
      <c r="C285" s="28"/>
      <c r="D285" s="29"/>
      <c r="E285" s="30"/>
      <c r="F285" s="30"/>
      <c r="G285" s="31"/>
      <c r="H285" s="28"/>
      <c r="I285" s="28"/>
      <c r="J285" s="28"/>
      <c r="K285" s="28"/>
      <c r="L285" s="28"/>
      <c r="M285" s="31"/>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32"/>
      <c r="BM285" s="32"/>
      <c r="BN285" s="32"/>
      <c r="BO285" s="32"/>
      <c r="BP285" s="32"/>
      <c r="BQ285" s="1"/>
    </row>
    <row r="286" spans="1:69" ht="14.25" customHeight="1">
      <c r="A286" s="28"/>
      <c r="B286" s="28"/>
      <c r="C286" s="28"/>
      <c r="D286" s="29"/>
      <c r="E286" s="30"/>
      <c r="F286" s="30"/>
      <c r="G286" s="31"/>
      <c r="H286" s="28"/>
      <c r="I286" s="28"/>
      <c r="J286" s="28"/>
      <c r="K286" s="28"/>
      <c r="L286" s="28"/>
      <c r="M286" s="31"/>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32"/>
      <c r="BM286" s="32"/>
      <c r="BN286" s="32"/>
      <c r="BO286" s="32"/>
      <c r="BP286" s="32"/>
      <c r="BQ286" s="1"/>
    </row>
    <row r="287" spans="1:69" ht="14.25" customHeight="1">
      <c r="A287" s="28"/>
      <c r="B287" s="28"/>
      <c r="C287" s="28"/>
      <c r="D287" s="29"/>
      <c r="E287" s="30"/>
      <c r="F287" s="30"/>
      <c r="G287" s="31"/>
      <c r="H287" s="28"/>
      <c r="I287" s="28"/>
      <c r="J287" s="28"/>
      <c r="K287" s="28"/>
      <c r="L287" s="28"/>
      <c r="M287" s="31"/>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32"/>
      <c r="BM287" s="32"/>
      <c r="BN287" s="32"/>
      <c r="BO287" s="32"/>
      <c r="BP287" s="32"/>
      <c r="BQ287" s="1"/>
    </row>
    <row r="288" spans="1:69" ht="14.25" customHeight="1">
      <c r="A288" s="28"/>
      <c r="B288" s="28"/>
      <c r="C288" s="28"/>
      <c r="D288" s="29"/>
      <c r="E288" s="30"/>
      <c r="F288" s="30"/>
      <c r="G288" s="31"/>
      <c r="H288" s="28"/>
      <c r="I288" s="28"/>
      <c r="J288" s="28"/>
      <c r="K288" s="28"/>
      <c r="L288" s="28"/>
      <c r="M288" s="31"/>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32"/>
      <c r="BM288" s="32"/>
      <c r="BN288" s="32"/>
      <c r="BO288" s="32"/>
      <c r="BP288" s="32"/>
      <c r="BQ288" s="1"/>
    </row>
    <row r="289" spans="1:69" ht="14.25" customHeight="1">
      <c r="A289" s="28"/>
      <c r="B289" s="28"/>
      <c r="C289" s="28"/>
      <c r="D289" s="29"/>
      <c r="E289" s="30"/>
      <c r="F289" s="30"/>
      <c r="G289" s="31"/>
      <c r="H289" s="28"/>
      <c r="I289" s="28"/>
      <c r="J289" s="28"/>
      <c r="K289" s="28"/>
      <c r="L289" s="28"/>
      <c r="M289" s="31"/>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32"/>
      <c r="BM289" s="32"/>
      <c r="BN289" s="32"/>
      <c r="BO289" s="32"/>
      <c r="BP289" s="32"/>
      <c r="BQ289" s="1"/>
    </row>
    <row r="290" spans="1:69" ht="14.25" customHeight="1">
      <c r="A290" s="28"/>
      <c r="B290" s="28"/>
      <c r="C290" s="28"/>
      <c r="D290" s="29"/>
      <c r="E290" s="30"/>
      <c r="F290" s="30"/>
      <c r="G290" s="31"/>
      <c r="H290" s="28"/>
      <c r="I290" s="28"/>
      <c r="J290" s="28"/>
      <c r="K290" s="28"/>
      <c r="L290" s="28"/>
      <c r="M290" s="31"/>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32"/>
      <c r="BM290" s="32"/>
      <c r="BN290" s="32"/>
      <c r="BO290" s="32"/>
      <c r="BP290" s="32"/>
      <c r="BQ290" s="1"/>
    </row>
    <row r="291" spans="1:69" ht="14.25" customHeight="1">
      <c r="A291" s="28"/>
      <c r="B291" s="28"/>
      <c r="C291" s="28"/>
      <c r="D291" s="29"/>
      <c r="E291" s="30"/>
      <c r="F291" s="30"/>
      <c r="G291" s="31"/>
      <c r="H291" s="28"/>
      <c r="I291" s="28"/>
      <c r="J291" s="28"/>
      <c r="K291" s="28"/>
      <c r="L291" s="28"/>
      <c r="M291" s="31"/>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32"/>
      <c r="BM291" s="32"/>
      <c r="BN291" s="32"/>
      <c r="BO291" s="32"/>
      <c r="BP291" s="32"/>
      <c r="BQ291" s="1"/>
    </row>
    <row r="292" spans="1:69" ht="14.25" customHeight="1">
      <c r="A292" s="28"/>
      <c r="B292" s="28"/>
      <c r="C292" s="28"/>
      <c r="D292" s="29"/>
      <c r="E292" s="30"/>
      <c r="F292" s="30"/>
      <c r="G292" s="31"/>
      <c r="H292" s="28"/>
      <c r="I292" s="28"/>
      <c r="J292" s="28"/>
      <c r="K292" s="28"/>
      <c r="L292" s="28"/>
      <c r="M292" s="31"/>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32"/>
      <c r="BM292" s="32"/>
      <c r="BN292" s="32"/>
      <c r="BO292" s="32"/>
      <c r="BP292" s="32"/>
      <c r="BQ292" s="1"/>
    </row>
    <row r="293" spans="1:69" ht="14.25" customHeight="1">
      <c r="A293" s="28"/>
      <c r="B293" s="28"/>
      <c r="C293" s="28"/>
      <c r="D293" s="29"/>
      <c r="E293" s="30"/>
      <c r="F293" s="30"/>
      <c r="G293" s="31"/>
      <c r="H293" s="28"/>
      <c r="I293" s="28"/>
      <c r="J293" s="28"/>
      <c r="K293" s="28"/>
      <c r="L293" s="28"/>
      <c r="M293" s="31"/>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32"/>
      <c r="BM293" s="32"/>
      <c r="BN293" s="32"/>
      <c r="BO293" s="32"/>
      <c r="BP293" s="32"/>
      <c r="BQ293" s="1"/>
    </row>
    <row r="294" spans="1:69" ht="14.25" customHeight="1">
      <c r="A294" s="28"/>
      <c r="B294" s="28"/>
      <c r="C294" s="28"/>
      <c r="D294" s="29"/>
      <c r="E294" s="30"/>
      <c r="F294" s="30"/>
      <c r="G294" s="31"/>
      <c r="H294" s="28"/>
      <c r="I294" s="28"/>
      <c r="J294" s="28"/>
      <c r="K294" s="28"/>
      <c r="L294" s="28"/>
      <c r="M294" s="31"/>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32"/>
      <c r="BM294" s="32"/>
      <c r="BN294" s="32"/>
      <c r="BO294" s="32"/>
      <c r="BP294" s="32"/>
      <c r="BQ294" s="1"/>
    </row>
    <row r="295" spans="1:69" ht="14.25" customHeight="1">
      <c r="A295" s="28"/>
      <c r="B295" s="28"/>
      <c r="C295" s="28"/>
      <c r="D295" s="29"/>
      <c r="E295" s="30"/>
      <c r="F295" s="30"/>
      <c r="G295" s="31"/>
      <c r="H295" s="28"/>
      <c r="I295" s="28"/>
      <c r="J295" s="28"/>
      <c r="K295" s="28"/>
      <c r="L295" s="28"/>
      <c r="M295" s="31"/>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32"/>
      <c r="BM295" s="32"/>
      <c r="BN295" s="32"/>
      <c r="BO295" s="32"/>
      <c r="BP295" s="32"/>
      <c r="BQ295" s="1"/>
    </row>
    <row r="296" spans="1:69" ht="14.25" customHeight="1">
      <c r="A296" s="28"/>
      <c r="B296" s="28"/>
      <c r="C296" s="28"/>
      <c r="D296" s="29"/>
      <c r="E296" s="30"/>
      <c r="F296" s="30"/>
      <c r="G296" s="31"/>
      <c r="H296" s="28"/>
      <c r="I296" s="28"/>
      <c r="J296" s="28"/>
      <c r="K296" s="28"/>
      <c r="L296" s="28"/>
      <c r="M296" s="31"/>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32"/>
      <c r="BM296" s="32"/>
      <c r="BN296" s="32"/>
      <c r="BO296" s="32"/>
      <c r="BP296" s="32"/>
      <c r="BQ296" s="1"/>
    </row>
    <row r="297" spans="1:69" ht="14.25" customHeight="1">
      <c r="A297" s="28"/>
      <c r="B297" s="28"/>
      <c r="C297" s="28"/>
      <c r="D297" s="29"/>
      <c r="E297" s="30"/>
      <c r="F297" s="30"/>
      <c r="G297" s="31"/>
      <c r="H297" s="28"/>
      <c r="I297" s="28"/>
      <c r="J297" s="28"/>
      <c r="K297" s="28"/>
      <c r="L297" s="28"/>
      <c r="M297" s="31"/>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32"/>
      <c r="BM297" s="32"/>
      <c r="BN297" s="32"/>
      <c r="BO297" s="32"/>
      <c r="BP297" s="32"/>
      <c r="BQ297" s="1"/>
    </row>
    <row r="298" spans="1:69" ht="14.25" customHeight="1">
      <c r="A298" s="28"/>
      <c r="B298" s="28"/>
      <c r="C298" s="28"/>
      <c r="D298" s="29"/>
      <c r="E298" s="30"/>
      <c r="F298" s="30"/>
      <c r="G298" s="31"/>
      <c r="H298" s="28"/>
      <c r="I298" s="28"/>
      <c r="J298" s="28"/>
      <c r="K298" s="28"/>
      <c r="L298" s="28"/>
      <c r="M298" s="31"/>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32"/>
      <c r="BM298" s="32"/>
      <c r="BN298" s="32"/>
      <c r="BO298" s="32"/>
      <c r="BP298" s="32"/>
      <c r="BQ298" s="1"/>
    </row>
    <row r="299" spans="1:69" ht="14.25" customHeight="1">
      <c r="A299" s="28"/>
      <c r="B299" s="28"/>
      <c r="C299" s="28"/>
      <c r="D299" s="29"/>
      <c r="E299" s="30"/>
      <c r="F299" s="30"/>
      <c r="G299" s="31"/>
      <c r="H299" s="28"/>
      <c r="I299" s="28"/>
      <c r="J299" s="28"/>
      <c r="K299" s="28"/>
      <c r="L299" s="28"/>
      <c r="M299" s="31"/>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32"/>
      <c r="BM299" s="32"/>
      <c r="BN299" s="32"/>
      <c r="BO299" s="32"/>
      <c r="BP299" s="32"/>
      <c r="BQ299" s="1"/>
    </row>
    <row r="300" spans="1:69" ht="14.25" customHeight="1">
      <c r="A300" s="28"/>
      <c r="B300" s="28"/>
      <c r="C300" s="28"/>
      <c r="D300" s="29"/>
      <c r="E300" s="30"/>
      <c r="F300" s="30"/>
      <c r="G300" s="31"/>
      <c r="H300" s="28"/>
      <c r="I300" s="28"/>
      <c r="J300" s="28"/>
      <c r="K300" s="28"/>
      <c r="L300" s="28"/>
      <c r="M300" s="31"/>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32"/>
      <c r="BM300" s="32"/>
      <c r="BN300" s="32"/>
      <c r="BO300" s="32"/>
      <c r="BP300" s="32"/>
      <c r="BQ300" s="1"/>
    </row>
    <row r="301" spans="1:69" ht="14.25" customHeight="1">
      <c r="A301" s="28"/>
      <c r="B301" s="28"/>
      <c r="C301" s="28"/>
      <c r="D301" s="29"/>
      <c r="E301" s="30"/>
      <c r="F301" s="30"/>
      <c r="G301" s="31"/>
      <c r="H301" s="28"/>
      <c r="I301" s="28"/>
      <c r="J301" s="28"/>
      <c r="K301" s="28"/>
      <c r="L301" s="28"/>
      <c r="M301" s="31"/>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32"/>
      <c r="BM301" s="32"/>
      <c r="BN301" s="32"/>
      <c r="BO301" s="32"/>
      <c r="BP301" s="32"/>
      <c r="BQ301" s="1"/>
    </row>
    <row r="302" spans="1:69" ht="14.25" customHeight="1">
      <c r="A302" s="28"/>
      <c r="B302" s="28"/>
      <c r="C302" s="28"/>
      <c r="D302" s="29"/>
      <c r="E302" s="30"/>
      <c r="F302" s="30"/>
      <c r="G302" s="31"/>
      <c r="H302" s="28"/>
      <c r="I302" s="28"/>
      <c r="J302" s="28"/>
      <c r="K302" s="28"/>
      <c r="L302" s="28"/>
      <c r="M302" s="31"/>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32"/>
      <c r="BM302" s="32"/>
      <c r="BN302" s="32"/>
      <c r="BO302" s="32"/>
      <c r="BP302" s="32"/>
      <c r="BQ302" s="1"/>
    </row>
    <row r="303" spans="1:69" ht="14.25" customHeight="1">
      <c r="A303" s="28"/>
      <c r="B303" s="28"/>
      <c r="C303" s="28"/>
      <c r="D303" s="29"/>
      <c r="E303" s="30"/>
      <c r="F303" s="30"/>
      <c r="G303" s="31"/>
      <c r="H303" s="28"/>
      <c r="I303" s="28"/>
      <c r="J303" s="28"/>
      <c r="K303" s="28"/>
      <c r="L303" s="28"/>
      <c r="M303" s="31"/>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32"/>
      <c r="BM303" s="32"/>
      <c r="BN303" s="32"/>
      <c r="BO303" s="32"/>
      <c r="BP303" s="32"/>
      <c r="BQ303" s="1"/>
    </row>
    <row r="304" spans="1:69" ht="14.25" customHeight="1">
      <c r="A304" s="28"/>
      <c r="B304" s="28"/>
      <c r="C304" s="28"/>
      <c r="D304" s="29"/>
      <c r="E304" s="30"/>
      <c r="F304" s="30"/>
      <c r="G304" s="31"/>
      <c r="H304" s="28"/>
      <c r="I304" s="28"/>
      <c r="J304" s="28"/>
      <c r="K304" s="28"/>
      <c r="L304" s="28"/>
      <c r="M304" s="31"/>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32"/>
      <c r="BM304" s="32"/>
      <c r="BN304" s="32"/>
      <c r="BO304" s="32"/>
      <c r="BP304" s="32"/>
      <c r="BQ304" s="1"/>
    </row>
    <row r="305" spans="1:69" ht="14.25" customHeight="1">
      <c r="A305" s="28"/>
      <c r="B305" s="28"/>
      <c r="C305" s="28"/>
      <c r="D305" s="29"/>
      <c r="E305" s="30"/>
      <c r="F305" s="30"/>
      <c r="G305" s="31"/>
      <c r="H305" s="28"/>
      <c r="I305" s="28"/>
      <c r="J305" s="28"/>
      <c r="K305" s="28"/>
      <c r="L305" s="28"/>
      <c r="M305" s="31"/>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32"/>
      <c r="BM305" s="32"/>
      <c r="BN305" s="32"/>
      <c r="BO305" s="32"/>
      <c r="BP305" s="32"/>
      <c r="BQ305" s="1"/>
    </row>
    <row r="306" spans="1:69" ht="14.25" customHeight="1">
      <c r="A306" s="28"/>
      <c r="B306" s="28"/>
      <c r="C306" s="28"/>
      <c r="D306" s="29"/>
      <c r="E306" s="30"/>
      <c r="F306" s="30"/>
      <c r="G306" s="31"/>
      <c r="H306" s="28"/>
      <c r="I306" s="28"/>
      <c r="J306" s="28"/>
      <c r="K306" s="28"/>
      <c r="L306" s="28"/>
      <c r="M306" s="31"/>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32"/>
      <c r="BM306" s="32"/>
      <c r="BN306" s="32"/>
      <c r="BO306" s="32"/>
      <c r="BP306" s="32"/>
      <c r="BQ306" s="1"/>
    </row>
    <row r="307" spans="1:69" ht="14.25" customHeight="1">
      <c r="A307" s="28"/>
      <c r="B307" s="28"/>
      <c r="C307" s="28"/>
      <c r="D307" s="29"/>
      <c r="E307" s="30"/>
      <c r="F307" s="30"/>
      <c r="G307" s="31"/>
      <c r="H307" s="28"/>
      <c r="I307" s="28"/>
      <c r="J307" s="28"/>
      <c r="K307" s="28"/>
      <c r="L307" s="28"/>
      <c r="M307" s="31"/>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32"/>
      <c r="BM307" s="32"/>
      <c r="BN307" s="32"/>
      <c r="BO307" s="32"/>
      <c r="BP307" s="32"/>
      <c r="BQ307" s="1"/>
    </row>
    <row r="308" spans="1:69" ht="14.25" customHeight="1">
      <c r="A308" s="28"/>
      <c r="B308" s="28"/>
      <c r="C308" s="28"/>
      <c r="D308" s="29"/>
      <c r="E308" s="30"/>
      <c r="F308" s="30"/>
      <c r="G308" s="31"/>
      <c r="H308" s="28"/>
      <c r="I308" s="28"/>
      <c r="J308" s="28"/>
      <c r="K308" s="28"/>
      <c r="L308" s="28"/>
      <c r="M308" s="31"/>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32"/>
      <c r="BM308" s="32"/>
      <c r="BN308" s="32"/>
      <c r="BO308" s="32"/>
      <c r="BP308" s="32"/>
      <c r="BQ308" s="1"/>
    </row>
    <row r="309" spans="1:69" ht="14.25" customHeight="1">
      <c r="A309" s="28"/>
      <c r="B309" s="28"/>
      <c r="C309" s="28"/>
      <c r="D309" s="29"/>
      <c r="E309" s="30"/>
      <c r="F309" s="30"/>
      <c r="G309" s="31"/>
      <c r="H309" s="28"/>
      <c r="I309" s="28"/>
      <c r="J309" s="28"/>
      <c r="K309" s="28"/>
      <c r="L309" s="28"/>
      <c r="M309" s="31"/>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32"/>
      <c r="BM309" s="32"/>
      <c r="BN309" s="32"/>
      <c r="BO309" s="32"/>
      <c r="BP309" s="32"/>
      <c r="BQ309" s="1"/>
    </row>
    <row r="310" spans="1:69" ht="14.25" customHeight="1">
      <c r="A310" s="28"/>
      <c r="B310" s="28"/>
      <c r="C310" s="28"/>
      <c r="D310" s="29"/>
      <c r="E310" s="30"/>
      <c r="F310" s="30"/>
      <c r="G310" s="31"/>
      <c r="H310" s="28"/>
      <c r="I310" s="28"/>
      <c r="J310" s="28"/>
      <c r="K310" s="28"/>
      <c r="L310" s="28"/>
      <c r="M310" s="31"/>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32"/>
      <c r="BM310" s="32"/>
      <c r="BN310" s="32"/>
      <c r="BO310" s="32"/>
      <c r="BP310" s="32"/>
      <c r="BQ310" s="1"/>
    </row>
    <row r="311" spans="1:69" ht="14.25" customHeight="1">
      <c r="A311" s="28"/>
      <c r="B311" s="28"/>
      <c r="C311" s="28"/>
      <c r="D311" s="29"/>
      <c r="E311" s="30"/>
      <c r="F311" s="30"/>
      <c r="G311" s="31"/>
      <c r="H311" s="28"/>
      <c r="I311" s="28"/>
      <c r="J311" s="28"/>
      <c r="K311" s="28"/>
      <c r="L311" s="28"/>
      <c r="M311" s="31"/>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32"/>
      <c r="BM311" s="32"/>
      <c r="BN311" s="32"/>
      <c r="BO311" s="32"/>
      <c r="BP311" s="32"/>
      <c r="BQ311" s="1"/>
    </row>
    <row r="312" spans="1:69" ht="14.25" customHeight="1">
      <c r="A312" s="28"/>
      <c r="B312" s="28"/>
      <c r="C312" s="28"/>
      <c r="D312" s="29"/>
      <c r="E312" s="30"/>
      <c r="F312" s="30"/>
      <c r="G312" s="31"/>
      <c r="H312" s="28"/>
      <c r="I312" s="28"/>
      <c r="J312" s="28"/>
      <c r="K312" s="28"/>
      <c r="L312" s="28"/>
      <c r="M312" s="31"/>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32"/>
      <c r="BM312" s="32"/>
      <c r="BN312" s="32"/>
      <c r="BO312" s="32"/>
      <c r="BP312" s="32"/>
      <c r="BQ312" s="1"/>
    </row>
    <row r="313" spans="1:69" ht="14.25" customHeight="1">
      <c r="A313" s="28"/>
      <c r="B313" s="28"/>
      <c r="C313" s="28"/>
      <c r="D313" s="29"/>
      <c r="E313" s="30"/>
      <c r="F313" s="30"/>
      <c r="G313" s="31"/>
      <c r="H313" s="28"/>
      <c r="I313" s="28"/>
      <c r="J313" s="28"/>
      <c r="K313" s="28"/>
      <c r="L313" s="28"/>
      <c r="M313" s="31"/>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32"/>
      <c r="BM313" s="32"/>
      <c r="BN313" s="32"/>
      <c r="BO313" s="32"/>
      <c r="BP313" s="32"/>
      <c r="BQ313" s="1"/>
    </row>
    <row r="314" spans="1:69" ht="14.25" customHeight="1">
      <c r="A314" s="28"/>
      <c r="B314" s="28"/>
      <c r="C314" s="28"/>
      <c r="D314" s="29"/>
      <c r="E314" s="30"/>
      <c r="F314" s="30"/>
      <c r="G314" s="31"/>
      <c r="H314" s="28"/>
      <c r="I314" s="28"/>
      <c r="J314" s="28"/>
      <c r="K314" s="28"/>
      <c r="L314" s="28"/>
      <c r="M314" s="31"/>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32"/>
      <c r="BM314" s="32"/>
      <c r="BN314" s="32"/>
      <c r="BO314" s="32"/>
      <c r="BP314" s="32"/>
      <c r="BQ314" s="1"/>
    </row>
    <row r="315" spans="1:69" ht="14.25" customHeight="1">
      <c r="A315" s="28"/>
      <c r="B315" s="28"/>
      <c r="C315" s="28"/>
      <c r="D315" s="29"/>
      <c r="E315" s="30"/>
      <c r="F315" s="30"/>
      <c r="G315" s="31"/>
      <c r="H315" s="28"/>
      <c r="I315" s="28"/>
      <c r="J315" s="28"/>
      <c r="K315" s="28"/>
      <c r="L315" s="28"/>
      <c r="M315" s="31"/>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32"/>
      <c r="BM315" s="32"/>
      <c r="BN315" s="32"/>
      <c r="BO315" s="32"/>
      <c r="BP315" s="32"/>
      <c r="BQ315" s="1"/>
    </row>
    <row r="316" spans="1:69" ht="14.25" customHeight="1">
      <c r="A316" s="28"/>
      <c r="B316" s="28"/>
      <c r="C316" s="28"/>
      <c r="D316" s="29"/>
      <c r="E316" s="30"/>
      <c r="F316" s="30"/>
      <c r="G316" s="31"/>
      <c r="H316" s="28"/>
      <c r="I316" s="28"/>
      <c r="J316" s="28"/>
      <c r="K316" s="28"/>
      <c r="L316" s="28"/>
      <c r="M316" s="31"/>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32"/>
      <c r="BM316" s="32"/>
      <c r="BN316" s="32"/>
      <c r="BO316" s="32"/>
      <c r="BP316" s="32"/>
      <c r="BQ316" s="1"/>
    </row>
    <row r="317" spans="1:69" ht="14.25" customHeight="1">
      <c r="A317" s="28"/>
      <c r="B317" s="28"/>
      <c r="C317" s="28"/>
      <c r="D317" s="29"/>
      <c r="E317" s="30"/>
      <c r="F317" s="30"/>
      <c r="G317" s="31"/>
      <c r="H317" s="28"/>
      <c r="I317" s="28"/>
      <c r="J317" s="28"/>
      <c r="K317" s="28"/>
      <c r="L317" s="28"/>
      <c r="M317" s="31"/>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32"/>
      <c r="BM317" s="32"/>
      <c r="BN317" s="32"/>
      <c r="BO317" s="32"/>
      <c r="BP317" s="32"/>
      <c r="BQ317" s="1"/>
    </row>
    <row r="318" spans="1:69" ht="14.25" customHeight="1">
      <c r="A318" s="28"/>
      <c r="B318" s="28"/>
      <c r="C318" s="28"/>
      <c r="D318" s="29"/>
      <c r="E318" s="30"/>
      <c r="F318" s="30"/>
      <c r="G318" s="31"/>
      <c r="H318" s="28"/>
      <c r="I318" s="28"/>
      <c r="J318" s="28"/>
      <c r="K318" s="28"/>
      <c r="L318" s="28"/>
      <c r="M318" s="31"/>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32"/>
      <c r="BM318" s="32"/>
      <c r="BN318" s="32"/>
      <c r="BO318" s="32"/>
      <c r="BP318" s="32"/>
      <c r="BQ318" s="1"/>
    </row>
    <row r="319" spans="1:69" ht="14.25" customHeight="1">
      <c r="A319" s="28"/>
      <c r="B319" s="28"/>
      <c r="C319" s="28"/>
      <c r="D319" s="29"/>
      <c r="E319" s="30"/>
      <c r="F319" s="30"/>
      <c r="G319" s="31"/>
      <c r="H319" s="28"/>
      <c r="I319" s="28"/>
      <c r="J319" s="28"/>
      <c r="K319" s="28"/>
      <c r="L319" s="28"/>
      <c r="M319" s="31"/>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32"/>
      <c r="BM319" s="32"/>
      <c r="BN319" s="32"/>
      <c r="BO319" s="32"/>
      <c r="BP319" s="32"/>
      <c r="BQ319" s="1"/>
    </row>
    <row r="320" spans="1:69" ht="14.25" customHeight="1">
      <c r="A320" s="28"/>
      <c r="B320" s="28"/>
      <c r="C320" s="28"/>
      <c r="D320" s="29"/>
      <c r="E320" s="30"/>
      <c r="F320" s="30"/>
      <c r="G320" s="31"/>
      <c r="H320" s="28"/>
      <c r="I320" s="28"/>
      <c r="J320" s="28"/>
      <c r="K320" s="28"/>
      <c r="L320" s="28"/>
      <c r="M320" s="31"/>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32"/>
      <c r="BM320" s="32"/>
      <c r="BN320" s="32"/>
      <c r="BO320" s="32"/>
      <c r="BP320" s="32"/>
      <c r="BQ320" s="1"/>
    </row>
    <row r="321" spans="1:69" ht="14.25" customHeight="1">
      <c r="A321" s="28"/>
      <c r="B321" s="28"/>
      <c r="C321" s="28"/>
      <c r="D321" s="29"/>
      <c r="E321" s="30"/>
      <c r="F321" s="30"/>
      <c r="G321" s="31"/>
      <c r="H321" s="28"/>
      <c r="I321" s="28"/>
      <c r="J321" s="28"/>
      <c r="K321" s="28"/>
      <c r="L321" s="28"/>
      <c r="M321" s="31"/>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32"/>
      <c r="BM321" s="32"/>
      <c r="BN321" s="32"/>
      <c r="BO321" s="32"/>
      <c r="BP321" s="32"/>
      <c r="BQ321" s="1"/>
    </row>
    <row r="322" spans="1:69" ht="14.25" customHeight="1">
      <c r="A322" s="28"/>
      <c r="B322" s="28"/>
      <c r="C322" s="28"/>
      <c r="D322" s="29"/>
      <c r="E322" s="30"/>
      <c r="F322" s="30"/>
      <c r="G322" s="31"/>
      <c r="H322" s="28"/>
      <c r="I322" s="28"/>
      <c r="J322" s="28"/>
      <c r="K322" s="28"/>
      <c r="L322" s="28"/>
      <c r="M322" s="31"/>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32"/>
      <c r="BM322" s="32"/>
      <c r="BN322" s="32"/>
      <c r="BO322" s="32"/>
      <c r="BP322" s="32"/>
      <c r="BQ322" s="1"/>
    </row>
    <row r="323" spans="1:69" ht="14.25" customHeight="1">
      <c r="A323" s="28"/>
      <c r="B323" s="28"/>
      <c r="C323" s="28"/>
      <c r="D323" s="29"/>
      <c r="E323" s="30"/>
      <c r="F323" s="30"/>
      <c r="G323" s="31"/>
      <c r="H323" s="28"/>
      <c r="I323" s="28"/>
      <c r="J323" s="28"/>
      <c r="K323" s="28"/>
      <c r="L323" s="28"/>
      <c r="M323" s="31"/>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32"/>
      <c r="BM323" s="32"/>
      <c r="BN323" s="32"/>
      <c r="BO323" s="32"/>
      <c r="BP323" s="32"/>
      <c r="BQ323" s="1"/>
    </row>
    <row r="324" spans="1:69" ht="14.25" customHeight="1">
      <c r="A324" s="28"/>
      <c r="B324" s="28"/>
      <c r="C324" s="28"/>
      <c r="D324" s="29"/>
      <c r="E324" s="30"/>
      <c r="F324" s="30"/>
      <c r="G324" s="31"/>
      <c r="H324" s="28"/>
      <c r="I324" s="28"/>
      <c r="J324" s="28"/>
      <c r="K324" s="28"/>
      <c r="L324" s="28"/>
      <c r="M324" s="31"/>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32"/>
      <c r="BM324" s="32"/>
      <c r="BN324" s="32"/>
      <c r="BO324" s="32"/>
      <c r="BP324" s="32"/>
      <c r="BQ324" s="1"/>
    </row>
    <row r="325" spans="1:69" ht="14.25" customHeight="1">
      <c r="A325" s="28"/>
      <c r="B325" s="28"/>
      <c r="C325" s="28"/>
      <c r="D325" s="29"/>
      <c r="E325" s="30"/>
      <c r="F325" s="30"/>
      <c r="G325" s="31"/>
      <c r="H325" s="28"/>
      <c r="I325" s="28"/>
      <c r="J325" s="28"/>
      <c r="K325" s="28"/>
      <c r="L325" s="28"/>
      <c r="M325" s="31"/>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32"/>
      <c r="BM325" s="32"/>
      <c r="BN325" s="32"/>
      <c r="BO325" s="32"/>
      <c r="BP325" s="32"/>
      <c r="BQ325" s="1"/>
    </row>
    <row r="326" spans="1:69" ht="14.25" customHeight="1">
      <c r="A326" s="28"/>
      <c r="B326" s="28"/>
      <c r="C326" s="28"/>
      <c r="D326" s="29"/>
      <c r="E326" s="30"/>
      <c r="F326" s="30"/>
      <c r="G326" s="31"/>
      <c r="H326" s="28"/>
      <c r="I326" s="28"/>
      <c r="J326" s="28"/>
      <c r="K326" s="28"/>
      <c r="L326" s="28"/>
      <c r="M326" s="31"/>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32"/>
      <c r="BM326" s="32"/>
      <c r="BN326" s="32"/>
      <c r="BO326" s="32"/>
      <c r="BP326" s="32"/>
      <c r="BQ326" s="1"/>
    </row>
    <row r="327" spans="1:69" ht="14.25" customHeight="1">
      <c r="A327" s="28"/>
      <c r="B327" s="28"/>
      <c r="C327" s="28"/>
      <c r="D327" s="29"/>
      <c r="E327" s="30"/>
      <c r="F327" s="30"/>
      <c r="G327" s="31"/>
      <c r="H327" s="28"/>
      <c r="I327" s="28"/>
      <c r="J327" s="28"/>
      <c r="K327" s="28"/>
      <c r="L327" s="28"/>
      <c r="M327" s="31"/>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32"/>
      <c r="BM327" s="32"/>
      <c r="BN327" s="32"/>
      <c r="BO327" s="32"/>
      <c r="BP327" s="32"/>
      <c r="BQ327" s="1"/>
    </row>
    <row r="328" spans="1:69" ht="14.25" customHeight="1">
      <c r="A328" s="28"/>
      <c r="B328" s="28"/>
      <c r="C328" s="28"/>
      <c r="D328" s="29"/>
      <c r="E328" s="30"/>
      <c r="F328" s="30"/>
      <c r="G328" s="31"/>
      <c r="H328" s="28"/>
      <c r="I328" s="28"/>
      <c r="J328" s="28"/>
      <c r="K328" s="28"/>
      <c r="L328" s="28"/>
      <c r="M328" s="31"/>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32"/>
      <c r="BM328" s="32"/>
      <c r="BN328" s="32"/>
      <c r="BO328" s="32"/>
      <c r="BP328" s="32"/>
      <c r="BQ328" s="1"/>
    </row>
    <row r="329" spans="1:69" ht="14.25" customHeight="1">
      <c r="A329" s="28"/>
      <c r="B329" s="28"/>
      <c r="C329" s="28"/>
      <c r="D329" s="29"/>
      <c r="E329" s="30"/>
      <c r="F329" s="30"/>
      <c r="G329" s="31"/>
      <c r="H329" s="28"/>
      <c r="I329" s="28"/>
      <c r="J329" s="28"/>
      <c r="K329" s="28"/>
      <c r="L329" s="28"/>
      <c r="M329" s="31"/>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32"/>
      <c r="BM329" s="32"/>
      <c r="BN329" s="32"/>
      <c r="BO329" s="32"/>
      <c r="BP329" s="32"/>
      <c r="BQ329" s="1"/>
    </row>
    <row r="330" spans="1:69" ht="14.25" customHeight="1">
      <c r="A330" s="28"/>
      <c r="B330" s="28"/>
      <c r="C330" s="28"/>
      <c r="D330" s="29"/>
      <c r="E330" s="30"/>
      <c r="F330" s="30"/>
      <c r="G330" s="31"/>
      <c r="H330" s="28"/>
      <c r="I330" s="28"/>
      <c r="J330" s="28"/>
      <c r="K330" s="28"/>
      <c r="L330" s="28"/>
      <c r="M330" s="31"/>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32"/>
      <c r="BM330" s="32"/>
      <c r="BN330" s="32"/>
      <c r="BO330" s="32"/>
      <c r="BP330" s="32"/>
      <c r="BQ330" s="1"/>
    </row>
    <row r="331" spans="1:69" ht="14.25" customHeight="1">
      <c r="A331" s="28"/>
      <c r="B331" s="28"/>
      <c r="C331" s="28"/>
      <c r="D331" s="29"/>
      <c r="E331" s="30"/>
      <c r="F331" s="30"/>
      <c r="G331" s="31"/>
      <c r="H331" s="28"/>
      <c r="I331" s="28"/>
      <c r="J331" s="28"/>
      <c r="K331" s="28"/>
      <c r="L331" s="28"/>
      <c r="M331" s="31"/>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32"/>
      <c r="BM331" s="32"/>
      <c r="BN331" s="32"/>
      <c r="BO331" s="32"/>
      <c r="BP331" s="32"/>
      <c r="BQ331" s="1"/>
    </row>
    <row r="332" spans="1:69" ht="14.25" customHeight="1">
      <c r="A332" s="28"/>
      <c r="B332" s="28"/>
      <c r="C332" s="28"/>
      <c r="D332" s="29"/>
      <c r="E332" s="30"/>
      <c r="F332" s="30"/>
      <c r="G332" s="31"/>
      <c r="H332" s="28"/>
      <c r="I332" s="28"/>
      <c r="J332" s="28"/>
      <c r="K332" s="28"/>
      <c r="L332" s="28"/>
      <c r="M332" s="31"/>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32"/>
      <c r="BM332" s="32"/>
      <c r="BN332" s="32"/>
      <c r="BO332" s="32"/>
      <c r="BP332" s="32"/>
      <c r="BQ332" s="1"/>
    </row>
    <row r="333" spans="1:69" ht="14.25" customHeight="1">
      <c r="A333" s="28"/>
      <c r="B333" s="28"/>
      <c r="C333" s="28"/>
      <c r="D333" s="29"/>
      <c r="E333" s="30"/>
      <c r="F333" s="30"/>
      <c r="G333" s="31"/>
      <c r="H333" s="28"/>
      <c r="I333" s="28"/>
      <c r="J333" s="28"/>
      <c r="K333" s="28"/>
      <c r="L333" s="28"/>
      <c r="M333" s="31"/>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32"/>
      <c r="BM333" s="32"/>
      <c r="BN333" s="32"/>
      <c r="BO333" s="32"/>
      <c r="BP333" s="32"/>
      <c r="BQ333" s="1"/>
    </row>
    <row r="334" spans="1:69" ht="14.25" customHeight="1">
      <c r="A334" s="28"/>
      <c r="B334" s="28"/>
      <c r="C334" s="28"/>
      <c r="D334" s="29"/>
      <c r="E334" s="30"/>
      <c r="F334" s="30"/>
      <c r="G334" s="31"/>
      <c r="H334" s="28"/>
      <c r="I334" s="28"/>
      <c r="J334" s="28"/>
      <c r="K334" s="28"/>
      <c r="L334" s="28"/>
      <c r="M334" s="31"/>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32"/>
      <c r="BM334" s="32"/>
      <c r="BN334" s="32"/>
      <c r="BO334" s="32"/>
      <c r="BP334" s="32"/>
      <c r="BQ334" s="1"/>
    </row>
    <row r="335" spans="1:69" ht="14.25" customHeight="1">
      <c r="A335" s="28"/>
      <c r="B335" s="28"/>
      <c r="C335" s="28"/>
      <c r="D335" s="29"/>
      <c r="E335" s="30"/>
      <c r="F335" s="30"/>
      <c r="G335" s="31"/>
      <c r="H335" s="28"/>
      <c r="I335" s="28"/>
      <c r="J335" s="28"/>
      <c r="K335" s="28"/>
      <c r="L335" s="28"/>
      <c r="M335" s="31"/>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32"/>
      <c r="BM335" s="32"/>
      <c r="BN335" s="32"/>
      <c r="BO335" s="32"/>
      <c r="BP335" s="32"/>
      <c r="BQ335" s="1"/>
    </row>
    <row r="336" spans="1:69" ht="14.25" customHeight="1">
      <c r="A336" s="28"/>
      <c r="B336" s="28"/>
      <c r="C336" s="28"/>
      <c r="D336" s="29"/>
      <c r="E336" s="30"/>
      <c r="F336" s="30"/>
      <c r="G336" s="31"/>
      <c r="H336" s="28"/>
      <c r="I336" s="28"/>
      <c r="J336" s="28"/>
      <c r="K336" s="28"/>
      <c r="L336" s="28"/>
      <c r="M336" s="31"/>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32"/>
      <c r="BM336" s="32"/>
      <c r="BN336" s="32"/>
      <c r="BO336" s="32"/>
      <c r="BP336" s="32"/>
      <c r="BQ336" s="1"/>
    </row>
    <row r="337" spans="1:69" ht="14.25" customHeight="1">
      <c r="A337" s="28"/>
      <c r="B337" s="28"/>
      <c r="C337" s="28"/>
      <c r="D337" s="29"/>
      <c r="E337" s="30"/>
      <c r="F337" s="30"/>
      <c r="G337" s="31"/>
      <c r="H337" s="28"/>
      <c r="I337" s="28"/>
      <c r="J337" s="28"/>
      <c r="K337" s="28"/>
      <c r="L337" s="28"/>
      <c r="M337" s="31"/>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32"/>
      <c r="BM337" s="32"/>
      <c r="BN337" s="32"/>
      <c r="BO337" s="32"/>
      <c r="BP337" s="32"/>
      <c r="BQ337" s="1"/>
    </row>
    <row r="338" spans="1:69" ht="14.25" customHeight="1">
      <c r="A338" s="28"/>
      <c r="B338" s="28"/>
      <c r="C338" s="28"/>
      <c r="D338" s="29"/>
      <c r="E338" s="30"/>
      <c r="F338" s="30"/>
      <c r="G338" s="31"/>
      <c r="H338" s="28"/>
      <c r="I338" s="28"/>
      <c r="J338" s="28"/>
      <c r="K338" s="28"/>
      <c r="L338" s="28"/>
      <c r="M338" s="31"/>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32"/>
      <c r="BM338" s="32"/>
      <c r="BN338" s="32"/>
      <c r="BO338" s="32"/>
      <c r="BP338" s="32"/>
      <c r="BQ338" s="1"/>
    </row>
    <row r="339" spans="1:69" ht="14.25" customHeight="1">
      <c r="A339" s="28"/>
      <c r="B339" s="28"/>
      <c r="C339" s="28"/>
      <c r="D339" s="29"/>
      <c r="E339" s="30"/>
      <c r="F339" s="30"/>
      <c r="G339" s="31"/>
      <c r="H339" s="28"/>
      <c r="I339" s="28"/>
      <c r="J339" s="28"/>
      <c r="K339" s="28"/>
      <c r="L339" s="28"/>
      <c r="M339" s="31"/>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32"/>
      <c r="BM339" s="32"/>
      <c r="BN339" s="32"/>
      <c r="BO339" s="32"/>
      <c r="BP339" s="32"/>
      <c r="BQ339" s="1"/>
    </row>
    <row r="340" spans="1:69" ht="14.25" customHeight="1">
      <c r="A340" s="28"/>
      <c r="B340" s="28"/>
      <c r="C340" s="28"/>
      <c r="D340" s="29"/>
      <c r="E340" s="30"/>
      <c r="F340" s="30"/>
      <c r="G340" s="31"/>
      <c r="H340" s="28"/>
      <c r="I340" s="28"/>
      <c r="J340" s="28"/>
      <c r="K340" s="28"/>
      <c r="L340" s="28"/>
      <c r="M340" s="31"/>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32"/>
      <c r="BM340" s="32"/>
      <c r="BN340" s="32"/>
      <c r="BO340" s="32"/>
      <c r="BP340" s="32"/>
      <c r="BQ340" s="1"/>
    </row>
    <row r="341" spans="1:69" ht="14.25" customHeight="1">
      <c r="A341" s="28"/>
      <c r="B341" s="28"/>
      <c r="C341" s="28"/>
      <c r="D341" s="29"/>
      <c r="E341" s="30"/>
      <c r="F341" s="30"/>
      <c r="G341" s="31"/>
      <c r="H341" s="28"/>
      <c r="I341" s="28"/>
      <c r="J341" s="28"/>
      <c r="K341" s="28"/>
      <c r="L341" s="28"/>
      <c r="M341" s="31"/>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32"/>
      <c r="BM341" s="32"/>
      <c r="BN341" s="32"/>
      <c r="BO341" s="32"/>
      <c r="BP341" s="32"/>
      <c r="BQ341" s="1"/>
    </row>
    <row r="342" spans="1:69" ht="14.25" customHeight="1">
      <c r="A342" s="28"/>
      <c r="B342" s="28"/>
      <c r="C342" s="28"/>
      <c r="D342" s="29"/>
      <c r="E342" s="30"/>
      <c r="F342" s="30"/>
      <c r="G342" s="31"/>
      <c r="H342" s="28"/>
      <c r="I342" s="28"/>
      <c r="J342" s="28"/>
      <c r="K342" s="28"/>
      <c r="L342" s="28"/>
      <c r="M342" s="31"/>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32"/>
      <c r="BM342" s="32"/>
      <c r="BN342" s="32"/>
      <c r="BO342" s="32"/>
      <c r="BP342" s="32"/>
      <c r="BQ342" s="1"/>
    </row>
    <row r="343" spans="1:69" ht="14.25" customHeight="1">
      <c r="A343" s="28"/>
      <c r="B343" s="28"/>
      <c r="C343" s="28"/>
      <c r="D343" s="29"/>
      <c r="E343" s="30"/>
      <c r="F343" s="30"/>
      <c r="G343" s="31"/>
      <c r="H343" s="28"/>
      <c r="I343" s="28"/>
      <c r="J343" s="28"/>
      <c r="K343" s="28"/>
      <c r="L343" s="28"/>
      <c r="M343" s="31"/>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32"/>
      <c r="BM343" s="32"/>
      <c r="BN343" s="32"/>
      <c r="BO343" s="32"/>
      <c r="BP343" s="32"/>
      <c r="BQ343" s="1"/>
    </row>
    <row r="344" spans="1:69" ht="14.25" customHeight="1">
      <c r="A344" s="28"/>
      <c r="B344" s="28"/>
      <c r="C344" s="28"/>
      <c r="D344" s="29"/>
      <c r="E344" s="30"/>
      <c r="F344" s="30"/>
      <c r="G344" s="31"/>
      <c r="H344" s="28"/>
      <c r="I344" s="28"/>
      <c r="J344" s="28"/>
      <c r="K344" s="28"/>
      <c r="L344" s="28"/>
      <c r="M344" s="31"/>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32"/>
      <c r="BM344" s="32"/>
      <c r="BN344" s="32"/>
      <c r="BO344" s="32"/>
      <c r="BP344" s="32"/>
      <c r="BQ344" s="1"/>
    </row>
    <row r="345" spans="1:69" ht="14.25" customHeight="1">
      <c r="A345" s="28"/>
      <c r="B345" s="28"/>
      <c r="C345" s="28"/>
      <c r="D345" s="29"/>
      <c r="E345" s="30"/>
      <c r="F345" s="30"/>
      <c r="G345" s="31"/>
      <c r="H345" s="28"/>
      <c r="I345" s="28"/>
      <c r="J345" s="28"/>
      <c r="K345" s="28"/>
      <c r="L345" s="28"/>
      <c r="M345" s="31"/>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32"/>
      <c r="BM345" s="32"/>
      <c r="BN345" s="32"/>
      <c r="BO345" s="32"/>
      <c r="BP345" s="32"/>
      <c r="BQ345" s="1"/>
    </row>
    <row r="346" spans="1:69" ht="14.25" customHeight="1">
      <c r="A346" s="28"/>
      <c r="B346" s="28"/>
      <c r="C346" s="28"/>
      <c r="D346" s="29"/>
      <c r="E346" s="30"/>
      <c r="F346" s="30"/>
      <c r="G346" s="31"/>
      <c r="H346" s="28"/>
      <c r="I346" s="28"/>
      <c r="J346" s="28"/>
      <c r="K346" s="28"/>
      <c r="L346" s="28"/>
      <c r="M346" s="31"/>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32"/>
      <c r="BM346" s="32"/>
      <c r="BN346" s="32"/>
      <c r="BO346" s="32"/>
      <c r="BP346" s="32"/>
      <c r="BQ346" s="1"/>
    </row>
    <row r="347" spans="1:69" ht="14.25" customHeight="1">
      <c r="A347" s="28"/>
      <c r="B347" s="28"/>
      <c r="C347" s="28"/>
      <c r="D347" s="29"/>
      <c r="E347" s="30"/>
      <c r="F347" s="30"/>
      <c r="G347" s="31"/>
      <c r="H347" s="28"/>
      <c r="I347" s="28"/>
      <c r="J347" s="28"/>
      <c r="K347" s="28"/>
      <c r="L347" s="28"/>
      <c r="M347" s="31"/>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32"/>
      <c r="BM347" s="32"/>
      <c r="BN347" s="32"/>
      <c r="BO347" s="32"/>
      <c r="BP347" s="32"/>
      <c r="BQ347" s="1"/>
    </row>
    <row r="348" spans="1:69" ht="14.25" customHeight="1">
      <c r="A348" s="28"/>
      <c r="B348" s="28"/>
      <c r="C348" s="28"/>
      <c r="D348" s="29"/>
      <c r="E348" s="30"/>
      <c r="F348" s="30"/>
      <c r="G348" s="31"/>
      <c r="H348" s="28"/>
      <c r="I348" s="28"/>
      <c r="J348" s="28"/>
      <c r="K348" s="28"/>
      <c r="L348" s="28"/>
      <c r="M348" s="31"/>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32"/>
      <c r="BM348" s="32"/>
      <c r="BN348" s="32"/>
      <c r="BO348" s="32"/>
      <c r="BP348" s="32"/>
      <c r="BQ348" s="1"/>
    </row>
    <row r="349" spans="1:69" ht="14.25" customHeight="1">
      <c r="A349" s="28"/>
      <c r="B349" s="28"/>
      <c r="C349" s="28"/>
      <c r="D349" s="29"/>
      <c r="E349" s="30"/>
      <c r="F349" s="30"/>
      <c r="G349" s="31"/>
      <c r="H349" s="28"/>
      <c r="I349" s="28"/>
      <c r="J349" s="28"/>
      <c r="K349" s="28"/>
      <c r="L349" s="28"/>
      <c r="M349" s="31"/>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32"/>
      <c r="BM349" s="32"/>
      <c r="BN349" s="32"/>
      <c r="BO349" s="32"/>
      <c r="BP349" s="32"/>
      <c r="BQ349" s="1"/>
    </row>
    <row r="350" spans="1:69" ht="14.25" customHeight="1">
      <c r="A350" s="28"/>
      <c r="B350" s="28"/>
      <c r="C350" s="28"/>
      <c r="D350" s="29"/>
      <c r="E350" s="30"/>
      <c r="F350" s="30"/>
      <c r="G350" s="31"/>
      <c r="H350" s="28"/>
      <c r="I350" s="28"/>
      <c r="J350" s="28"/>
      <c r="K350" s="28"/>
      <c r="L350" s="28"/>
      <c r="M350" s="31"/>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32"/>
      <c r="BM350" s="32"/>
      <c r="BN350" s="32"/>
      <c r="BO350" s="32"/>
      <c r="BP350" s="32"/>
      <c r="BQ350" s="1"/>
    </row>
    <row r="351" spans="1:69" ht="14.25" customHeight="1">
      <c r="A351" s="28"/>
      <c r="B351" s="28"/>
      <c r="C351" s="28"/>
      <c r="D351" s="29"/>
      <c r="E351" s="30"/>
      <c r="F351" s="30"/>
      <c r="G351" s="31"/>
      <c r="H351" s="28"/>
      <c r="I351" s="28"/>
      <c r="J351" s="28"/>
      <c r="K351" s="28"/>
      <c r="L351" s="28"/>
      <c r="M351" s="31"/>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32"/>
      <c r="BM351" s="32"/>
      <c r="BN351" s="32"/>
      <c r="BO351" s="32"/>
      <c r="BP351" s="32"/>
      <c r="BQ351" s="1"/>
    </row>
    <row r="352" spans="1:69" ht="14.25" customHeight="1">
      <c r="A352" s="28"/>
      <c r="B352" s="28"/>
      <c r="C352" s="28"/>
      <c r="D352" s="29"/>
      <c r="E352" s="30"/>
      <c r="F352" s="30"/>
      <c r="G352" s="31"/>
      <c r="H352" s="28"/>
      <c r="I352" s="28"/>
      <c r="J352" s="28"/>
      <c r="K352" s="28"/>
      <c r="L352" s="28"/>
      <c r="M352" s="31"/>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32"/>
      <c r="BM352" s="32"/>
      <c r="BN352" s="32"/>
      <c r="BO352" s="32"/>
      <c r="BP352" s="32"/>
      <c r="BQ352" s="1"/>
    </row>
    <row r="353" spans="1:69" ht="14.25" customHeight="1">
      <c r="A353" s="28"/>
      <c r="B353" s="28"/>
      <c r="C353" s="28"/>
      <c r="D353" s="29"/>
      <c r="E353" s="30"/>
      <c r="F353" s="30"/>
      <c r="G353" s="31"/>
      <c r="H353" s="28"/>
      <c r="I353" s="28"/>
      <c r="J353" s="28"/>
      <c r="K353" s="28"/>
      <c r="L353" s="28"/>
      <c r="M353" s="31"/>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32"/>
      <c r="BM353" s="32"/>
      <c r="BN353" s="32"/>
      <c r="BO353" s="32"/>
      <c r="BP353" s="32"/>
      <c r="BQ353" s="1"/>
    </row>
    <row r="354" spans="1:69" ht="14.25" customHeight="1">
      <c r="A354" s="28"/>
      <c r="B354" s="28"/>
      <c r="C354" s="28"/>
      <c r="D354" s="29"/>
      <c r="E354" s="30"/>
      <c r="F354" s="30"/>
      <c r="G354" s="31"/>
      <c r="H354" s="28"/>
      <c r="I354" s="28"/>
      <c r="J354" s="28"/>
      <c r="K354" s="28"/>
      <c r="L354" s="28"/>
      <c r="M354" s="31"/>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32"/>
      <c r="BM354" s="32"/>
      <c r="BN354" s="32"/>
      <c r="BO354" s="32"/>
      <c r="BP354" s="32"/>
      <c r="BQ354" s="1"/>
    </row>
    <row r="355" spans="1:69" ht="14.25" customHeight="1">
      <c r="A355" s="28"/>
      <c r="B355" s="28"/>
      <c r="C355" s="28"/>
      <c r="D355" s="29"/>
      <c r="E355" s="30"/>
      <c r="F355" s="30"/>
      <c r="G355" s="31"/>
      <c r="H355" s="28"/>
      <c r="I355" s="28"/>
      <c r="J355" s="28"/>
      <c r="K355" s="28"/>
      <c r="L355" s="28"/>
      <c r="M355" s="31"/>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32"/>
      <c r="BM355" s="32"/>
      <c r="BN355" s="32"/>
      <c r="BO355" s="32"/>
      <c r="BP355" s="32"/>
      <c r="BQ355" s="1"/>
    </row>
    <row r="356" spans="1:69" ht="14.25" customHeight="1">
      <c r="A356" s="28"/>
      <c r="B356" s="28"/>
      <c r="C356" s="28"/>
      <c r="D356" s="29"/>
      <c r="E356" s="30"/>
      <c r="F356" s="30"/>
      <c r="G356" s="31"/>
      <c r="H356" s="28"/>
      <c r="I356" s="28"/>
      <c r="J356" s="28"/>
      <c r="K356" s="28"/>
      <c r="L356" s="28"/>
      <c r="M356" s="31"/>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32"/>
      <c r="BM356" s="32"/>
      <c r="BN356" s="32"/>
      <c r="BO356" s="32"/>
      <c r="BP356" s="32"/>
      <c r="BQ356" s="1"/>
    </row>
    <row r="357" spans="1:69" ht="14.25" customHeight="1">
      <c r="A357" s="28"/>
      <c r="B357" s="28"/>
      <c r="C357" s="28"/>
      <c r="D357" s="29"/>
      <c r="E357" s="30"/>
      <c r="F357" s="30"/>
      <c r="G357" s="31"/>
      <c r="H357" s="28"/>
      <c r="I357" s="28"/>
      <c r="J357" s="28"/>
      <c r="K357" s="28"/>
      <c r="L357" s="28"/>
      <c r="M357" s="31"/>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32"/>
      <c r="BM357" s="32"/>
      <c r="BN357" s="32"/>
      <c r="BO357" s="32"/>
      <c r="BP357" s="32"/>
      <c r="BQ357" s="1"/>
    </row>
    <row r="358" spans="1:69" ht="14.25" customHeight="1">
      <c r="A358" s="28"/>
      <c r="B358" s="28"/>
      <c r="C358" s="28"/>
      <c r="D358" s="29"/>
      <c r="E358" s="30"/>
      <c r="F358" s="30"/>
      <c r="G358" s="31"/>
      <c r="H358" s="28"/>
      <c r="I358" s="28"/>
      <c r="J358" s="28"/>
      <c r="K358" s="28"/>
      <c r="L358" s="28"/>
      <c r="M358" s="31"/>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32"/>
      <c r="BM358" s="32"/>
      <c r="BN358" s="32"/>
      <c r="BO358" s="32"/>
      <c r="BP358" s="32"/>
      <c r="BQ358" s="1"/>
    </row>
    <row r="359" spans="1:69" ht="14.25" customHeight="1">
      <c r="A359" s="28"/>
      <c r="B359" s="28"/>
      <c r="C359" s="28"/>
      <c r="D359" s="29"/>
      <c r="E359" s="30"/>
      <c r="F359" s="30"/>
      <c r="G359" s="31"/>
      <c r="H359" s="28"/>
      <c r="I359" s="28"/>
      <c r="J359" s="28"/>
      <c r="K359" s="28"/>
      <c r="L359" s="28"/>
      <c r="M359" s="31"/>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32"/>
      <c r="BM359" s="32"/>
      <c r="BN359" s="32"/>
      <c r="BO359" s="32"/>
      <c r="BP359" s="32"/>
      <c r="BQ359" s="1"/>
    </row>
    <row r="360" spans="1:69" ht="14.25" customHeight="1">
      <c r="A360" s="28"/>
      <c r="B360" s="28"/>
      <c r="C360" s="28"/>
      <c r="D360" s="29"/>
      <c r="E360" s="30"/>
      <c r="F360" s="30"/>
      <c r="G360" s="31"/>
      <c r="H360" s="28"/>
      <c r="I360" s="28"/>
      <c r="J360" s="28"/>
      <c r="K360" s="28"/>
      <c r="L360" s="28"/>
      <c r="M360" s="31"/>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32"/>
      <c r="BM360" s="32"/>
      <c r="BN360" s="32"/>
      <c r="BO360" s="32"/>
      <c r="BP360" s="32"/>
      <c r="BQ360" s="1"/>
    </row>
    <row r="361" spans="1:69" ht="14.25" customHeight="1">
      <c r="A361" s="28"/>
      <c r="B361" s="28"/>
      <c r="C361" s="28"/>
      <c r="D361" s="29"/>
      <c r="E361" s="30"/>
      <c r="F361" s="30"/>
      <c r="G361" s="31"/>
      <c r="H361" s="28"/>
      <c r="I361" s="28"/>
      <c r="J361" s="28"/>
      <c r="K361" s="28"/>
      <c r="L361" s="28"/>
      <c r="M361" s="31"/>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32"/>
      <c r="BM361" s="32"/>
      <c r="BN361" s="32"/>
      <c r="BO361" s="32"/>
      <c r="BP361" s="32"/>
      <c r="BQ361" s="1"/>
    </row>
    <row r="362" spans="1:69" ht="14.25" customHeight="1">
      <c r="A362" s="28"/>
      <c r="B362" s="28"/>
      <c r="C362" s="28"/>
      <c r="D362" s="29"/>
      <c r="E362" s="30"/>
      <c r="F362" s="30"/>
      <c r="G362" s="31"/>
      <c r="H362" s="28"/>
      <c r="I362" s="28"/>
      <c r="J362" s="28"/>
      <c r="K362" s="28"/>
      <c r="L362" s="28"/>
      <c r="M362" s="31"/>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32"/>
      <c r="BM362" s="32"/>
      <c r="BN362" s="32"/>
      <c r="BO362" s="32"/>
      <c r="BP362" s="32"/>
      <c r="BQ362" s="1"/>
    </row>
    <row r="363" spans="1:69" ht="14.25" customHeight="1">
      <c r="A363" s="28"/>
      <c r="B363" s="28"/>
      <c r="C363" s="28"/>
      <c r="D363" s="29"/>
      <c r="E363" s="30"/>
      <c r="F363" s="30"/>
      <c r="G363" s="31"/>
      <c r="H363" s="28"/>
      <c r="I363" s="28"/>
      <c r="J363" s="28"/>
      <c r="K363" s="28"/>
      <c r="L363" s="28"/>
      <c r="M363" s="31"/>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32"/>
      <c r="BM363" s="32"/>
      <c r="BN363" s="32"/>
      <c r="BO363" s="32"/>
      <c r="BP363" s="32"/>
      <c r="BQ363" s="1"/>
    </row>
    <row r="364" spans="1:69" ht="14.25" customHeight="1">
      <c r="A364" s="28"/>
      <c r="B364" s="28"/>
      <c r="C364" s="28"/>
      <c r="D364" s="29"/>
      <c r="E364" s="30"/>
      <c r="F364" s="30"/>
      <c r="G364" s="31"/>
      <c r="H364" s="28"/>
      <c r="I364" s="28"/>
      <c r="J364" s="28"/>
      <c r="K364" s="28"/>
      <c r="L364" s="28"/>
      <c r="M364" s="31"/>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32"/>
      <c r="BM364" s="32"/>
      <c r="BN364" s="32"/>
      <c r="BO364" s="32"/>
      <c r="BP364" s="32"/>
      <c r="BQ364" s="1"/>
    </row>
    <row r="365" spans="1:69" ht="14.25" customHeight="1">
      <c r="A365" s="28"/>
      <c r="B365" s="28"/>
      <c r="C365" s="28"/>
      <c r="D365" s="29"/>
      <c r="E365" s="30"/>
      <c r="F365" s="30"/>
      <c r="G365" s="31"/>
      <c r="H365" s="28"/>
      <c r="I365" s="28"/>
      <c r="J365" s="28"/>
      <c r="K365" s="28"/>
      <c r="L365" s="28"/>
      <c r="M365" s="31"/>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32"/>
      <c r="BM365" s="32"/>
      <c r="BN365" s="32"/>
      <c r="BO365" s="32"/>
      <c r="BP365" s="32"/>
      <c r="BQ365" s="1"/>
    </row>
    <row r="366" spans="1:69" ht="14.25" customHeight="1">
      <c r="A366" s="28"/>
      <c r="B366" s="28"/>
      <c r="C366" s="28"/>
      <c r="D366" s="29"/>
      <c r="E366" s="30"/>
      <c r="F366" s="30"/>
      <c r="G366" s="31"/>
      <c r="H366" s="28"/>
      <c r="I366" s="28"/>
      <c r="J366" s="28"/>
      <c r="K366" s="28"/>
      <c r="L366" s="28"/>
      <c r="M366" s="31"/>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32"/>
      <c r="BM366" s="32"/>
      <c r="BN366" s="32"/>
      <c r="BO366" s="32"/>
      <c r="BP366" s="32"/>
      <c r="BQ366" s="1"/>
    </row>
    <row r="367" spans="1:69" ht="14.25" customHeight="1">
      <c r="A367" s="28"/>
      <c r="B367" s="28"/>
      <c r="C367" s="28"/>
      <c r="D367" s="29"/>
      <c r="E367" s="30"/>
      <c r="F367" s="30"/>
      <c r="G367" s="31"/>
      <c r="H367" s="28"/>
      <c r="I367" s="28"/>
      <c r="J367" s="28"/>
      <c r="K367" s="28"/>
      <c r="L367" s="28"/>
      <c r="M367" s="31"/>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32"/>
      <c r="BM367" s="32"/>
      <c r="BN367" s="32"/>
      <c r="BO367" s="32"/>
      <c r="BP367" s="32"/>
      <c r="BQ367" s="1"/>
    </row>
    <row r="368" spans="1:69" ht="14.25" customHeight="1">
      <c r="A368" s="28"/>
      <c r="B368" s="28"/>
      <c r="C368" s="28"/>
      <c r="D368" s="29"/>
      <c r="E368" s="30"/>
      <c r="F368" s="30"/>
      <c r="G368" s="31"/>
      <c r="H368" s="28"/>
      <c r="I368" s="28"/>
      <c r="J368" s="28"/>
      <c r="K368" s="28"/>
      <c r="L368" s="28"/>
      <c r="M368" s="31"/>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32"/>
      <c r="BM368" s="32"/>
      <c r="BN368" s="32"/>
      <c r="BO368" s="32"/>
      <c r="BP368" s="32"/>
      <c r="BQ368" s="1"/>
    </row>
    <row r="369" spans="1:69" ht="14.25" customHeight="1">
      <c r="A369" s="28"/>
      <c r="B369" s="28"/>
      <c r="C369" s="28"/>
      <c r="D369" s="29"/>
      <c r="E369" s="30"/>
      <c r="F369" s="30"/>
      <c r="G369" s="31"/>
      <c r="H369" s="28"/>
      <c r="I369" s="28"/>
      <c r="J369" s="28"/>
      <c r="K369" s="28"/>
      <c r="L369" s="28"/>
      <c r="M369" s="31"/>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32"/>
      <c r="BM369" s="32"/>
      <c r="BN369" s="32"/>
      <c r="BO369" s="32"/>
      <c r="BP369" s="32"/>
      <c r="BQ369" s="1"/>
    </row>
    <row r="370" spans="1:69" ht="14.25" customHeight="1">
      <c r="A370" s="28"/>
      <c r="B370" s="28"/>
      <c r="C370" s="28"/>
      <c r="D370" s="29"/>
      <c r="E370" s="30"/>
      <c r="F370" s="30"/>
      <c r="G370" s="31"/>
      <c r="H370" s="28"/>
      <c r="I370" s="28"/>
      <c r="J370" s="28"/>
      <c r="K370" s="28"/>
      <c r="L370" s="28"/>
      <c r="M370" s="31"/>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32"/>
      <c r="BM370" s="32"/>
      <c r="BN370" s="32"/>
      <c r="BO370" s="32"/>
      <c r="BP370" s="32"/>
      <c r="BQ370" s="1"/>
    </row>
    <row r="371" spans="1:69" ht="14.25" customHeight="1">
      <c r="A371" s="28"/>
      <c r="B371" s="28"/>
      <c r="C371" s="28"/>
      <c r="D371" s="29"/>
      <c r="E371" s="30"/>
      <c r="F371" s="30"/>
      <c r="G371" s="31"/>
      <c r="H371" s="28"/>
      <c r="I371" s="28"/>
      <c r="J371" s="28"/>
      <c r="K371" s="28"/>
      <c r="L371" s="28"/>
      <c r="M371" s="31"/>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32"/>
      <c r="BM371" s="32"/>
      <c r="BN371" s="32"/>
      <c r="BO371" s="32"/>
      <c r="BP371" s="32"/>
      <c r="BQ371" s="1"/>
    </row>
    <row r="372" spans="1:69" ht="14.25" customHeight="1">
      <c r="A372" s="28"/>
      <c r="B372" s="28"/>
      <c r="C372" s="28"/>
      <c r="D372" s="29"/>
      <c r="E372" s="30"/>
      <c r="F372" s="30"/>
      <c r="G372" s="31"/>
      <c r="H372" s="28"/>
      <c r="I372" s="28"/>
      <c r="J372" s="28"/>
      <c r="K372" s="28"/>
      <c r="L372" s="28"/>
      <c r="M372" s="31"/>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32"/>
      <c r="BM372" s="32"/>
      <c r="BN372" s="32"/>
      <c r="BO372" s="32"/>
      <c r="BP372" s="32"/>
      <c r="BQ372" s="1"/>
    </row>
    <row r="373" spans="1:69" ht="14.25" customHeight="1">
      <c r="A373" s="28"/>
      <c r="B373" s="28"/>
      <c r="C373" s="28"/>
      <c r="D373" s="29"/>
      <c r="E373" s="30"/>
      <c r="F373" s="30"/>
      <c r="G373" s="31"/>
      <c r="H373" s="28"/>
      <c r="I373" s="28"/>
      <c r="J373" s="28"/>
      <c r="K373" s="28"/>
      <c r="L373" s="28"/>
      <c r="M373" s="31"/>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32"/>
      <c r="BM373" s="32"/>
      <c r="BN373" s="32"/>
      <c r="BO373" s="32"/>
      <c r="BP373" s="32"/>
      <c r="BQ373" s="1"/>
    </row>
    <row r="374" spans="1:69" ht="14.25" customHeight="1">
      <c r="A374" s="28"/>
      <c r="B374" s="28"/>
      <c r="C374" s="28"/>
      <c r="D374" s="29"/>
      <c r="E374" s="30"/>
      <c r="F374" s="30"/>
      <c r="G374" s="31"/>
      <c r="H374" s="28"/>
      <c r="I374" s="28"/>
      <c r="J374" s="28"/>
      <c r="K374" s="28"/>
      <c r="L374" s="28"/>
      <c r="M374" s="31"/>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32"/>
      <c r="BM374" s="32"/>
      <c r="BN374" s="32"/>
      <c r="BO374" s="32"/>
      <c r="BP374" s="32"/>
      <c r="BQ374" s="1"/>
    </row>
    <row r="375" spans="1:69" ht="14.25" customHeight="1">
      <c r="A375" s="28"/>
      <c r="B375" s="28"/>
      <c r="C375" s="28"/>
      <c r="D375" s="29"/>
      <c r="E375" s="30"/>
      <c r="F375" s="30"/>
      <c r="G375" s="31"/>
      <c r="H375" s="28"/>
      <c r="I375" s="28"/>
      <c r="J375" s="28"/>
      <c r="K375" s="28"/>
      <c r="L375" s="28"/>
      <c r="M375" s="31"/>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32"/>
      <c r="BM375" s="32"/>
      <c r="BN375" s="32"/>
      <c r="BO375" s="32"/>
      <c r="BP375" s="32"/>
      <c r="BQ375" s="1"/>
    </row>
    <row r="376" spans="1:69" ht="14.25" customHeight="1">
      <c r="A376" s="28"/>
      <c r="B376" s="28"/>
      <c r="C376" s="28"/>
      <c r="D376" s="29"/>
      <c r="E376" s="30"/>
      <c r="F376" s="30"/>
      <c r="G376" s="31"/>
      <c r="H376" s="28"/>
      <c r="I376" s="28"/>
      <c r="J376" s="28"/>
      <c r="K376" s="28"/>
      <c r="L376" s="28"/>
      <c r="M376" s="31"/>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32"/>
      <c r="BM376" s="32"/>
      <c r="BN376" s="32"/>
      <c r="BO376" s="32"/>
      <c r="BP376" s="32"/>
      <c r="BQ376" s="1"/>
    </row>
    <row r="377" spans="1:69" ht="14.25" customHeight="1">
      <c r="A377" s="28"/>
      <c r="B377" s="28"/>
      <c r="C377" s="28"/>
      <c r="D377" s="29"/>
      <c r="E377" s="30"/>
      <c r="F377" s="30"/>
      <c r="G377" s="31"/>
      <c r="H377" s="28"/>
      <c r="I377" s="28"/>
      <c r="J377" s="28"/>
      <c r="K377" s="28"/>
      <c r="L377" s="28"/>
      <c r="M377" s="31"/>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32"/>
      <c r="BM377" s="32"/>
      <c r="BN377" s="32"/>
      <c r="BO377" s="32"/>
      <c r="BP377" s="32"/>
      <c r="BQ377" s="1"/>
    </row>
    <row r="378" spans="1:69" ht="14.25" customHeight="1">
      <c r="A378" s="28"/>
      <c r="B378" s="28"/>
      <c r="C378" s="28"/>
      <c r="D378" s="29"/>
      <c r="E378" s="30"/>
      <c r="F378" s="30"/>
      <c r="G378" s="31"/>
      <c r="H378" s="28"/>
      <c r="I378" s="28"/>
      <c r="J378" s="28"/>
      <c r="K378" s="28"/>
      <c r="L378" s="28"/>
      <c r="M378" s="31"/>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32"/>
      <c r="BM378" s="32"/>
      <c r="BN378" s="32"/>
      <c r="BO378" s="32"/>
      <c r="BP378" s="32"/>
      <c r="BQ378" s="1"/>
    </row>
    <row r="379" spans="1:69" ht="14.25" customHeight="1">
      <c r="A379" s="28"/>
      <c r="B379" s="28"/>
      <c r="C379" s="28"/>
      <c r="D379" s="29"/>
      <c r="E379" s="30"/>
      <c r="F379" s="30"/>
      <c r="G379" s="31"/>
      <c r="H379" s="28"/>
      <c r="I379" s="28"/>
      <c r="J379" s="28"/>
      <c r="K379" s="28"/>
      <c r="L379" s="28"/>
      <c r="M379" s="31"/>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32"/>
      <c r="BM379" s="32"/>
      <c r="BN379" s="32"/>
      <c r="BO379" s="32"/>
      <c r="BP379" s="32"/>
      <c r="BQ379" s="1"/>
    </row>
    <row r="380" spans="1:69" ht="14.25" customHeight="1">
      <c r="A380" s="28"/>
      <c r="B380" s="28"/>
      <c r="C380" s="28"/>
      <c r="D380" s="29"/>
      <c r="E380" s="30"/>
      <c r="F380" s="30"/>
      <c r="G380" s="31"/>
      <c r="H380" s="28"/>
      <c r="I380" s="28"/>
      <c r="J380" s="28"/>
      <c r="K380" s="28"/>
      <c r="L380" s="28"/>
      <c r="M380" s="31"/>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32"/>
      <c r="BM380" s="32"/>
      <c r="BN380" s="32"/>
      <c r="BO380" s="32"/>
      <c r="BP380" s="32"/>
      <c r="BQ380" s="1"/>
    </row>
    <row r="381" spans="1:69" ht="14.25" customHeight="1">
      <c r="A381" s="28"/>
      <c r="B381" s="28"/>
      <c r="C381" s="28"/>
      <c r="D381" s="29"/>
      <c r="E381" s="30"/>
      <c r="F381" s="30"/>
      <c r="G381" s="31"/>
      <c r="H381" s="28"/>
      <c r="I381" s="28"/>
      <c r="J381" s="28"/>
      <c r="K381" s="28"/>
      <c r="L381" s="28"/>
      <c r="M381" s="31"/>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32"/>
      <c r="BM381" s="32"/>
      <c r="BN381" s="32"/>
      <c r="BO381" s="32"/>
      <c r="BP381" s="32"/>
      <c r="BQ381" s="1"/>
    </row>
    <row r="382" spans="1:69" ht="14.25" customHeight="1">
      <c r="A382" s="28"/>
      <c r="B382" s="28"/>
      <c r="C382" s="28"/>
      <c r="D382" s="29"/>
      <c r="E382" s="30"/>
      <c r="F382" s="30"/>
      <c r="G382" s="31"/>
      <c r="H382" s="28"/>
      <c r="I382" s="28"/>
      <c r="J382" s="28"/>
      <c r="K382" s="28"/>
      <c r="L382" s="28"/>
      <c r="M382" s="31"/>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32"/>
      <c r="BM382" s="32"/>
      <c r="BN382" s="32"/>
      <c r="BO382" s="32"/>
      <c r="BP382" s="32"/>
      <c r="BQ382" s="1"/>
    </row>
    <row r="383" spans="1:69" ht="14.25" customHeight="1">
      <c r="A383" s="28"/>
      <c r="B383" s="28"/>
      <c r="C383" s="28"/>
      <c r="D383" s="29"/>
      <c r="E383" s="30"/>
      <c r="F383" s="30"/>
      <c r="G383" s="31"/>
      <c r="H383" s="28"/>
      <c r="I383" s="28"/>
      <c r="J383" s="28"/>
      <c r="K383" s="28"/>
      <c r="L383" s="28"/>
      <c r="M383" s="31"/>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32"/>
      <c r="BM383" s="32"/>
      <c r="BN383" s="32"/>
      <c r="BO383" s="32"/>
      <c r="BP383" s="32"/>
      <c r="BQ383" s="1"/>
    </row>
    <row r="384" spans="1:69" ht="14.25" customHeight="1">
      <c r="A384" s="28"/>
      <c r="B384" s="28"/>
      <c r="C384" s="28"/>
      <c r="D384" s="29"/>
      <c r="E384" s="30"/>
      <c r="F384" s="30"/>
      <c r="G384" s="31"/>
      <c r="H384" s="28"/>
      <c r="I384" s="28"/>
      <c r="J384" s="28"/>
      <c r="K384" s="28"/>
      <c r="L384" s="28"/>
      <c r="M384" s="31"/>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32"/>
      <c r="BM384" s="32"/>
      <c r="BN384" s="32"/>
      <c r="BO384" s="32"/>
      <c r="BP384" s="32"/>
      <c r="BQ384" s="1"/>
    </row>
    <row r="385" spans="1:69" ht="14.25" customHeight="1">
      <c r="A385" s="28"/>
      <c r="B385" s="28"/>
      <c r="C385" s="28"/>
      <c r="D385" s="29"/>
      <c r="E385" s="30"/>
      <c r="F385" s="30"/>
      <c r="G385" s="31"/>
      <c r="H385" s="28"/>
      <c r="I385" s="28"/>
      <c r="J385" s="28"/>
      <c r="K385" s="28"/>
      <c r="L385" s="28"/>
      <c r="M385" s="31"/>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32"/>
      <c r="BM385" s="32"/>
      <c r="BN385" s="32"/>
      <c r="BO385" s="32"/>
      <c r="BP385" s="32"/>
      <c r="BQ385" s="1"/>
    </row>
    <row r="386" spans="1:69" ht="14.25" customHeight="1">
      <c r="A386" s="28"/>
      <c r="B386" s="28"/>
      <c r="C386" s="28"/>
      <c r="D386" s="29"/>
      <c r="E386" s="30"/>
      <c r="F386" s="30"/>
      <c r="G386" s="31"/>
      <c r="H386" s="28"/>
      <c r="I386" s="28"/>
      <c r="J386" s="28"/>
      <c r="K386" s="28"/>
      <c r="L386" s="28"/>
      <c r="M386" s="31"/>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32"/>
      <c r="BM386" s="32"/>
      <c r="BN386" s="32"/>
      <c r="BO386" s="32"/>
      <c r="BP386" s="32"/>
      <c r="BQ386" s="1"/>
    </row>
    <row r="387" spans="1:69" ht="14.25" customHeight="1">
      <c r="A387" s="28"/>
      <c r="B387" s="28"/>
      <c r="C387" s="28"/>
      <c r="D387" s="29"/>
      <c r="E387" s="30"/>
      <c r="F387" s="30"/>
      <c r="G387" s="31"/>
      <c r="H387" s="28"/>
      <c r="I387" s="28"/>
      <c r="J387" s="28"/>
      <c r="K387" s="28"/>
      <c r="L387" s="28"/>
      <c r="M387" s="31"/>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32"/>
      <c r="BM387" s="32"/>
      <c r="BN387" s="32"/>
      <c r="BO387" s="32"/>
      <c r="BP387" s="32"/>
      <c r="BQ387" s="1"/>
    </row>
    <row r="388" spans="1:69" ht="14.25" customHeight="1">
      <c r="A388" s="28"/>
      <c r="B388" s="28"/>
      <c r="C388" s="28"/>
      <c r="D388" s="29"/>
      <c r="E388" s="30"/>
      <c r="F388" s="30"/>
      <c r="G388" s="31"/>
      <c r="H388" s="28"/>
      <c r="I388" s="28"/>
      <c r="J388" s="28"/>
      <c r="K388" s="28"/>
      <c r="L388" s="28"/>
      <c r="M388" s="31"/>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32"/>
      <c r="BM388" s="32"/>
      <c r="BN388" s="32"/>
      <c r="BO388" s="32"/>
      <c r="BP388" s="32"/>
      <c r="BQ388" s="1"/>
    </row>
    <row r="389" spans="1:69" ht="14.25" customHeight="1">
      <c r="A389" s="28"/>
      <c r="B389" s="28"/>
      <c r="C389" s="28"/>
      <c r="D389" s="29"/>
      <c r="E389" s="30"/>
      <c r="F389" s="30"/>
      <c r="G389" s="31"/>
      <c r="H389" s="28"/>
      <c r="I389" s="28"/>
      <c r="J389" s="28"/>
      <c r="K389" s="28"/>
      <c r="L389" s="28"/>
      <c r="M389" s="31"/>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32"/>
      <c r="BM389" s="32"/>
      <c r="BN389" s="32"/>
      <c r="BO389" s="32"/>
      <c r="BP389" s="32"/>
      <c r="BQ389" s="1"/>
    </row>
    <row r="390" spans="1:69" ht="14.25" customHeight="1">
      <c r="A390" s="28"/>
      <c r="B390" s="28"/>
      <c r="C390" s="28"/>
      <c r="D390" s="29"/>
      <c r="E390" s="30"/>
      <c r="F390" s="30"/>
      <c r="G390" s="31"/>
      <c r="H390" s="28"/>
      <c r="I390" s="28"/>
      <c r="J390" s="28"/>
      <c r="K390" s="28"/>
      <c r="L390" s="28"/>
      <c r="M390" s="31"/>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32"/>
      <c r="BM390" s="32"/>
      <c r="BN390" s="32"/>
      <c r="BO390" s="32"/>
      <c r="BP390" s="32"/>
      <c r="BQ390" s="1"/>
    </row>
    <row r="391" spans="1:69" ht="14.25" customHeight="1">
      <c r="A391" s="28"/>
      <c r="B391" s="28"/>
      <c r="C391" s="28"/>
      <c r="D391" s="29"/>
      <c r="E391" s="30"/>
      <c r="F391" s="30"/>
      <c r="G391" s="31"/>
      <c r="H391" s="28"/>
      <c r="I391" s="28"/>
      <c r="J391" s="28"/>
      <c r="K391" s="28"/>
      <c r="L391" s="28"/>
      <c r="M391" s="31"/>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32"/>
      <c r="BM391" s="32"/>
      <c r="BN391" s="32"/>
      <c r="BO391" s="32"/>
      <c r="BP391" s="32"/>
      <c r="BQ391" s="1"/>
    </row>
    <row r="392" spans="1:69" ht="14.25" customHeight="1">
      <c r="A392" s="28"/>
      <c r="B392" s="28"/>
      <c r="C392" s="28"/>
      <c r="D392" s="29"/>
      <c r="E392" s="30"/>
      <c r="F392" s="30"/>
      <c r="G392" s="31"/>
      <c r="H392" s="28"/>
      <c r="I392" s="28"/>
      <c r="J392" s="28"/>
      <c r="K392" s="28"/>
      <c r="L392" s="28"/>
      <c r="M392" s="31"/>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32"/>
      <c r="BM392" s="32"/>
      <c r="BN392" s="32"/>
      <c r="BO392" s="32"/>
      <c r="BP392" s="32"/>
      <c r="BQ392" s="1"/>
    </row>
    <row r="393" spans="1:69" ht="14.25" customHeight="1">
      <c r="A393" s="28"/>
      <c r="B393" s="28"/>
      <c r="C393" s="28"/>
      <c r="D393" s="29"/>
      <c r="E393" s="30"/>
      <c r="F393" s="30"/>
      <c r="G393" s="31"/>
      <c r="H393" s="28"/>
      <c r="I393" s="28"/>
      <c r="J393" s="28"/>
      <c r="K393" s="28"/>
      <c r="L393" s="28"/>
      <c r="M393" s="31"/>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32"/>
      <c r="BM393" s="32"/>
      <c r="BN393" s="32"/>
      <c r="BO393" s="32"/>
      <c r="BP393" s="32"/>
      <c r="BQ393" s="1"/>
    </row>
    <row r="394" spans="1:69" ht="14.25" customHeight="1">
      <c r="A394" s="28"/>
      <c r="B394" s="28"/>
      <c r="C394" s="28"/>
      <c r="D394" s="29"/>
      <c r="E394" s="30"/>
      <c r="F394" s="30"/>
      <c r="G394" s="31"/>
      <c r="H394" s="28"/>
      <c r="I394" s="28"/>
      <c r="J394" s="28"/>
      <c r="K394" s="28"/>
      <c r="L394" s="28"/>
      <c r="M394" s="31"/>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32"/>
      <c r="BM394" s="32"/>
      <c r="BN394" s="32"/>
      <c r="BO394" s="32"/>
      <c r="BP394" s="32"/>
      <c r="BQ394" s="1"/>
    </row>
    <row r="395" spans="1:69" ht="14.25" customHeight="1">
      <c r="A395" s="28"/>
      <c r="B395" s="28"/>
      <c r="C395" s="28"/>
      <c r="D395" s="29"/>
      <c r="E395" s="30"/>
      <c r="F395" s="30"/>
      <c r="G395" s="31"/>
      <c r="H395" s="28"/>
      <c r="I395" s="28"/>
      <c r="J395" s="28"/>
      <c r="K395" s="28"/>
      <c r="L395" s="28"/>
      <c r="M395" s="31"/>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32"/>
      <c r="BM395" s="32"/>
      <c r="BN395" s="32"/>
      <c r="BO395" s="32"/>
      <c r="BP395" s="32"/>
      <c r="BQ395" s="1"/>
    </row>
    <row r="396" spans="1:69" ht="14.25" customHeight="1">
      <c r="A396" s="28"/>
      <c r="B396" s="28"/>
      <c r="C396" s="28"/>
      <c r="D396" s="29"/>
      <c r="E396" s="30"/>
      <c r="F396" s="30"/>
      <c r="G396" s="31"/>
      <c r="H396" s="28"/>
      <c r="I396" s="28"/>
      <c r="J396" s="28"/>
      <c r="K396" s="28"/>
      <c r="L396" s="28"/>
      <c r="M396" s="31"/>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32"/>
      <c r="BM396" s="32"/>
      <c r="BN396" s="32"/>
      <c r="BO396" s="32"/>
      <c r="BP396" s="32"/>
      <c r="BQ396" s="1"/>
    </row>
    <row r="397" spans="1:69" ht="14.25" customHeight="1">
      <c r="A397" s="28"/>
      <c r="B397" s="28"/>
      <c r="C397" s="28"/>
      <c r="D397" s="29"/>
      <c r="E397" s="30"/>
      <c r="F397" s="30"/>
      <c r="G397" s="31"/>
      <c r="H397" s="28"/>
      <c r="I397" s="28"/>
      <c r="J397" s="28"/>
      <c r="K397" s="28"/>
      <c r="L397" s="28"/>
      <c r="M397" s="31"/>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32"/>
      <c r="BM397" s="32"/>
      <c r="BN397" s="32"/>
      <c r="BO397" s="32"/>
      <c r="BP397" s="32"/>
      <c r="BQ397" s="1"/>
    </row>
    <row r="398" spans="1:69" ht="14.25" customHeight="1">
      <c r="A398" s="28"/>
      <c r="B398" s="28"/>
      <c r="C398" s="28"/>
      <c r="D398" s="29"/>
      <c r="E398" s="30"/>
      <c r="F398" s="30"/>
      <c r="G398" s="31"/>
      <c r="H398" s="28"/>
      <c r="I398" s="28"/>
      <c r="J398" s="28"/>
      <c r="K398" s="28"/>
      <c r="L398" s="28"/>
      <c r="M398" s="31"/>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32"/>
      <c r="BM398" s="32"/>
      <c r="BN398" s="32"/>
      <c r="BO398" s="32"/>
      <c r="BP398" s="32"/>
      <c r="BQ398" s="1"/>
    </row>
    <row r="399" spans="1:69" ht="14.25" customHeight="1">
      <c r="A399" s="28"/>
      <c r="B399" s="28"/>
      <c r="C399" s="28"/>
      <c r="D399" s="29"/>
      <c r="E399" s="30"/>
      <c r="F399" s="30"/>
      <c r="G399" s="31"/>
      <c r="H399" s="28"/>
      <c r="I399" s="28"/>
      <c r="J399" s="28"/>
      <c r="K399" s="28"/>
      <c r="L399" s="28"/>
      <c r="M399" s="31"/>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32"/>
      <c r="BM399" s="32"/>
      <c r="BN399" s="32"/>
      <c r="BO399" s="32"/>
      <c r="BP399" s="32"/>
      <c r="BQ399" s="1"/>
    </row>
    <row r="400" spans="1:69" ht="14.25" customHeight="1">
      <c r="A400" s="28"/>
      <c r="B400" s="28"/>
      <c r="C400" s="28"/>
      <c r="D400" s="29"/>
      <c r="E400" s="30"/>
      <c r="F400" s="30"/>
      <c r="G400" s="31"/>
      <c r="H400" s="28"/>
      <c r="I400" s="28"/>
      <c r="J400" s="28"/>
      <c r="K400" s="28"/>
      <c r="L400" s="28"/>
      <c r="M400" s="31"/>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32"/>
      <c r="BM400" s="32"/>
      <c r="BN400" s="32"/>
      <c r="BO400" s="32"/>
      <c r="BP400" s="32"/>
      <c r="BQ400" s="1"/>
    </row>
    <row r="401" spans="1:69" ht="14.25" customHeight="1">
      <c r="A401" s="28"/>
      <c r="B401" s="28"/>
      <c r="C401" s="28"/>
      <c r="D401" s="29"/>
      <c r="E401" s="30"/>
      <c r="F401" s="30"/>
      <c r="G401" s="31"/>
      <c r="H401" s="28"/>
      <c r="I401" s="28"/>
      <c r="J401" s="28"/>
      <c r="K401" s="28"/>
      <c r="L401" s="28"/>
      <c r="M401" s="31"/>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32"/>
      <c r="BM401" s="32"/>
      <c r="BN401" s="32"/>
      <c r="BO401" s="32"/>
      <c r="BP401" s="32"/>
      <c r="BQ401" s="1"/>
    </row>
    <row r="402" spans="1:69" ht="14.25" customHeight="1">
      <c r="A402" s="28"/>
      <c r="B402" s="28"/>
      <c r="C402" s="28"/>
      <c r="D402" s="29"/>
      <c r="E402" s="30"/>
      <c r="F402" s="30"/>
      <c r="G402" s="31"/>
      <c r="H402" s="28"/>
      <c r="I402" s="28"/>
      <c r="J402" s="28"/>
      <c r="K402" s="28"/>
      <c r="L402" s="28"/>
      <c r="M402" s="31"/>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32"/>
      <c r="BM402" s="32"/>
      <c r="BN402" s="32"/>
      <c r="BO402" s="32"/>
      <c r="BP402" s="32"/>
      <c r="BQ402" s="1"/>
    </row>
    <row r="403" spans="1:69" ht="14.25" customHeight="1">
      <c r="A403" s="28"/>
      <c r="B403" s="28"/>
      <c r="C403" s="28"/>
      <c r="D403" s="29"/>
      <c r="E403" s="30"/>
      <c r="F403" s="30"/>
      <c r="G403" s="31"/>
      <c r="H403" s="28"/>
      <c r="I403" s="28"/>
      <c r="J403" s="28"/>
      <c r="K403" s="28"/>
      <c r="L403" s="28"/>
      <c r="M403" s="31"/>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32"/>
      <c r="BM403" s="32"/>
      <c r="BN403" s="32"/>
      <c r="BO403" s="32"/>
      <c r="BP403" s="32"/>
      <c r="BQ403" s="1"/>
    </row>
    <row r="404" spans="1:69" ht="14.25" customHeight="1">
      <c r="A404" s="28"/>
      <c r="B404" s="28"/>
      <c r="C404" s="28"/>
      <c r="D404" s="29"/>
      <c r="E404" s="30"/>
      <c r="F404" s="30"/>
      <c r="G404" s="31"/>
      <c r="H404" s="28"/>
      <c r="I404" s="28"/>
      <c r="J404" s="28"/>
      <c r="K404" s="28"/>
      <c r="L404" s="28"/>
      <c r="M404" s="31"/>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32"/>
      <c r="BM404" s="32"/>
      <c r="BN404" s="32"/>
      <c r="BO404" s="32"/>
      <c r="BP404" s="32"/>
      <c r="BQ404" s="1"/>
    </row>
    <row r="405" spans="1:69" ht="14.25" customHeight="1">
      <c r="A405" s="28"/>
      <c r="B405" s="28"/>
      <c r="C405" s="28"/>
      <c r="D405" s="29"/>
      <c r="E405" s="30"/>
      <c r="F405" s="30"/>
      <c r="G405" s="31"/>
      <c r="H405" s="28"/>
      <c r="I405" s="28"/>
      <c r="J405" s="28"/>
      <c r="K405" s="28"/>
      <c r="L405" s="28"/>
      <c r="M405" s="31"/>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32"/>
      <c r="BM405" s="32"/>
      <c r="BN405" s="32"/>
      <c r="BO405" s="32"/>
      <c r="BP405" s="32"/>
      <c r="BQ405" s="1"/>
    </row>
    <row r="406" spans="1:69" ht="14.25" customHeight="1">
      <c r="A406" s="28"/>
      <c r="B406" s="28"/>
      <c r="C406" s="28"/>
      <c r="D406" s="29"/>
      <c r="E406" s="30"/>
      <c r="F406" s="30"/>
      <c r="G406" s="31"/>
      <c r="H406" s="28"/>
      <c r="I406" s="28"/>
      <c r="J406" s="28"/>
      <c r="K406" s="28"/>
      <c r="L406" s="28"/>
      <c r="M406" s="31"/>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32"/>
      <c r="BM406" s="32"/>
      <c r="BN406" s="32"/>
      <c r="BO406" s="32"/>
      <c r="BP406" s="32"/>
      <c r="BQ406" s="1"/>
    </row>
    <row r="407" spans="1:69" ht="14.25" customHeight="1">
      <c r="A407" s="28"/>
      <c r="B407" s="28"/>
      <c r="C407" s="28"/>
      <c r="D407" s="29"/>
      <c r="E407" s="30"/>
      <c r="F407" s="30"/>
      <c r="G407" s="31"/>
      <c r="H407" s="28"/>
      <c r="I407" s="28"/>
      <c r="J407" s="28"/>
      <c r="K407" s="28"/>
      <c r="L407" s="28"/>
      <c r="M407" s="31"/>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32"/>
      <c r="BM407" s="32"/>
      <c r="BN407" s="32"/>
      <c r="BO407" s="32"/>
      <c r="BP407" s="32"/>
      <c r="BQ407" s="1"/>
    </row>
    <row r="408" spans="1:69" ht="14.25" customHeight="1">
      <c r="A408" s="28"/>
      <c r="B408" s="28"/>
      <c r="C408" s="28"/>
      <c r="D408" s="29"/>
      <c r="E408" s="30"/>
      <c r="F408" s="30"/>
      <c r="G408" s="31"/>
      <c r="H408" s="28"/>
      <c r="I408" s="28"/>
      <c r="J408" s="28"/>
      <c r="K408" s="28"/>
      <c r="L408" s="28"/>
      <c r="M408" s="31"/>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32"/>
      <c r="BM408" s="32"/>
      <c r="BN408" s="32"/>
      <c r="BO408" s="32"/>
      <c r="BP408" s="32"/>
      <c r="BQ408" s="1"/>
    </row>
    <row r="409" spans="1:69" ht="14.25" customHeight="1">
      <c r="A409" s="28"/>
      <c r="B409" s="28"/>
      <c r="C409" s="28"/>
      <c r="D409" s="29"/>
      <c r="E409" s="30"/>
      <c r="F409" s="30"/>
      <c r="G409" s="31"/>
      <c r="H409" s="28"/>
      <c r="I409" s="28"/>
      <c r="J409" s="28"/>
      <c r="K409" s="28"/>
      <c r="L409" s="28"/>
      <c r="M409" s="31"/>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32"/>
      <c r="BM409" s="32"/>
      <c r="BN409" s="32"/>
      <c r="BO409" s="32"/>
      <c r="BP409" s="32"/>
      <c r="BQ409" s="1"/>
    </row>
    <row r="410" spans="1:69" ht="14.25" customHeight="1">
      <c r="A410" s="28"/>
      <c r="B410" s="28"/>
      <c r="C410" s="28"/>
      <c r="D410" s="29"/>
      <c r="E410" s="30"/>
      <c r="F410" s="30"/>
      <c r="G410" s="31"/>
      <c r="H410" s="28"/>
      <c r="I410" s="28"/>
      <c r="J410" s="28"/>
      <c r="K410" s="28"/>
      <c r="L410" s="28"/>
      <c r="M410" s="31"/>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32"/>
      <c r="BM410" s="32"/>
      <c r="BN410" s="32"/>
      <c r="BO410" s="32"/>
      <c r="BP410" s="32"/>
      <c r="BQ410" s="1"/>
    </row>
    <row r="411" spans="1:69" ht="14.25" customHeight="1">
      <c r="A411" s="28"/>
      <c r="B411" s="28"/>
      <c r="C411" s="28"/>
      <c r="D411" s="29"/>
      <c r="E411" s="30"/>
      <c r="F411" s="30"/>
      <c r="G411" s="31"/>
      <c r="H411" s="28"/>
      <c r="I411" s="28"/>
      <c r="J411" s="28"/>
      <c r="K411" s="28"/>
      <c r="L411" s="28"/>
      <c r="M411" s="31"/>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32"/>
      <c r="BM411" s="32"/>
      <c r="BN411" s="32"/>
      <c r="BO411" s="32"/>
      <c r="BP411" s="32"/>
      <c r="BQ411" s="1"/>
    </row>
    <row r="412" spans="1:69" ht="14.25" customHeight="1">
      <c r="A412" s="28"/>
      <c r="B412" s="28"/>
      <c r="C412" s="28"/>
      <c r="D412" s="29"/>
      <c r="E412" s="30"/>
      <c r="F412" s="30"/>
      <c r="G412" s="31"/>
      <c r="H412" s="28"/>
      <c r="I412" s="28"/>
      <c r="J412" s="28"/>
      <c r="K412" s="28"/>
      <c r="L412" s="28"/>
      <c r="M412" s="31"/>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32"/>
      <c r="BM412" s="32"/>
      <c r="BN412" s="32"/>
      <c r="BO412" s="32"/>
      <c r="BP412" s="32"/>
      <c r="BQ412" s="1"/>
    </row>
    <row r="413" spans="1:69" ht="14.25" customHeight="1">
      <c r="A413" s="28"/>
      <c r="B413" s="28"/>
      <c r="C413" s="28"/>
      <c r="D413" s="29"/>
      <c r="E413" s="30"/>
      <c r="F413" s="30"/>
      <c r="G413" s="31"/>
      <c r="H413" s="28"/>
      <c r="I413" s="28"/>
      <c r="J413" s="28"/>
      <c r="K413" s="28"/>
      <c r="L413" s="28"/>
      <c r="M413" s="31"/>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32"/>
      <c r="BM413" s="32"/>
      <c r="BN413" s="32"/>
      <c r="BO413" s="32"/>
      <c r="BP413" s="32"/>
      <c r="BQ413" s="1"/>
    </row>
    <row r="414" spans="1:69" ht="14.25" customHeight="1">
      <c r="A414" s="28"/>
      <c r="B414" s="28"/>
      <c r="C414" s="28"/>
      <c r="D414" s="29"/>
      <c r="E414" s="30"/>
      <c r="F414" s="30"/>
      <c r="G414" s="31"/>
      <c r="H414" s="28"/>
      <c r="I414" s="28"/>
      <c r="J414" s="28"/>
      <c r="K414" s="28"/>
      <c r="L414" s="28"/>
      <c r="M414" s="31"/>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32"/>
      <c r="BM414" s="32"/>
      <c r="BN414" s="32"/>
      <c r="BO414" s="32"/>
      <c r="BP414" s="32"/>
      <c r="BQ414" s="1"/>
    </row>
    <row r="415" spans="1:69" ht="14.25" customHeight="1">
      <c r="A415" s="28"/>
      <c r="B415" s="28"/>
      <c r="C415" s="28"/>
      <c r="D415" s="29"/>
      <c r="E415" s="30"/>
      <c r="F415" s="30"/>
      <c r="G415" s="31"/>
      <c r="H415" s="28"/>
      <c r="I415" s="28"/>
      <c r="J415" s="28"/>
      <c r="K415" s="28"/>
      <c r="L415" s="28"/>
      <c r="M415" s="31"/>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32"/>
      <c r="BM415" s="32"/>
      <c r="BN415" s="32"/>
      <c r="BO415" s="32"/>
      <c r="BP415" s="32"/>
      <c r="BQ415" s="1"/>
    </row>
    <row r="416" spans="1:69" ht="14.25" customHeight="1">
      <c r="A416" s="28"/>
      <c r="B416" s="28"/>
      <c r="C416" s="28"/>
      <c r="D416" s="29"/>
      <c r="E416" s="30"/>
      <c r="F416" s="30"/>
      <c r="G416" s="31"/>
      <c r="H416" s="28"/>
      <c r="I416" s="28"/>
      <c r="J416" s="28"/>
      <c r="K416" s="28"/>
      <c r="L416" s="28"/>
      <c r="M416" s="31"/>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32"/>
      <c r="BM416" s="32"/>
      <c r="BN416" s="32"/>
      <c r="BO416" s="32"/>
      <c r="BP416" s="32"/>
      <c r="BQ416" s="1"/>
    </row>
    <row r="417" spans="1:69" ht="14.25" customHeight="1">
      <c r="A417" s="28"/>
      <c r="B417" s="28"/>
      <c r="C417" s="28"/>
      <c r="D417" s="29"/>
      <c r="E417" s="30"/>
      <c r="F417" s="30"/>
      <c r="G417" s="31"/>
      <c r="H417" s="28"/>
      <c r="I417" s="28"/>
      <c r="J417" s="28"/>
      <c r="K417" s="28"/>
      <c r="L417" s="28"/>
      <c r="M417" s="31"/>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32"/>
      <c r="BM417" s="32"/>
      <c r="BN417" s="32"/>
      <c r="BO417" s="32"/>
      <c r="BP417" s="32"/>
      <c r="BQ417" s="1"/>
    </row>
    <row r="418" spans="1:69" ht="14.25" customHeight="1">
      <c r="A418" s="28"/>
      <c r="B418" s="28"/>
      <c r="C418" s="28"/>
      <c r="D418" s="29"/>
      <c r="E418" s="30"/>
      <c r="F418" s="30"/>
      <c r="G418" s="31"/>
      <c r="H418" s="28"/>
      <c r="I418" s="28"/>
      <c r="J418" s="28"/>
      <c r="K418" s="28"/>
      <c r="L418" s="28"/>
      <c r="M418" s="31"/>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32"/>
      <c r="BM418" s="32"/>
      <c r="BN418" s="32"/>
      <c r="BO418" s="32"/>
      <c r="BP418" s="32"/>
      <c r="BQ418" s="1"/>
    </row>
    <row r="419" spans="1:69" ht="14.25" customHeight="1">
      <c r="A419" s="28"/>
      <c r="B419" s="28"/>
      <c r="C419" s="28"/>
      <c r="D419" s="29"/>
      <c r="E419" s="30"/>
      <c r="F419" s="30"/>
      <c r="G419" s="31"/>
      <c r="H419" s="28"/>
      <c r="I419" s="28"/>
      <c r="J419" s="28"/>
      <c r="K419" s="28"/>
      <c r="L419" s="28"/>
      <c r="M419" s="31"/>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32"/>
      <c r="BM419" s="32"/>
      <c r="BN419" s="32"/>
      <c r="BO419" s="32"/>
      <c r="BP419" s="32"/>
      <c r="BQ419" s="1"/>
    </row>
    <row r="420" spans="1:69" ht="14.25" customHeight="1">
      <c r="A420" s="28"/>
      <c r="B420" s="28"/>
      <c r="C420" s="28"/>
      <c r="D420" s="29"/>
      <c r="E420" s="30"/>
      <c r="F420" s="30"/>
      <c r="G420" s="31"/>
      <c r="H420" s="28"/>
      <c r="I420" s="28"/>
      <c r="J420" s="28"/>
      <c r="K420" s="28"/>
      <c r="L420" s="28"/>
      <c r="M420" s="31"/>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32"/>
      <c r="BM420" s="32"/>
      <c r="BN420" s="32"/>
      <c r="BO420" s="32"/>
      <c r="BP420" s="32"/>
      <c r="BQ420" s="1"/>
    </row>
    <row r="421" spans="1:69" ht="14.25" customHeight="1">
      <c r="A421" s="28"/>
      <c r="B421" s="28"/>
      <c r="C421" s="28"/>
      <c r="D421" s="29"/>
      <c r="E421" s="30"/>
      <c r="F421" s="30"/>
      <c r="G421" s="31"/>
      <c r="H421" s="28"/>
      <c r="I421" s="28"/>
      <c r="J421" s="28"/>
      <c r="K421" s="28"/>
      <c r="L421" s="28"/>
      <c r="M421" s="31"/>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32"/>
      <c r="BM421" s="32"/>
      <c r="BN421" s="32"/>
      <c r="BO421" s="32"/>
      <c r="BP421" s="32"/>
      <c r="BQ421" s="1"/>
    </row>
    <row r="422" spans="1:69" ht="14.25" customHeight="1">
      <c r="A422" s="28"/>
      <c r="B422" s="28"/>
      <c r="C422" s="28"/>
      <c r="D422" s="29"/>
      <c r="E422" s="30"/>
      <c r="F422" s="30"/>
      <c r="G422" s="31"/>
      <c r="H422" s="28"/>
      <c r="I422" s="28"/>
      <c r="J422" s="28"/>
      <c r="K422" s="28"/>
      <c r="L422" s="28"/>
      <c r="M422" s="31"/>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32"/>
      <c r="BM422" s="32"/>
      <c r="BN422" s="32"/>
      <c r="BO422" s="32"/>
      <c r="BP422" s="32"/>
      <c r="BQ422" s="1"/>
    </row>
    <row r="423" spans="1:69" ht="14.25" customHeight="1">
      <c r="A423" s="28"/>
      <c r="B423" s="28"/>
      <c r="C423" s="28"/>
      <c r="D423" s="29"/>
      <c r="E423" s="30"/>
      <c r="F423" s="30"/>
      <c r="G423" s="31"/>
      <c r="H423" s="28"/>
      <c r="I423" s="28"/>
      <c r="J423" s="28"/>
      <c r="K423" s="28"/>
      <c r="L423" s="28"/>
      <c r="M423" s="31"/>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32"/>
      <c r="BM423" s="32"/>
      <c r="BN423" s="32"/>
      <c r="BO423" s="32"/>
      <c r="BP423" s="32"/>
      <c r="BQ423" s="1"/>
    </row>
    <row r="424" spans="1:69" ht="14.25" customHeight="1">
      <c r="A424" s="28"/>
      <c r="B424" s="28"/>
      <c r="C424" s="28"/>
      <c r="D424" s="29"/>
      <c r="E424" s="30"/>
      <c r="F424" s="30"/>
      <c r="G424" s="31"/>
      <c r="H424" s="28"/>
      <c r="I424" s="28"/>
      <c r="J424" s="28"/>
      <c r="K424" s="28"/>
      <c r="L424" s="28"/>
      <c r="M424" s="31"/>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32"/>
      <c r="BM424" s="32"/>
      <c r="BN424" s="32"/>
      <c r="BO424" s="32"/>
      <c r="BP424" s="32"/>
      <c r="BQ424" s="1"/>
    </row>
    <row r="425" spans="1:69" ht="14.25" customHeight="1">
      <c r="A425" s="28"/>
      <c r="B425" s="28"/>
      <c r="C425" s="28"/>
      <c r="D425" s="29"/>
      <c r="E425" s="30"/>
      <c r="F425" s="30"/>
      <c r="G425" s="31"/>
      <c r="H425" s="28"/>
      <c r="I425" s="28"/>
      <c r="J425" s="28"/>
      <c r="K425" s="28"/>
      <c r="L425" s="28"/>
      <c r="M425" s="31"/>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32"/>
      <c r="BM425" s="32"/>
      <c r="BN425" s="32"/>
      <c r="BO425" s="32"/>
      <c r="BP425" s="32"/>
      <c r="BQ425" s="1"/>
    </row>
    <row r="426" spans="1:69" ht="14.25" customHeight="1">
      <c r="A426" s="28"/>
      <c r="B426" s="28"/>
      <c r="C426" s="28"/>
      <c r="D426" s="29"/>
      <c r="E426" s="30"/>
      <c r="F426" s="30"/>
      <c r="G426" s="31"/>
      <c r="H426" s="28"/>
      <c r="I426" s="28"/>
      <c r="J426" s="28"/>
      <c r="K426" s="28"/>
      <c r="L426" s="28"/>
      <c r="M426" s="31"/>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32"/>
      <c r="BM426" s="32"/>
      <c r="BN426" s="32"/>
      <c r="BO426" s="32"/>
      <c r="BP426" s="32"/>
      <c r="BQ426" s="1"/>
    </row>
    <row r="427" spans="1:69" ht="14.25" customHeight="1">
      <c r="A427" s="28"/>
      <c r="B427" s="28"/>
      <c r="C427" s="28"/>
      <c r="D427" s="29"/>
      <c r="E427" s="30"/>
      <c r="F427" s="30"/>
      <c r="G427" s="31"/>
      <c r="H427" s="28"/>
      <c r="I427" s="28"/>
      <c r="J427" s="28"/>
      <c r="K427" s="28"/>
      <c r="L427" s="28"/>
      <c r="M427" s="31"/>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32"/>
      <c r="BM427" s="32"/>
      <c r="BN427" s="32"/>
      <c r="BO427" s="32"/>
      <c r="BP427" s="32"/>
      <c r="BQ427" s="1"/>
    </row>
    <row r="428" spans="1:69" ht="14.25" customHeight="1">
      <c r="A428" s="28"/>
      <c r="B428" s="28"/>
      <c r="C428" s="28"/>
      <c r="D428" s="29"/>
      <c r="E428" s="30"/>
      <c r="F428" s="30"/>
      <c r="G428" s="31"/>
      <c r="H428" s="28"/>
      <c r="I428" s="28"/>
      <c r="J428" s="28"/>
      <c r="K428" s="28"/>
      <c r="L428" s="28"/>
      <c r="M428" s="31"/>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32"/>
      <c r="BM428" s="32"/>
      <c r="BN428" s="32"/>
      <c r="BO428" s="32"/>
      <c r="BP428" s="32"/>
      <c r="BQ428" s="1"/>
    </row>
    <row r="429" spans="1:69" ht="14.25" customHeight="1">
      <c r="A429" s="28"/>
      <c r="B429" s="28"/>
      <c r="C429" s="28"/>
      <c r="D429" s="29"/>
      <c r="E429" s="30"/>
      <c r="F429" s="30"/>
      <c r="G429" s="31"/>
      <c r="H429" s="28"/>
      <c r="I429" s="28"/>
      <c r="J429" s="28"/>
      <c r="K429" s="28"/>
      <c r="L429" s="28"/>
      <c r="M429" s="31"/>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32"/>
      <c r="BM429" s="32"/>
      <c r="BN429" s="32"/>
      <c r="BO429" s="32"/>
      <c r="BP429" s="32"/>
      <c r="BQ429" s="1"/>
    </row>
    <row r="430" spans="1:69" ht="14.25" customHeight="1">
      <c r="A430" s="28"/>
      <c r="B430" s="28"/>
      <c r="C430" s="28"/>
      <c r="D430" s="29"/>
      <c r="E430" s="30"/>
      <c r="F430" s="30"/>
      <c r="G430" s="31"/>
      <c r="H430" s="28"/>
      <c r="I430" s="28"/>
      <c r="J430" s="28"/>
      <c r="K430" s="28"/>
      <c r="L430" s="28"/>
      <c r="M430" s="31"/>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32"/>
      <c r="BM430" s="32"/>
      <c r="BN430" s="32"/>
      <c r="BO430" s="32"/>
      <c r="BP430" s="32"/>
      <c r="BQ430" s="1"/>
    </row>
    <row r="431" spans="1:69" ht="14.25" customHeight="1">
      <c r="A431" s="28"/>
      <c r="B431" s="28"/>
      <c r="C431" s="28"/>
      <c r="D431" s="29"/>
      <c r="E431" s="30"/>
      <c r="F431" s="30"/>
      <c r="G431" s="31"/>
      <c r="H431" s="28"/>
      <c r="I431" s="28"/>
      <c r="J431" s="28"/>
      <c r="K431" s="28"/>
      <c r="L431" s="28"/>
      <c r="M431" s="31"/>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32"/>
      <c r="BM431" s="32"/>
      <c r="BN431" s="32"/>
      <c r="BO431" s="32"/>
      <c r="BP431" s="32"/>
      <c r="BQ431" s="1"/>
    </row>
    <row r="432" spans="1:69" ht="14.25" customHeight="1">
      <c r="A432" s="28"/>
      <c r="B432" s="28"/>
      <c r="C432" s="28"/>
      <c r="D432" s="29"/>
      <c r="E432" s="30"/>
      <c r="F432" s="30"/>
      <c r="G432" s="31"/>
      <c r="H432" s="28"/>
      <c r="I432" s="28"/>
      <c r="J432" s="28"/>
      <c r="K432" s="28"/>
      <c r="L432" s="28"/>
      <c r="M432" s="31"/>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32"/>
      <c r="BM432" s="32"/>
      <c r="BN432" s="32"/>
      <c r="BO432" s="32"/>
      <c r="BP432" s="32"/>
      <c r="BQ432" s="1"/>
    </row>
    <row r="433" spans="1:69" ht="14.25" customHeight="1">
      <c r="A433" s="28"/>
      <c r="B433" s="28"/>
      <c r="C433" s="28"/>
      <c r="D433" s="29"/>
      <c r="E433" s="30"/>
      <c r="F433" s="30"/>
      <c r="G433" s="31"/>
      <c r="H433" s="28"/>
      <c r="I433" s="28"/>
      <c r="J433" s="28"/>
      <c r="K433" s="28"/>
      <c r="L433" s="28"/>
      <c r="M433" s="31"/>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32"/>
      <c r="BM433" s="32"/>
      <c r="BN433" s="32"/>
      <c r="BO433" s="32"/>
      <c r="BP433" s="32"/>
      <c r="BQ433" s="1"/>
    </row>
    <row r="434" spans="1:69" ht="14.25" customHeight="1">
      <c r="A434" s="28"/>
      <c r="B434" s="28"/>
      <c r="C434" s="28"/>
      <c r="D434" s="29"/>
      <c r="E434" s="30"/>
      <c r="F434" s="30"/>
      <c r="G434" s="31"/>
      <c r="H434" s="28"/>
      <c r="I434" s="28"/>
      <c r="J434" s="28"/>
      <c r="K434" s="28"/>
      <c r="L434" s="28"/>
      <c r="M434" s="31"/>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32"/>
      <c r="BM434" s="32"/>
      <c r="BN434" s="32"/>
      <c r="BO434" s="32"/>
      <c r="BP434" s="32"/>
      <c r="BQ434" s="1"/>
    </row>
    <row r="435" spans="1:69" ht="14.25" customHeight="1">
      <c r="A435" s="28"/>
      <c r="B435" s="28"/>
      <c r="C435" s="28"/>
      <c r="D435" s="29"/>
      <c r="E435" s="30"/>
      <c r="F435" s="30"/>
      <c r="G435" s="31"/>
      <c r="H435" s="28"/>
      <c r="I435" s="28"/>
      <c r="J435" s="28"/>
      <c r="K435" s="28"/>
      <c r="L435" s="28"/>
      <c r="M435" s="31"/>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32"/>
      <c r="BM435" s="32"/>
      <c r="BN435" s="32"/>
      <c r="BO435" s="32"/>
      <c r="BP435" s="32"/>
      <c r="BQ435" s="1"/>
    </row>
    <row r="436" spans="1:69" ht="14.25" customHeight="1">
      <c r="A436" s="28"/>
      <c r="B436" s="28"/>
      <c r="C436" s="28"/>
      <c r="D436" s="29"/>
      <c r="E436" s="30"/>
      <c r="F436" s="30"/>
      <c r="G436" s="31"/>
      <c r="H436" s="28"/>
      <c r="I436" s="28"/>
      <c r="J436" s="28"/>
      <c r="K436" s="28"/>
      <c r="L436" s="28"/>
      <c r="M436" s="31"/>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32"/>
      <c r="BM436" s="32"/>
      <c r="BN436" s="32"/>
      <c r="BO436" s="32"/>
      <c r="BP436" s="32"/>
      <c r="BQ436" s="1"/>
    </row>
    <row r="437" spans="1:69" ht="14.25" customHeight="1">
      <c r="A437" s="28"/>
      <c r="B437" s="28"/>
      <c r="C437" s="28"/>
      <c r="D437" s="29"/>
      <c r="E437" s="30"/>
      <c r="F437" s="30"/>
      <c r="G437" s="31"/>
      <c r="H437" s="28"/>
      <c r="I437" s="28"/>
      <c r="J437" s="28"/>
      <c r="K437" s="28"/>
      <c r="L437" s="28"/>
      <c r="M437" s="31"/>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32"/>
      <c r="BM437" s="32"/>
      <c r="BN437" s="32"/>
      <c r="BO437" s="32"/>
      <c r="BP437" s="32"/>
      <c r="BQ437" s="1"/>
    </row>
    <row r="438" spans="1:69" ht="14.25" customHeight="1">
      <c r="A438" s="28"/>
      <c r="B438" s="28"/>
      <c r="C438" s="28"/>
      <c r="D438" s="29"/>
      <c r="E438" s="30"/>
      <c r="F438" s="30"/>
      <c r="G438" s="31"/>
      <c r="H438" s="28"/>
      <c r="I438" s="28"/>
      <c r="J438" s="28"/>
      <c r="K438" s="28"/>
      <c r="L438" s="28"/>
      <c r="M438" s="31"/>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32"/>
      <c r="BM438" s="32"/>
      <c r="BN438" s="32"/>
      <c r="BO438" s="32"/>
      <c r="BP438" s="32"/>
      <c r="BQ438" s="1"/>
    </row>
    <row r="439" spans="1:69" ht="14.25" customHeight="1">
      <c r="A439" s="28"/>
      <c r="B439" s="28"/>
      <c r="C439" s="28"/>
      <c r="D439" s="29"/>
      <c r="E439" s="30"/>
      <c r="F439" s="30"/>
      <c r="G439" s="31"/>
      <c r="H439" s="28"/>
      <c r="I439" s="28"/>
      <c r="J439" s="28"/>
      <c r="K439" s="28"/>
      <c r="L439" s="28"/>
      <c r="M439" s="31"/>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32"/>
      <c r="BM439" s="32"/>
      <c r="BN439" s="32"/>
      <c r="BO439" s="32"/>
      <c r="BP439" s="32"/>
      <c r="BQ439" s="1"/>
    </row>
    <row r="440" spans="1:69" ht="14.25" customHeight="1">
      <c r="A440" s="28"/>
      <c r="B440" s="28"/>
      <c r="C440" s="28"/>
      <c r="D440" s="29"/>
      <c r="E440" s="30"/>
      <c r="F440" s="30"/>
      <c r="G440" s="31"/>
      <c r="H440" s="28"/>
      <c r="I440" s="28"/>
      <c r="J440" s="28"/>
      <c r="K440" s="28"/>
      <c r="L440" s="28"/>
      <c r="M440" s="31"/>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32"/>
      <c r="BM440" s="32"/>
      <c r="BN440" s="32"/>
      <c r="BO440" s="32"/>
      <c r="BP440" s="32"/>
      <c r="BQ440" s="1"/>
    </row>
    <row r="441" spans="1:69" ht="14.25" customHeight="1">
      <c r="A441" s="28"/>
      <c r="B441" s="28"/>
      <c r="C441" s="28"/>
      <c r="D441" s="29"/>
      <c r="E441" s="30"/>
      <c r="F441" s="30"/>
      <c r="G441" s="31"/>
      <c r="H441" s="28"/>
      <c r="I441" s="28"/>
      <c r="J441" s="28"/>
      <c r="K441" s="28"/>
      <c r="L441" s="28"/>
      <c r="M441" s="31"/>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32"/>
      <c r="BM441" s="32"/>
      <c r="BN441" s="32"/>
      <c r="BO441" s="32"/>
      <c r="BP441" s="32"/>
      <c r="BQ441" s="1"/>
    </row>
    <row r="442" spans="1:69" ht="14.25" customHeight="1">
      <c r="A442" s="28"/>
      <c r="B442" s="28"/>
      <c r="C442" s="28"/>
      <c r="D442" s="29"/>
      <c r="E442" s="30"/>
      <c r="F442" s="30"/>
      <c r="G442" s="31"/>
      <c r="H442" s="28"/>
      <c r="I442" s="28"/>
      <c r="J442" s="28"/>
      <c r="K442" s="28"/>
      <c r="L442" s="28"/>
      <c r="M442" s="31"/>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32"/>
      <c r="BM442" s="32"/>
      <c r="BN442" s="32"/>
      <c r="BO442" s="32"/>
      <c r="BP442" s="32"/>
      <c r="BQ442" s="1"/>
    </row>
    <row r="443" spans="1:69" ht="14.25" customHeight="1">
      <c r="A443" s="28"/>
      <c r="B443" s="28"/>
      <c r="C443" s="28"/>
      <c r="D443" s="29"/>
      <c r="E443" s="30"/>
      <c r="F443" s="30"/>
      <c r="G443" s="31"/>
      <c r="H443" s="28"/>
      <c r="I443" s="28"/>
      <c r="J443" s="28"/>
      <c r="K443" s="28"/>
      <c r="L443" s="28"/>
      <c r="M443" s="31"/>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32"/>
      <c r="BM443" s="32"/>
      <c r="BN443" s="32"/>
      <c r="BO443" s="32"/>
      <c r="BP443" s="32"/>
      <c r="BQ443" s="1"/>
    </row>
    <row r="444" spans="1:69" ht="14.25" customHeight="1">
      <c r="A444" s="28"/>
      <c r="B444" s="28"/>
      <c r="C444" s="28"/>
      <c r="D444" s="29"/>
      <c r="E444" s="30"/>
      <c r="F444" s="30"/>
      <c r="G444" s="31"/>
      <c r="H444" s="28"/>
      <c r="I444" s="28"/>
      <c r="J444" s="28"/>
      <c r="K444" s="28"/>
      <c r="L444" s="28"/>
      <c r="M444" s="31"/>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32"/>
      <c r="BM444" s="32"/>
      <c r="BN444" s="32"/>
      <c r="BO444" s="32"/>
      <c r="BP444" s="32"/>
      <c r="BQ444" s="1"/>
    </row>
    <row r="445" spans="1:69" ht="14.25" customHeight="1">
      <c r="A445" s="28"/>
      <c r="B445" s="28"/>
      <c r="C445" s="28"/>
      <c r="D445" s="29"/>
      <c r="E445" s="30"/>
      <c r="F445" s="30"/>
      <c r="G445" s="31"/>
      <c r="H445" s="28"/>
      <c r="I445" s="28"/>
      <c r="J445" s="28"/>
      <c r="K445" s="28"/>
      <c r="L445" s="28"/>
      <c r="M445" s="31"/>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32"/>
      <c r="BM445" s="32"/>
      <c r="BN445" s="32"/>
      <c r="BO445" s="32"/>
      <c r="BP445" s="32"/>
      <c r="BQ445" s="1"/>
    </row>
    <row r="446" spans="1:69" ht="14.25" customHeight="1">
      <c r="A446" s="28"/>
      <c r="B446" s="28"/>
      <c r="C446" s="28"/>
      <c r="D446" s="29"/>
      <c r="E446" s="30"/>
      <c r="F446" s="30"/>
      <c r="G446" s="31"/>
      <c r="H446" s="28"/>
      <c r="I446" s="28"/>
      <c r="J446" s="28"/>
      <c r="K446" s="28"/>
      <c r="L446" s="28"/>
      <c r="M446" s="31"/>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32"/>
      <c r="BM446" s="32"/>
      <c r="BN446" s="32"/>
      <c r="BO446" s="32"/>
      <c r="BP446" s="32"/>
      <c r="BQ446" s="1"/>
    </row>
    <row r="447" spans="1:69" ht="14.25" customHeight="1">
      <c r="A447" s="28"/>
      <c r="B447" s="28"/>
      <c r="C447" s="28"/>
      <c r="D447" s="29"/>
      <c r="E447" s="30"/>
      <c r="F447" s="30"/>
      <c r="G447" s="31"/>
      <c r="H447" s="28"/>
      <c r="I447" s="28"/>
      <c r="J447" s="28"/>
      <c r="K447" s="28"/>
      <c r="L447" s="28"/>
      <c r="M447" s="31"/>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32"/>
      <c r="BM447" s="32"/>
      <c r="BN447" s="32"/>
      <c r="BO447" s="32"/>
      <c r="BP447" s="32"/>
      <c r="BQ447" s="1"/>
    </row>
    <row r="448" spans="1:69" ht="14.25" customHeight="1">
      <c r="A448" s="28"/>
      <c r="B448" s="28"/>
      <c r="C448" s="28"/>
      <c r="D448" s="29"/>
      <c r="E448" s="30"/>
      <c r="F448" s="30"/>
      <c r="G448" s="31"/>
      <c r="H448" s="28"/>
      <c r="I448" s="28"/>
      <c r="J448" s="28"/>
      <c r="K448" s="28"/>
      <c r="L448" s="28"/>
      <c r="M448" s="31"/>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32"/>
      <c r="BM448" s="32"/>
      <c r="BN448" s="32"/>
      <c r="BO448" s="32"/>
      <c r="BP448" s="32"/>
      <c r="BQ448" s="1"/>
    </row>
    <row r="449" spans="1:69" ht="14.25" customHeight="1">
      <c r="A449" s="28"/>
      <c r="B449" s="28"/>
      <c r="C449" s="28"/>
      <c r="D449" s="29"/>
      <c r="E449" s="30"/>
      <c r="F449" s="30"/>
      <c r="G449" s="31"/>
      <c r="H449" s="28"/>
      <c r="I449" s="28"/>
      <c r="J449" s="28"/>
      <c r="K449" s="28"/>
      <c r="L449" s="28"/>
      <c r="M449" s="31"/>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32"/>
      <c r="BM449" s="32"/>
      <c r="BN449" s="32"/>
      <c r="BO449" s="32"/>
      <c r="BP449" s="32"/>
      <c r="BQ449" s="1"/>
    </row>
    <row r="450" spans="1:69" ht="14.25" customHeight="1">
      <c r="A450" s="28"/>
      <c r="B450" s="28"/>
      <c r="C450" s="28"/>
      <c r="D450" s="29"/>
      <c r="E450" s="30"/>
      <c r="F450" s="30"/>
      <c r="G450" s="31"/>
      <c r="H450" s="28"/>
      <c r="I450" s="28"/>
      <c r="J450" s="28"/>
      <c r="K450" s="28"/>
      <c r="L450" s="28"/>
      <c r="M450" s="31"/>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32"/>
      <c r="BM450" s="32"/>
      <c r="BN450" s="32"/>
      <c r="BO450" s="32"/>
      <c r="BP450" s="32"/>
      <c r="BQ450" s="1"/>
    </row>
    <row r="451" spans="1:69" ht="14.25" customHeight="1">
      <c r="A451" s="28"/>
      <c r="B451" s="28"/>
      <c r="C451" s="28"/>
      <c r="D451" s="29"/>
      <c r="E451" s="30"/>
      <c r="F451" s="30"/>
      <c r="G451" s="31"/>
      <c r="H451" s="28"/>
      <c r="I451" s="28"/>
      <c r="J451" s="28"/>
      <c r="K451" s="28"/>
      <c r="L451" s="28"/>
      <c r="M451" s="31"/>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32"/>
      <c r="BM451" s="32"/>
      <c r="BN451" s="32"/>
      <c r="BO451" s="32"/>
      <c r="BP451" s="32"/>
      <c r="BQ451" s="1"/>
    </row>
    <row r="452" spans="1:69" ht="14.25" customHeight="1">
      <c r="A452" s="28"/>
      <c r="B452" s="28"/>
      <c r="C452" s="28"/>
      <c r="D452" s="29"/>
      <c r="E452" s="30"/>
      <c r="F452" s="30"/>
      <c r="G452" s="31"/>
      <c r="H452" s="28"/>
      <c r="I452" s="28"/>
      <c r="J452" s="28"/>
      <c r="K452" s="28"/>
      <c r="L452" s="28"/>
      <c r="M452" s="31"/>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32"/>
      <c r="BM452" s="32"/>
      <c r="BN452" s="32"/>
      <c r="BO452" s="32"/>
      <c r="BP452" s="32"/>
      <c r="BQ452" s="1"/>
    </row>
    <row r="453" spans="1:69" ht="14.25" customHeight="1">
      <c r="A453" s="28"/>
      <c r="B453" s="28"/>
      <c r="C453" s="28"/>
      <c r="D453" s="29"/>
      <c r="E453" s="30"/>
      <c r="F453" s="30"/>
      <c r="G453" s="31"/>
      <c r="H453" s="28"/>
      <c r="I453" s="28"/>
      <c r="J453" s="28"/>
      <c r="K453" s="28"/>
      <c r="L453" s="28"/>
      <c r="M453" s="31"/>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32"/>
      <c r="BM453" s="32"/>
      <c r="BN453" s="32"/>
      <c r="BO453" s="32"/>
      <c r="BP453" s="32"/>
      <c r="BQ453" s="1"/>
    </row>
    <row r="454" spans="1:69" ht="14.25" customHeight="1">
      <c r="A454" s="28"/>
      <c r="B454" s="28"/>
      <c r="C454" s="28"/>
      <c r="D454" s="29"/>
      <c r="E454" s="30"/>
      <c r="F454" s="30"/>
      <c r="G454" s="31"/>
      <c r="H454" s="28"/>
      <c r="I454" s="28"/>
      <c r="J454" s="28"/>
      <c r="K454" s="28"/>
      <c r="L454" s="28"/>
      <c r="M454" s="31"/>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32"/>
      <c r="BM454" s="32"/>
      <c r="BN454" s="32"/>
      <c r="BO454" s="32"/>
      <c r="BP454" s="32"/>
      <c r="BQ454" s="1"/>
    </row>
    <row r="455" spans="1:69" ht="14.25" customHeight="1">
      <c r="A455" s="28"/>
      <c r="B455" s="28"/>
      <c r="C455" s="28"/>
      <c r="D455" s="29"/>
      <c r="E455" s="30"/>
      <c r="F455" s="30"/>
      <c r="G455" s="31"/>
      <c r="H455" s="28"/>
      <c r="I455" s="28"/>
      <c r="J455" s="28"/>
      <c r="K455" s="28"/>
      <c r="L455" s="28"/>
      <c r="M455" s="31"/>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32"/>
      <c r="BM455" s="32"/>
      <c r="BN455" s="32"/>
      <c r="BO455" s="32"/>
      <c r="BP455" s="32"/>
      <c r="BQ455" s="1"/>
    </row>
    <row r="456" spans="1:69" ht="14.25" customHeight="1">
      <c r="A456" s="28"/>
      <c r="B456" s="28"/>
      <c r="C456" s="28"/>
      <c r="D456" s="29"/>
      <c r="E456" s="30"/>
      <c r="F456" s="30"/>
      <c r="G456" s="31"/>
      <c r="H456" s="28"/>
      <c r="I456" s="28"/>
      <c r="J456" s="28"/>
      <c r="K456" s="28"/>
      <c r="L456" s="28"/>
      <c r="M456" s="31"/>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32"/>
      <c r="BM456" s="32"/>
      <c r="BN456" s="32"/>
      <c r="BO456" s="32"/>
      <c r="BP456" s="32"/>
      <c r="BQ456" s="1"/>
    </row>
    <row r="457" spans="1:69" ht="14.25" customHeight="1">
      <c r="A457" s="28"/>
      <c r="B457" s="28"/>
      <c r="C457" s="28"/>
      <c r="D457" s="29"/>
      <c r="E457" s="30"/>
      <c r="F457" s="30"/>
      <c r="G457" s="31"/>
      <c r="H457" s="28"/>
      <c r="I457" s="28"/>
      <c r="J457" s="28"/>
      <c r="K457" s="28"/>
      <c r="L457" s="28"/>
      <c r="M457" s="31"/>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32"/>
      <c r="BM457" s="32"/>
      <c r="BN457" s="32"/>
      <c r="BO457" s="32"/>
      <c r="BP457" s="32"/>
      <c r="BQ457" s="1"/>
    </row>
    <row r="458" spans="1:69" ht="14.25" customHeight="1">
      <c r="A458" s="28"/>
      <c r="B458" s="28"/>
      <c r="C458" s="28"/>
      <c r="D458" s="29"/>
      <c r="E458" s="30"/>
      <c r="F458" s="30"/>
      <c r="G458" s="31"/>
      <c r="H458" s="28"/>
      <c r="I458" s="28"/>
      <c r="J458" s="28"/>
      <c r="K458" s="28"/>
      <c r="L458" s="28"/>
      <c r="M458" s="31"/>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32"/>
      <c r="BM458" s="32"/>
      <c r="BN458" s="32"/>
      <c r="BO458" s="32"/>
      <c r="BP458" s="32"/>
      <c r="BQ458" s="1"/>
    </row>
    <row r="459" spans="1:69" ht="14.25" customHeight="1">
      <c r="A459" s="28"/>
      <c r="B459" s="28"/>
      <c r="C459" s="28"/>
      <c r="D459" s="29"/>
      <c r="E459" s="30"/>
      <c r="F459" s="30"/>
      <c r="G459" s="31"/>
      <c r="H459" s="28"/>
      <c r="I459" s="28"/>
      <c r="J459" s="28"/>
      <c r="K459" s="28"/>
      <c r="L459" s="28"/>
      <c r="M459" s="31"/>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32"/>
      <c r="BM459" s="32"/>
      <c r="BN459" s="32"/>
      <c r="BO459" s="32"/>
      <c r="BP459" s="32"/>
      <c r="BQ459" s="1"/>
    </row>
    <row r="460" spans="1:69" ht="14.25" customHeight="1">
      <c r="A460" s="28"/>
      <c r="B460" s="28"/>
      <c r="C460" s="28"/>
      <c r="D460" s="29"/>
      <c r="E460" s="30"/>
      <c r="F460" s="30"/>
      <c r="G460" s="31"/>
      <c r="H460" s="28"/>
      <c r="I460" s="28"/>
      <c r="J460" s="28"/>
      <c r="K460" s="28"/>
      <c r="L460" s="28"/>
      <c r="M460" s="31"/>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32"/>
      <c r="BM460" s="32"/>
      <c r="BN460" s="32"/>
      <c r="BO460" s="32"/>
      <c r="BP460" s="32"/>
      <c r="BQ460" s="1"/>
    </row>
    <row r="461" spans="1:69" ht="14.25" customHeight="1">
      <c r="A461" s="28"/>
      <c r="B461" s="28"/>
      <c r="C461" s="28"/>
      <c r="D461" s="29"/>
      <c r="E461" s="30"/>
      <c r="F461" s="30"/>
      <c r="G461" s="31"/>
      <c r="H461" s="28"/>
      <c r="I461" s="28"/>
      <c r="J461" s="28"/>
      <c r="K461" s="28"/>
      <c r="L461" s="28"/>
      <c r="M461" s="31"/>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32"/>
      <c r="BM461" s="32"/>
      <c r="BN461" s="32"/>
      <c r="BO461" s="32"/>
      <c r="BP461" s="32"/>
      <c r="BQ461" s="1"/>
    </row>
    <row r="462" spans="1:69" ht="14.25" customHeight="1">
      <c r="A462" s="28"/>
      <c r="B462" s="28"/>
      <c r="C462" s="28"/>
      <c r="D462" s="29"/>
      <c r="E462" s="30"/>
      <c r="F462" s="30"/>
      <c r="G462" s="31"/>
      <c r="H462" s="28"/>
      <c r="I462" s="28"/>
      <c r="J462" s="28"/>
      <c r="K462" s="28"/>
      <c r="L462" s="28"/>
      <c r="M462" s="31"/>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32"/>
      <c r="BM462" s="32"/>
      <c r="BN462" s="32"/>
      <c r="BO462" s="32"/>
      <c r="BP462" s="32"/>
      <c r="BQ462" s="1"/>
    </row>
    <row r="463" spans="1:69" ht="14.25" customHeight="1">
      <c r="A463" s="28"/>
      <c r="B463" s="28"/>
      <c r="C463" s="28"/>
      <c r="D463" s="29"/>
      <c r="E463" s="30"/>
      <c r="F463" s="30"/>
      <c r="G463" s="31"/>
      <c r="H463" s="28"/>
      <c r="I463" s="28"/>
      <c r="J463" s="28"/>
      <c r="K463" s="28"/>
      <c r="L463" s="28"/>
      <c r="M463" s="31"/>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32"/>
      <c r="BM463" s="32"/>
      <c r="BN463" s="32"/>
      <c r="BO463" s="32"/>
      <c r="BP463" s="32"/>
      <c r="BQ463" s="1"/>
    </row>
    <row r="464" spans="1:69" ht="14.25" customHeight="1">
      <c r="A464" s="28"/>
      <c r="B464" s="28"/>
      <c r="C464" s="28"/>
      <c r="D464" s="29"/>
      <c r="E464" s="30"/>
      <c r="F464" s="30"/>
      <c r="G464" s="31"/>
      <c r="H464" s="28"/>
      <c r="I464" s="28"/>
      <c r="J464" s="28"/>
      <c r="K464" s="28"/>
      <c r="L464" s="28"/>
      <c r="M464" s="31"/>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32"/>
      <c r="BM464" s="32"/>
      <c r="BN464" s="32"/>
      <c r="BO464" s="32"/>
      <c r="BP464" s="32"/>
      <c r="BQ464" s="1"/>
    </row>
    <row r="465" spans="1:69" ht="14.25" customHeight="1">
      <c r="A465" s="28"/>
      <c r="B465" s="28"/>
      <c r="C465" s="28"/>
      <c r="D465" s="29"/>
      <c r="E465" s="30"/>
      <c r="F465" s="30"/>
      <c r="G465" s="31"/>
      <c r="H465" s="28"/>
      <c r="I465" s="28"/>
      <c r="J465" s="28"/>
      <c r="K465" s="28"/>
      <c r="L465" s="28"/>
      <c r="M465" s="31"/>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32"/>
      <c r="BM465" s="32"/>
      <c r="BN465" s="32"/>
      <c r="BO465" s="32"/>
      <c r="BP465" s="32"/>
      <c r="BQ465" s="1"/>
    </row>
    <row r="466" spans="1:69" ht="14.25" customHeight="1">
      <c r="A466" s="28"/>
      <c r="B466" s="28"/>
      <c r="C466" s="28"/>
      <c r="D466" s="29"/>
      <c r="E466" s="30"/>
      <c r="F466" s="30"/>
      <c r="G466" s="31"/>
      <c r="H466" s="28"/>
      <c r="I466" s="28"/>
      <c r="J466" s="28"/>
      <c r="K466" s="28"/>
      <c r="L466" s="28"/>
      <c r="M466" s="31"/>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32"/>
      <c r="BM466" s="32"/>
      <c r="BN466" s="32"/>
      <c r="BO466" s="32"/>
      <c r="BP466" s="32"/>
      <c r="BQ466" s="1"/>
    </row>
    <row r="467" spans="1:69" ht="14.25" customHeight="1">
      <c r="A467" s="28"/>
      <c r="B467" s="28"/>
      <c r="C467" s="28"/>
      <c r="D467" s="29"/>
      <c r="E467" s="30"/>
      <c r="F467" s="30"/>
      <c r="G467" s="31"/>
      <c r="H467" s="28"/>
      <c r="I467" s="28"/>
      <c r="J467" s="28"/>
      <c r="K467" s="28"/>
      <c r="L467" s="28"/>
      <c r="M467" s="31"/>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32"/>
      <c r="BM467" s="32"/>
      <c r="BN467" s="32"/>
      <c r="BO467" s="32"/>
      <c r="BP467" s="32"/>
      <c r="BQ467" s="1"/>
    </row>
    <row r="468" spans="1:69" ht="14.25" customHeight="1">
      <c r="A468" s="28"/>
      <c r="B468" s="28"/>
      <c r="C468" s="28"/>
      <c r="D468" s="29"/>
      <c r="E468" s="30"/>
      <c r="F468" s="30"/>
      <c r="G468" s="31"/>
      <c r="H468" s="28"/>
      <c r="I468" s="28"/>
      <c r="J468" s="28"/>
      <c r="K468" s="28"/>
      <c r="L468" s="28"/>
      <c r="M468" s="31"/>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32"/>
      <c r="BM468" s="32"/>
      <c r="BN468" s="32"/>
      <c r="BO468" s="32"/>
      <c r="BP468" s="32"/>
      <c r="BQ468" s="1"/>
    </row>
    <row r="469" spans="1:69" ht="14.25" customHeight="1">
      <c r="A469" s="28"/>
      <c r="B469" s="28"/>
      <c r="C469" s="28"/>
      <c r="D469" s="29"/>
      <c r="E469" s="30"/>
      <c r="F469" s="30"/>
      <c r="G469" s="31"/>
      <c r="H469" s="28"/>
      <c r="I469" s="28"/>
      <c r="J469" s="28"/>
      <c r="K469" s="28"/>
      <c r="L469" s="28"/>
      <c r="M469" s="31"/>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32"/>
      <c r="BM469" s="32"/>
      <c r="BN469" s="32"/>
      <c r="BO469" s="32"/>
      <c r="BP469" s="32"/>
      <c r="BQ469" s="1"/>
    </row>
    <row r="470" spans="1:69" ht="14.25" customHeight="1">
      <c r="A470" s="28"/>
      <c r="B470" s="28"/>
      <c r="C470" s="28"/>
      <c r="D470" s="29"/>
      <c r="E470" s="30"/>
      <c r="F470" s="30"/>
      <c r="G470" s="31"/>
      <c r="H470" s="28"/>
      <c r="I470" s="28"/>
      <c r="J470" s="28"/>
      <c r="K470" s="28"/>
      <c r="L470" s="28"/>
      <c r="M470" s="31"/>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32"/>
      <c r="BM470" s="32"/>
      <c r="BN470" s="32"/>
      <c r="BO470" s="32"/>
      <c r="BP470" s="32"/>
      <c r="BQ470" s="1"/>
    </row>
    <row r="471" spans="1:69" ht="14.25" customHeight="1">
      <c r="A471" s="28"/>
      <c r="B471" s="28"/>
      <c r="C471" s="28"/>
      <c r="D471" s="29"/>
      <c r="E471" s="30"/>
      <c r="F471" s="30"/>
      <c r="G471" s="31"/>
      <c r="H471" s="28"/>
      <c r="I471" s="28"/>
      <c r="J471" s="28"/>
      <c r="K471" s="28"/>
      <c r="L471" s="28"/>
      <c r="M471" s="31"/>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32"/>
      <c r="BM471" s="32"/>
      <c r="BN471" s="32"/>
      <c r="BO471" s="32"/>
      <c r="BP471" s="32"/>
      <c r="BQ471" s="1"/>
    </row>
    <row r="472" spans="1:69" ht="14.25" customHeight="1">
      <c r="A472" s="28"/>
      <c r="B472" s="28"/>
      <c r="C472" s="28"/>
      <c r="D472" s="29"/>
      <c r="E472" s="30"/>
      <c r="F472" s="30"/>
      <c r="G472" s="31"/>
      <c r="H472" s="28"/>
      <c r="I472" s="28"/>
      <c r="J472" s="28"/>
      <c r="K472" s="28"/>
      <c r="L472" s="28"/>
      <c r="M472" s="31"/>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32"/>
      <c r="BM472" s="32"/>
      <c r="BN472" s="32"/>
      <c r="BO472" s="32"/>
      <c r="BP472" s="32"/>
      <c r="BQ472" s="1"/>
    </row>
    <row r="473" spans="1:69" ht="14.25" customHeight="1">
      <c r="A473" s="28"/>
      <c r="B473" s="28"/>
      <c r="C473" s="28"/>
      <c r="D473" s="29"/>
      <c r="E473" s="30"/>
      <c r="F473" s="30"/>
      <c r="G473" s="31"/>
      <c r="H473" s="28"/>
      <c r="I473" s="28"/>
      <c r="J473" s="28"/>
      <c r="K473" s="28"/>
      <c r="L473" s="28"/>
      <c r="M473" s="31"/>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32"/>
      <c r="BM473" s="32"/>
      <c r="BN473" s="32"/>
      <c r="BO473" s="32"/>
      <c r="BP473" s="32"/>
      <c r="BQ473" s="1"/>
    </row>
    <row r="474" spans="1:69" ht="14.25" customHeight="1">
      <c r="A474" s="28"/>
      <c r="B474" s="28"/>
      <c r="C474" s="28"/>
      <c r="D474" s="29"/>
      <c r="E474" s="30"/>
      <c r="F474" s="30"/>
      <c r="G474" s="31"/>
      <c r="H474" s="28"/>
      <c r="I474" s="28"/>
      <c r="J474" s="28"/>
      <c r="K474" s="28"/>
      <c r="L474" s="28"/>
      <c r="M474" s="31"/>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32"/>
      <c r="BM474" s="32"/>
      <c r="BN474" s="32"/>
      <c r="BO474" s="32"/>
      <c r="BP474" s="32"/>
      <c r="BQ474" s="1"/>
    </row>
    <row r="475" spans="1:69" ht="14.25" customHeight="1">
      <c r="A475" s="28"/>
      <c r="B475" s="28"/>
      <c r="C475" s="28"/>
      <c r="D475" s="29"/>
      <c r="E475" s="30"/>
      <c r="F475" s="30"/>
      <c r="G475" s="31"/>
      <c r="H475" s="28"/>
      <c r="I475" s="28"/>
      <c r="J475" s="28"/>
      <c r="K475" s="28"/>
      <c r="L475" s="28"/>
      <c r="M475" s="31"/>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32"/>
      <c r="BM475" s="32"/>
      <c r="BN475" s="32"/>
      <c r="BO475" s="32"/>
      <c r="BP475" s="32"/>
      <c r="BQ475" s="1"/>
    </row>
    <row r="476" spans="1:69" ht="14.25" customHeight="1">
      <c r="A476" s="28"/>
      <c r="B476" s="28"/>
      <c r="C476" s="28"/>
      <c r="D476" s="29"/>
      <c r="E476" s="30"/>
      <c r="F476" s="30"/>
      <c r="G476" s="31"/>
      <c r="H476" s="28"/>
      <c r="I476" s="28"/>
      <c r="J476" s="28"/>
      <c r="K476" s="28"/>
      <c r="L476" s="28"/>
      <c r="M476" s="31"/>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32"/>
      <c r="BM476" s="32"/>
      <c r="BN476" s="32"/>
      <c r="BO476" s="32"/>
      <c r="BP476" s="32"/>
      <c r="BQ476" s="1"/>
    </row>
    <row r="477" spans="1:69" ht="14.25" customHeight="1">
      <c r="A477" s="28"/>
      <c r="B477" s="28"/>
      <c r="C477" s="28"/>
      <c r="D477" s="29"/>
      <c r="E477" s="30"/>
      <c r="F477" s="30"/>
      <c r="G477" s="31"/>
      <c r="H477" s="28"/>
      <c r="I477" s="28"/>
      <c r="J477" s="28"/>
      <c r="K477" s="28"/>
      <c r="L477" s="28"/>
      <c r="M477" s="31"/>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32"/>
      <c r="BM477" s="32"/>
      <c r="BN477" s="32"/>
      <c r="BO477" s="32"/>
      <c r="BP477" s="32"/>
      <c r="BQ477" s="1"/>
    </row>
    <row r="478" spans="1:69" ht="14.25" customHeight="1">
      <c r="A478" s="28"/>
      <c r="B478" s="28"/>
      <c r="C478" s="28"/>
      <c r="D478" s="29"/>
      <c r="E478" s="30"/>
      <c r="F478" s="30"/>
      <c r="G478" s="31"/>
      <c r="H478" s="28"/>
      <c r="I478" s="28"/>
      <c r="J478" s="28"/>
      <c r="K478" s="28"/>
      <c r="L478" s="28"/>
      <c r="M478" s="31"/>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32"/>
      <c r="BM478" s="32"/>
      <c r="BN478" s="32"/>
      <c r="BO478" s="32"/>
      <c r="BP478" s="32"/>
      <c r="BQ478" s="1"/>
    </row>
    <row r="479" spans="1:69" ht="14.25" customHeight="1">
      <c r="A479" s="28"/>
      <c r="B479" s="28"/>
      <c r="C479" s="28"/>
      <c r="D479" s="29"/>
      <c r="E479" s="30"/>
      <c r="F479" s="30"/>
      <c r="G479" s="31"/>
      <c r="H479" s="28"/>
      <c r="I479" s="28"/>
      <c r="J479" s="28"/>
      <c r="K479" s="28"/>
      <c r="L479" s="28"/>
      <c r="M479" s="31"/>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32"/>
      <c r="BM479" s="32"/>
      <c r="BN479" s="32"/>
      <c r="BO479" s="32"/>
      <c r="BP479" s="32"/>
      <c r="BQ479" s="1"/>
    </row>
    <row r="480" spans="1:69" ht="14.25" customHeight="1">
      <c r="A480" s="28"/>
      <c r="B480" s="28"/>
      <c r="C480" s="28"/>
      <c r="D480" s="29"/>
      <c r="E480" s="30"/>
      <c r="F480" s="30"/>
      <c r="G480" s="31"/>
      <c r="H480" s="28"/>
      <c r="I480" s="28"/>
      <c r="J480" s="28"/>
      <c r="K480" s="28"/>
      <c r="L480" s="28"/>
      <c r="M480" s="31"/>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32"/>
      <c r="BM480" s="32"/>
      <c r="BN480" s="32"/>
      <c r="BO480" s="32"/>
      <c r="BP480" s="32"/>
      <c r="BQ480" s="1"/>
    </row>
    <row r="481" spans="1:69" ht="14.25" customHeight="1">
      <c r="A481" s="28"/>
      <c r="B481" s="28"/>
      <c r="C481" s="28"/>
      <c r="D481" s="29"/>
      <c r="E481" s="30"/>
      <c r="F481" s="30"/>
      <c r="G481" s="31"/>
      <c r="H481" s="28"/>
      <c r="I481" s="28"/>
      <c r="J481" s="28"/>
      <c r="K481" s="28"/>
      <c r="L481" s="28"/>
      <c r="M481" s="31"/>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32"/>
      <c r="BM481" s="32"/>
      <c r="BN481" s="32"/>
      <c r="BO481" s="32"/>
      <c r="BP481" s="32"/>
      <c r="BQ481" s="1"/>
    </row>
    <row r="482" spans="1:69" ht="14.25" customHeight="1">
      <c r="A482" s="28"/>
      <c r="B482" s="28"/>
      <c r="C482" s="28"/>
      <c r="D482" s="29"/>
      <c r="E482" s="30"/>
      <c r="F482" s="30"/>
      <c r="G482" s="31"/>
      <c r="H482" s="28"/>
      <c r="I482" s="28"/>
      <c r="J482" s="28"/>
      <c r="K482" s="28"/>
      <c r="L482" s="28"/>
      <c r="M482" s="31"/>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32"/>
      <c r="BM482" s="32"/>
      <c r="BN482" s="32"/>
      <c r="BO482" s="32"/>
      <c r="BP482" s="32"/>
      <c r="BQ482" s="1"/>
    </row>
    <row r="483" spans="1:69" ht="14.25" customHeight="1">
      <c r="A483" s="28"/>
      <c r="B483" s="28"/>
      <c r="C483" s="28"/>
      <c r="D483" s="29"/>
      <c r="E483" s="30"/>
      <c r="F483" s="30"/>
      <c r="G483" s="31"/>
      <c r="H483" s="28"/>
      <c r="I483" s="28"/>
      <c r="J483" s="28"/>
      <c r="K483" s="28"/>
      <c r="L483" s="28"/>
      <c r="M483" s="31"/>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32"/>
      <c r="BM483" s="32"/>
      <c r="BN483" s="32"/>
      <c r="BO483" s="32"/>
      <c r="BP483" s="32"/>
      <c r="BQ483" s="1"/>
    </row>
    <row r="484" spans="1:69" ht="14.25" customHeight="1">
      <c r="A484" s="28"/>
      <c r="B484" s="28"/>
      <c r="C484" s="28"/>
      <c r="D484" s="29"/>
      <c r="E484" s="30"/>
      <c r="F484" s="30"/>
      <c r="G484" s="31"/>
      <c r="H484" s="28"/>
      <c r="I484" s="28"/>
      <c r="J484" s="28"/>
      <c r="K484" s="28"/>
      <c r="L484" s="28"/>
      <c r="M484" s="31"/>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32"/>
      <c r="BM484" s="32"/>
      <c r="BN484" s="32"/>
      <c r="BO484" s="32"/>
      <c r="BP484" s="32"/>
      <c r="BQ484" s="1"/>
    </row>
    <row r="485" spans="1:69" ht="14.25" customHeight="1">
      <c r="A485" s="28"/>
      <c r="B485" s="28"/>
      <c r="C485" s="28"/>
      <c r="D485" s="29"/>
      <c r="E485" s="30"/>
      <c r="F485" s="30"/>
      <c r="G485" s="31"/>
      <c r="H485" s="28"/>
      <c r="I485" s="28"/>
      <c r="J485" s="28"/>
      <c r="K485" s="28"/>
      <c r="L485" s="28"/>
      <c r="M485" s="31"/>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32"/>
      <c r="BM485" s="32"/>
      <c r="BN485" s="32"/>
      <c r="BO485" s="32"/>
      <c r="BP485" s="32"/>
      <c r="BQ485" s="1"/>
    </row>
    <row r="486" spans="1:69" ht="14.25" customHeight="1">
      <c r="A486" s="28"/>
      <c r="B486" s="28"/>
      <c r="C486" s="28"/>
      <c r="D486" s="29"/>
      <c r="E486" s="30"/>
      <c r="F486" s="30"/>
      <c r="G486" s="31"/>
      <c r="H486" s="28"/>
      <c r="I486" s="28"/>
      <c r="J486" s="28"/>
      <c r="K486" s="28"/>
      <c r="L486" s="28"/>
      <c r="M486" s="31"/>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32"/>
      <c r="BM486" s="32"/>
      <c r="BN486" s="32"/>
      <c r="BO486" s="32"/>
      <c r="BP486" s="32"/>
      <c r="BQ486" s="1"/>
    </row>
    <row r="487" spans="1:69" ht="14.25" customHeight="1">
      <c r="A487" s="28"/>
      <c r="B487" s="28"/>
      <c r="C487" s="28"/>
      <c r="D487" s="29"/>
      <c r="E487" s="30"/>
      <c r="F487" s="30"/>
      <c r="G487" s="31"/>
      <c r="H487" s="28"/>
      <c r="I487" s="28"/>
      <c r="J487" s="28"/>
      <c r="K487" s="28"/>
      <c r="L487" s="28"/>
      <c r="M487" s="31"/>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32"/>
      <c r="BM487" s="32"/>
      <c r="BN487" s="32"/>
      <c r="BO487" s="32"/>
      <c r="BP487" s="32"/>
      <c r="BQ487" s="1"/>
    </row>
    <row r="488" spans="1:69" ht="14.25" customHeight="1">
      <c r="A488" s="28"/>
      <c r="B488" s="28"/>
      <c r="C488" s="28"/>
      <c r="D488" s="29"/>
      <c r="E488" s="30"/>
      <c r="F488" s="30"/>
      <c r="G488" s="31"/>
      <c r="H488" s="28"/>
      <c r="I488" s="28"/>
      <c r="J488" s="28"/>
      <c r="K488" s="28"/>
      <c r="L488" s="28"/>
      <c r="M488" s="31"/>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32"/>
      <c r="BM488" s="32"/>
      <c r="BN488" s="32"/>
      <c r="BO488" s="32"/>
      <c r="BP488" s="32"/>
      <c r="BQ488" s="1"/>
    </row>
    <row r="489" spans="1:69" ht="14.25" customHeight="1">
      <c r="A489" s="28"/>
      <c r="B489" s="28"/>
      <c r="C489" s="28"/>
      <c r="D489" s="29"/>
      <c r="E489" s="30"/>
      <c r="F489" s="30"/>
      <c r="G489" s="31"/>
      <c r="H489" s="28"/>
      <c r="I489" s="28"/>
      <c r="J489" s="28"/>
      <c r="K489" s="28"/>
      <c r="L489" s="28"/>
      <c r="M489" s="31"/>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32"/>
      <c r="BM489" s="32"/>
      <c r="BN489" s="32"/>
      <c r="BO489" s="32"/>
      <c r="BP489" s="32"/>
      <c r="BQ489" s="1"/>
    </row>
    <row r="490" spans="1:69" ht="14.25" customHeight="1">
      <c r="A490" s="28"/>
      <c r="B490" s="28"/>
      <c r="C490" s="28"/>
      <c r="D490" s="29"/>
      <c r="E490" s="30"/>
      <c r="F490" s="30"/>
      <c r="G490" s="31"/>
      <c r="H490" s="28"/>
      <c r="I490" s="28"/>
      <c r="J490" s="28"/>
      <c r="K490" s="28"/>
      <c r="L490" s="28"/>
      <c r="M490" s="31"/>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32"/>
      <c r="BM490" s="32"/>
      <c r="BN490" s="32"/>
      <c r="BO490" s="32"/>
      <c r="BP490" s="32"/>
      <c r="BQ490" s="1"/>
    </row>
    <row r="491" spans="1:69" ht="14.25" customHeight="1">
      <c r="A491" s="28"/>
      <c r="B491" s="28"/>
      <c r="C491" s="28"/>
      <c r="D491" s="29"/>
      <c r="E491" s="30"/>
      <c r="F491" s="30"/>
      <c r="G491" s="31"/>
      <c r="H491" s="28"/>
      <c r="I491" s="28"/>
      <c r="J491" s="28"/>
      <c r="K491" s="28"/>
      <c r="L491" s="28"/>
      <c r="M491" s="31"/>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32"/>
      <c r="BM491" s="32"/>
      <c r="BN491" s="32"/>
      <c r="BO491" s="32"/>
      <c r="BP491" s="32"/>
      <c r="BQ491" s="1"/>
    </row>
    <row r="492" spans="1:69" ht="14.25" customHeight="1">
      <c r="A492" s="28"/>
      <c r="B492" s="28"/>
      <c r="C492" s="28"/>
      <c r="D492" s="29"/>
      <c r="E492" s="30"/>
      <c r="F492" s="30"/>
      <c r="G492" s="31"/>
      <c r="H492" s="28"/>
      <c r="I492" s="28"/>
      <c r="J492" s="28"/>
      <c r="K492" s="28"/>
      <c r="L492" s="28"/>
      <c r="M492" s="31"/>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32"/>
      <c r="BM492" s="32"/>
      <c r="BN492" s="32"/>
      <c r="BO492" s="32"/>
      <c r="BP492" s="32"/>
      <c r="BQ492" s="1"/>
    </row>
    <row r="493" spans="1:69" ht="14.25" customHeight="1">
      <c r="A493" s="28"/>
      <c r="B493" s="28"/>
      <c r="C493" s="28"/>
      <c r="D493" s="29"/>
      <c r="E493" s="30"/>
      <c r="F493" s="30"/>
      <c r="G493" s="31"/>
      <c r="H493" s="28"/>
      <c r="I493" s="28"/>
      <c r="J493" s="28"/>
      <c r="K493" s="28"/>
      <c r="L493" s="28"/>
      <c r="M493" s="31"/>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32"/>
      <c r="BM493" s="32"/>
      <c r="BN493" s="32"/>
      <c r="BO493" s="32"/>
      <c r="BP493" s="32"/>
      <c r="BQ493" s="1"/>
    </row>
    <row r="494" spans="1:69" ht="14.25" customHeight="1">
      <c r="A494" s="28"/>
      <c r="B494" s="28"/>
      <c r="C494" s="28"/>
      <c r="D494" s="29"/>
      <c r="E494" s="30"/>
      <c r="F494" s="30"/>
      <c r="G494" s="31"/>
      <c r="H494" s="28"/>
      <c r="I494" s="28"/>
      <c r="J494" s="28"/>
      <c r="K494" s="28"/>
      <c r="L494" s="28"/>
      <c r="M494" s="31"/>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32"/>
      <c r="BM494" s="32"/>
      <c r="BN494" s="32"/>
      <c r="BO494" s="32"/>
      <c r="BP494" s="32"/>
      <c r="BQ494" s="1"/>
    </row>
    <row r="495" spans="1:69" ht="14.25" customHeight="1">
      <c r="A495" s="28"/>
      <c r="B495" s="28"/>
      <c r="C495" s="28"/>
      <c r="D495" s="29"/>
      <c r="E495" s="30"/>
      <c r="F495" s="30"/>
      <c r="G495" s="31"/>
      <c r="H495" s="28"/>
      <c r="I495" s="28"/>
      <c r="J495" s="28"/>
      <c r="K495" s="28"/>
      <c r="L495" s="28"/>
      <c r="M495" s="31"/>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32"/>
      <c r="BM495" s="32"/>
      <c r="BN495" s="32"/>
      <c r="BO495" s="32"/>
      <c r="BP495" s="32"/>
      <c r="BQ495" s="1"/>
    </row>
    <row r="496" spans="1:69" ht="14.25" customHeight="1">
      <c r="A496" s="28"/>
      <c r="B496" s="28"/>
      <c r="C496" s="28"/>
      <c r="D496" s="29"/>
      <c r="E496" s="30"/>
      <c r="F496" s="30"/>
      <c r="G496" s="31"/>
      <c r="H496" s="28"/>
      <c r="I496" s="28"/>
      <c r="J496" s="28"/>
      <c r="K496" s="28"/>
      <c r="L496" s="28"/>
      <c r="M496" s="31"/>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32"/>
      <c r="BM496" s="32"/>
      <c r="BN496" s="32"/>
      <c r="BO496" s="32"/>
      <c r="BP496" s="32"/>
      <c r="BQ496" s="1"/>
    </row>
    <row r="497" spans="1:69" ht="14.25" customHeight="1">
      <c r="A497" s="28"/>
      <c r="B497" s="28"/>
      <c r="C497" s="28"/>
      <c r="D497" s="29"/>
      <c r="E497" s="30"/>
      <c r="F497" s="30"/>
      <c r="G497" s="31"/>
      <c r="H497" s="28"/>
      <c r="I497" s="28"/>
      <c r="J497" s="28"/>
      <c r="K497" s="28"/>
      <c r="L497" s="28"/>
      <c r="M497" s="31"/>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32"/>
      <c r="BM497" s="32"/>
      <c r="BN497" s="32"/>
      <c r="BO497" s="32"/>
      <c r="BP497" s="32"/>
      <c r="BQ497" s="1"/>
    </row>
    <row r="498" spans="1:69" ht="14.25" customHeight="1">
      <c r="A498" s="28"/>
      <c r="B498" s="28"/>
      <c r="C498" s="28"/>
      <c r="D498" s="29"/>
      <c r="E498" s="30"/>
      <c r="F498" s="30"/>
      <c r="G498" s="31"/>
      <c r="H498" s="28"/>
      <c r="I498" s="28"/>
      <c r="J498" s="28"/>
      <c r="K498" s="28"/>
      <c r="L498" s="28"/>
      <c r="M498" s="31"/>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32"/>
      <c r="BM498" s="32"/>
      <c r="BN498" s="32"/>
      <c r="BO498" s="32"/>
      <c r="BP498" s="32"/>
      <c r="BQ498" s="1"/>
    </row>
    <row r="499" spans="1:69" ht="14.25" customHeight="1">
      <c r="A499" s="28"/>
      <c r="B499" s="28"/>
      <c r="C499" s="28"/>
      <c r="D499" s="29"/>
      <c r="E499" s="30"/>
      <c r="F499" s="30"/>
      <c r="G499" s="31"/>
      <c r="H499" s="28"/>
      <c r="I499" s="28"/>
      <c r="J499" s="28"/>
      <c r="K499" s="28"/>
      <c r="L499" s="28"/>
      <c r="M499" s="31"/>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32"/>
      <c r="BM499" s="32"/>
      <c r="BN499" s="32"/>
      <c r="BO499" s="32"/>
      <c r="BP499" s="32"/>
      <c r="BQ499" s="1"/>
    </row>
    <row r="500" spans="1:69" ht="14.25" customHeight="1">
      <c r="A500" s="28"/>
      <c r="B500" s="28"/>
      <c r="C500" s="28"/>
      <c r="D500" s="29"/>
      <c r="E500" s="30"/>
      <c r="F500" s="30"/>
      <c r="G500" s="31"/>
      <c r="H500" s="28"/>
      <c r="I500" s="28"/>
      <c r="J500" s="28"/>
      <c r="K500" s="28"/>
      <c r="L500" s="28"/>
      <c r="M500" s="31"/>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32"/>
      <c r="BM500" s="32"/>
      <c r="BN500" s="32"/>
      <c r="BO500" s="32"/>
      <c r="BP500" s="32"/>
      <c r="BQ500" s="1"/>
    </row>
    <row r="501" spans="1:69" ht="14.25" customHeight="1">
      <c r="A501" s="28"/>
      <c r="B501" s="28"/>
      <c r="C501" s="28"/>
      <c r="D501" s="29"/>
      <c r="E501" s="30"/>
      <c r="F501" s="30"/>
      <c r="G501" s="31"/>
      <c r="H501" s="28"/>
      <c r="I501" s="28"/>
      <c r="J501" s="28"/>
      <c r="K501" s="28"/>
      <c r="L501" s="28"/>
      <c r="M501" s="31"/>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32"/>
      <c r="BM501" s="32"/>
      <c r="BN501" s="32"/>
      <c r="BO501" s="32"/>
      <c r="BP501" s="32"/>
      <c r="BQ501" s="1"/>
    </row>
    <row r="502" spans="1:69" ht="14.25" customHeight="1">
      <c r="A502" s="28"/>
      <c r="B502" s="28"/>
      <c r="C502" s="28"/>
      <c r="D502" s="29"/>
      <c r="E502" s="30"/>
      <c r="F502" s="30"/>
      <c r="G502" s="31"/>
      <c r="H502" s="28"/>
      <c r="I502" s="28"/>
      <c r="J502" s="28"/>
      <c r="K502" s="28"/>
      <c r="L502" s="28"/>
      <c r="M502" s="31"/>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32"/>
      <c r="BM502" s="32"/>
      <c r="BN502" s="32"/>
      <c r="BO502" s="32"/>
      <c r="BP502" s="32"/>
      <c r="BQ502" s="1"/>
    </row>
    <row r="503" spans="1:69" ht="14.25" customHeight="1">
      <c r="A503" s="28"/>
      <c r="B503" s="28"/>
      <c r="C503" s="28"/>
      <c r="D503" s="29"/>
      <c r="E503" s="30"/>
      <c r="F503" s="30"/>
      <c r="G503" s="31"/>
      <c r="H503" s="28"/>
      <c r="I503" s="28"/>
      <c r="J503" s="28"/>
      <c r="K503" s="28"/>
      <c r="L503" s="28"/>
      <c r="M503" s="31"/>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32"/>
      <c r="BM503" s="32"/>
      <c r="BN503" s="32"/>
      <c r="BO503" s="32"/>
      <c r="BP503" s="32"/>
      <c r="BQ503" s="1"/>
    </row>
    <row r="504" spans="1:69" ht="14.25" customHeight="1">
      <c r="A504" s="28"/>
      <c r="B504" s="28"/>
      <c r="C504" s="28"/>
      <c r="D504" s="29"/>
      <c r="E504" s="30"/>
      <c r="F504" s="30"/>
      <c r="G504" s="31"/>
      <c r="H504" s="28"/>
      <c r="I504" s="28"/>
      <c r="J504" s="28"/>
      <c r="K504" s="28"/>
      <c r="L504" s="28"/>
      <c r="M504" s="31"/>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32"/>
      <c r="BM504" s="32"/>
      <c r="BN504" s="32"/>
      <c r="BO504" s="32"/>
      <c r="BP504" s="32"/>
      <c r="BQ504" s="1"/>
    </row>
    <row r="505" spans="1:69" ht="14.25" customHeight="1">
      <c r="A505" s="28"/>
      <c r="B505" s="28"/>
      <c r="C505" s="28"/>
      <c r="D505" s="29"/>
      <c r="E505" s="30"/>
      <c r="F505" s="30"/>
      <c r="G505" s="31"/>
      <c r="H505" s="28"/>
      <c r="I505" s="28"/>
      <c r="J505" s="28"/>
      <c r="K505" s="28"/>
      <c r="L505" s="28"/>
      <c r="M505" s="31"/>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32"/>
      <c r="BM505" s="32"/>
      <c r="BN505" s="32"/>
      <c r="BO505" s="32"/>
      <c r="BP505" s="32"/>
      <c r="BQ505" s="1"/>
    </row>
    <row r="506" spans="1:69" ht="14.25" customHeight="1">
      <c r="A506" s="28"/>
      <c r="B506" s="28"/>
      <c r="C506" s="28"/>
      <c r="D506" s="29"/>
      <c r="E506" s="30"/>
      <c r="F506" s="30"/>
      <c r="G506" s="31"/>
      <c r="H506" s="28"/>
      <c r="I506" s="28"/>
      <c r="J506" s="28"/>
      <c r="K506" s="28"/>
      <c r="L506" s="28"/>
      <c r="M506" s="31"/>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32"/>
      <c r="BM506" s="32"/>
      <c r="BN506" s="32"/>
      <c r="BO506" s="32"/>
      <c r="BP506" s="32"/>
      <c r="BQ506" s="1"/>
    </row>
    <row r="507" spans="1:69" ht="14.25" customHeight="1">
      <c r="A507" s="28"/>
      <c r="B507" s="28"/>
      <c r="C507" s="28"/>
      <c r="D507" s="29"/>
      <c r="E507" s="30"/>
      <c r="F507" s="30"/>
      <c r="G507" s="31"/>
      <c r="H507" s="28"/>
      <c r="I507" s="28"/>
      <c r="J507" s="28"/>
      <c r="K507" s="28"/>
      <c r="L507" s="28"/>
      <c r="M507" s="31"/>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32"/>
      <c r="BM507" s="32"/>
      <c r="BN507" s="32"/>
      <c r="BO507" s="32"/>
      <c r="BP507" s="32"/>
      <c r="BQ507" s="1"/>
    </row>
    <row r="508" spans="1:69" ht="14.25" customHeight="1">
      <c r="A508" s="28"/>
      <c r="B508" s="28"/>
      <c r="C508" s="28"/>
      <c r="D508" s="29"/>
      <c r="E508" s="30"/>
      <c r="F508" s="30"/>
      <c r="G508" s="31"/>
      <c r="H508" s="28"/>
      <c r="I508" s="28"/>
      <c r="J508" s="28"/>
      <c r="K508" s="28"/>
      <c r="L508" s="28"/>
      <c r="M508" s="31"/>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32"/>
      <c r="BM508" s="32"/>
      <c r="BN508" s="32"/>
      <c r="BO508" s="32"/>
      <c r="BP508" s="32"/>
      <c r="BQ508" s="1"/>
    </row>
    <row r="509" spans="1:69" ht="14.25" customHeight="1">
      <c r="A509" s="28"/>
      <c r="B509" s="28"/>
      <c r="C509" s="28"/>
      <c r="D509" s="29"/>
      <c r="E509" s="30"/>
      <c r="F509" s="30"/>
      <c r="G509" s="31"/>
      <c r="H509" s="28"/>
      <c r="I509" s="28"/>
      <c r="J509" s="28"/>
      <c r="K509" s="28"/>
      <c r="L509" s="28"/>
      <c r="M509" s="31"/>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32"/>
      <c r="BM509" s="32"/>
      <c r="BN509" s="32"/>
      <c r="BO509" s="32"/>
      <c r="BP509" s="32"/>
      <c r="BQ509" s="1"/>
    </row>
    <row r="510" spans="1:69" ht="14.25" customHeight="1">
      <c r="A510" s="28"/>
      <c r="B510" s="28"/>
      <c r="C510" s="28"/>
      <c r="D510" s="29"/>
      <c r="E510" s="30"/>
      <c r="F510" s="30"/>
      <c r="G510" s="31"/>
      <c r="H510" s="28"/>
      <c r="I510" s="28"/>
      <c r="J510" s="28"/>
      <c r="K510" s="28"/>
      <c r="L510" s="28"/>
      <c r="M510" s="31"/>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32"/>
      <c r="BM510" s="32"/>
      <c r="BN510" s="32"/>
      <c r="BO510" s="32"/>
      <c r="BP510" s="32"/>
      <c r="BQ510" s="1"/>
    </row>
    <row r="511" spans="1:69" ht="14.25" customHeight="1">
      <c r="A511" s="28"/>
      <c r="B511" s="28"/>
      <c r="C511" s="28"/>
      <c r="D511" s="29"/>
      <c r="E511" s="30"/>
      <c r="F511" s="30"/>
      <c r="G511" s="31"/>
      <c r="H511" s="28"/>
      <c r="I511" s="28"/>
      <c r="J511" s="28"/>
      <c r="K511" s="28"/>
      <c r="L511" s="28"/>
      <c r="M511" s="31"/>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32"/>
      <c r="BM511" s="32"/>
      <c r="BN511" s="32"/>
      <c r="BO511" s="32"/>
      <c r="BP511" s="32"/>
      <c r="BQ511" s="1"/>
    </row>
    <row r="512" spans="1:69" ht="14.25" customHeight="1">
      <c r="A512" s="28"/>
      <c r="B512" s="28"/>
      <c r="C512" s="28"/>
      <c r="D512" s="29"/>
      <c r="E512" s="30"/>
      <c r="F512" s="30"/>
      <c r="G512" s="31"/>
      <c r="H512" s="28"/>
      <c r="I512" s="28"/>
      <c r="J512" s="28"/>
      <c r="K512" s="28"/>
      <c r="L512" s="28"/>
      <c r="M512" s="31"/>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32"/>
      <c r="BM512" s="32"/>
      <c r="BN512" s="32"/>
      <c r="BO512" s="32"/>
      <c r="BP512" s="32"/>
      <c r="BQ512" s="1"/>
    </row>
    <row r="513" spans="1:69" ht="14.25" customHeight="1">
      <c r="A513" s="28"/>
      <c r="B513" s="28"/>
      <c r="C513" s="28"/>
      <c r="D513" s="29"/>
      <c r="E513" s="30"/>
      <c r="F513" s="30"/>
      <c r="G513" s="31"/>
      <c r="H513" s="28"/>
      <c r="I513" s="28"/>
      <c r="J513" s="28"/>
      <c r="K513" s="28"/>
      <c r="L513" s="28"/>
      <c r="M513" s="31"/>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32"/>
      <c r="BM513" s="32"/>
      <c r="BN513" s="32"/>
      <c r="BO513" s="32"/>
      <c r="BP513" s="32"/>
      <c r="BQ513" s="1"/>
    </row>
    <row r="514" spans="1:69" ht="14.25" customHeight="1">
      <c r="A514" s="28"/>
      <c r="B514" s="28"/>
      <c r="C514" s="28"/>
      <c r="D514" s="29"/>
      <c r="E514" s="30"/>
      <c r="F514" s="30"/>
      <c r="G514" s="31"/>
      <c r="H514" s="28"/>
      <c r="I514" s="28"/>
      <c r="J514" s="28"/>
      <c r="K514" s="28"/>
      <c r="L514" s="28"/>
      <c r="M514" s="31"/>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32"/>
      <c r="BM514" s="32"/>
      <c r="BN514" s="32"/>
      <c r="BO514" s="32"/>
      <c r="BP514" s="32"/>
      <c r="BQ514" s="1"/>
    </row>
    <row r="515" spans="1:69" ht="14.25" customHeight="1">
      <c r="A515" s="28"/>
      <c r="B515" s="28"/>
      <c r="C515" s="28"/>
      <c r="D515" s="29"/>
      <c r="E515" s="30"/>
      <c r="F515" s="30"/>
      <c r="G515" s="31"/>
      <c r="H515" s="28"/>
      <c r="I515" s="28"/>
      <c r="J515" s="28"/>
      <c r="K515" s="28"/>
      <c r="L515" s="28"/>
      <c r="M515" s="31"/>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32"/>
      <c r="BM515" s="32"/>
      <c r="BN515" s="32"/>
      <c r="BO515" s="32"/>
      <c r="BP515" s="32"/>
      <c r="BQ515" s="1"/>
    </row>
    <row r="516" spans="1:69" ht="14.25" customHeight="1">
      <c r="A516" s="28"/>
      <c r="B516" s="28"/>
      <c r="C516" s="28"/>
      <c r="D516" s="29"/>
      <c r="E516" s="30"/>
      <c r="F516" s="30"/>
      <c r="G516" s="31"/>
      <c r="H516" s="28"/>
      <c r="I516" s="28"/>
      <c r="J516" s="28"/>
      <c r="K516" s="28"/>
      <c r="L516" s="28"/>
      <c r="M516" s="31"/>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32"/>
      <c r="BM516" s="32"/>
      <c r="BN516" s="32"/>
      <c r="BO516" s="32"/>
      <c r="BP516" s="32"/>
      <c r="BQ516" s="1"/>
    </row>
    <row r="517" spans="1:69" ht="14.25" customHeight="1">
      <c r="A517" s="28"/>
      <c r="B517" s="28"/>
      <c r="C517" s="28"/>
      <c r="D517" s="29"/>
      <c r="E517" s="30"/>
      <c r="F517" s="30"/>
      <c r="G517" s="31"/>
      <c r="H517" s="28"/>
      <c r="I517" s="28"/>
      <c r="J517" s="28"/>
      <c r="K517" s="28"/>
      <c r="L517" s="28"/>
      <c r="M517" s="31"/>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32"/>
      <c r="BM517" s="32"/>
      <c r="BN517" s="32"/>
      <c r="BO517" s="32"/>
      <c r="BP517" s="32"/>
      <c r="BQ517" s="1"/>
    </row>
    <row r="518" spans="1:69" ht="14.25" customHeight="1">
      <c r="A518" s="28"/>
      <c r="B518" s="28"/>
      <c r="C518" s="28"/>
      <c r="D518" s="29"/>
      <c r="E518" s="30"/>
      <c r="F518" s="30"/>
      <c r="G518" s="31"/>
      <c r="H518" s="28"/>
      <c r="I518" s="28"/>
      <c r="J518" s="28"/>
      <c r="K518" s="28"/>
      <c r="L518" s="28"/>
      <c r="M518" s="31"/>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32"/>
      <c r="BM518" s="32"/>
      <c r="BN518" s="32"/>
      <c r="BO518" s="32"/>
      <c r="BP518" s="32"/>
      <c r="BQ518" s="1"/>
    </row>
    <row r="519" spans="1:69" ht="14.25" customHeight="1">
      <c r="A519" s="28"/>
      <c r="B519" s="28"/>
      <c r="C519" s="28"/>
      <c r="D519" s="29"/>
      <c r="E519" s="30"/>
      <c r="F519" s="30"/>
      <c r="G519" s="31"/>
      <c r="H519" s="28"/>
      <c r="I519" s="28"/>
      <c r="J519" s="28"/>
      <c r="K519" s="28"/>
      <c r="L519" s="28"/>
      <c r="M519" s="31"/>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32"/>
      <c r="BM519" s="32"/>
      <c r="BN519" s="32"/>
      <c r="BO519" s="32"/>
      <c r="BP519" s="32"/>
      <c r="BQ519" s="1"/>
    </row>
    <row r="520" spans="1:69" ht="14.25" customHeight="1">
      <c r="A520" s="28"/>
      <c r="B520" s="28"/>
      <c r="C520" s="28"/>
      <c r="D520" s="29"/>
      <c r="E520" s="30"/>
      <c r="F520" s="30"/>
      <c r="G520" s="31"/>
      <c r="H520" s="28"/>
      <c r="I520" s="28"/>
      <c r="J520" s="28"/>
      <c r="K520" s="28"/>
      <c r="L520" s="28"/>
      <c r="M520" s="31"/>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32"/>
      <c r="BM520" s="32"/>
      <c r="BN520" s="32"/>
      <c r="BO520" s="32"/>
      <c r="BP520" s="32"/>
      <c r="BQ520" s="1"/>
    </row>
    <row r="521" spans="1:69" ht="14.25" customHeight="1">
      <c r="A521" s="28"/>
      <c r="B521" s="28"/>
      <c r="C521" s="28"/>
      <c r="D521" s="29"/>
      <c r="E521" s="30"/>
      <c r="F521" s="30"/>
      <c r="G521" s="31"/>
      <c r="H521" s="28"/>
      <c r="I521" s="28"/>
      <c r="J521" s="28"/>
      <c r="K521" s="28"/>
      <c r="L521" s="28"/>
      <c r="M521" s="31"/>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32"/>
      <c r="BM521" s="32"/>
      <c r="BN521" s="32"/>
      <c r="BO521" s="32"/>
      <c r="BP521" s="32"/>
      <c r="BQ521" s="1"/>
    </row>
    <row r="522" spans="1:69" ht="14.25" customHeight="1">
      <c r="A522" s="28"/>
      <c r="B522" s="28"/>
      <c r="C522" s="28"/>
      <c r="D522" s="29"/>
      <c r="E522" s="30"/>
      <c r="F522" s="30"/>
      <c r="G522" s="31"/>
      <c r="H522" s="28"/>
      <c r="I522" s="28"/>
      <c r="J522" s="28"/>
      <c r="K522" s="28"/>
      <c r="L522" s="28"/>
      <c r="M522" s="31"/>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32"/>
      <c r="BM522" s="32"/>
      <c r="BN522" s="32"/>
      <c r="BO522" s="32"/>
      <c r="BP522" s="32"/>
      <c r="BQ522" s="1"/>
    </row>
    <row r="523" spans="1:69" ht="14.25" customHeight="1">
      <c r="A523" s="28"/>
      <c r="B523" s="28"/>
      <c r="C523" s="28"/>
      <c r="D523" s="29"/>
      <c r="E523" s="30"/>
      <c r="F523" s="30"/>
      <c r="G523" s="31"/>
      <c r="H523" s="28"/>
      <c r="I523" s="28"/>
      <c r="J523" s="28"/>
      <c r="K523" s="28"/>
      <c r="L523" s="28"/>
      <c r="M523" s="31"/>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32"/>
      <c r="BM523" s="32"/>
      <c r="BN523" s="32"/>
      <c r="BO523" s="32"/>
      <c r="BP523" s="32"/>
      <c r="BQ523" s="1"/>
    </row>
    <row r="524" spans="1:69" ht="14.25" customHeight="1">
      <c r="A524" s="28"/>
      <c r="B524" s="28"/>
      <c r="C524" s="28"/>
      <c r="D524" s="29"/>
      <c r="E524" s="30"/>
      <c r="F524" s="30"/>
      <c r="G524" s="31"/>
      <c r="H524" s="28"/>
      <c r="I524" s="28"/>
      <c r="J524" s="28"/>
      <c r="K524" s="28"/>
      <c r="L524" s="28"/>
      <c r="M524" s="31"/>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32"/>
      <c r="BM524" s="32"/>
      <c r="BN524" s="32"/>
      <c r="BO524" s="32"/>
      <c r="BP524" s="32"/>
      <c r="BQ524" s="1"/>
    </row>
    <row r="525" spans="1:69" ht="14.25" customHeight="1">
      <c r="A525" s="28"/>
      <c r="B525" s="28"/>
      <c r="C525" s="28"/>
      <c r="D525" s="29"/>
      <c r="E525" s="30"/>
      <c r="F525" s="30"/>
      <c r="G525" s="31"/>
      <c r="H525" s="28"/>
      <c r="I525" s="28"/>
      <c r="J525" s="28"/>
      <c r="K525" s="28"/>
      <c r="L525" s="28"/>
      <c r="M525" s="31"/>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32"/>
      <c r="BM525" s="32"/>
      <c r="BN525" s="32"/>
      <c r="BO525" s="32"/>
      <c r="BP525" s="32"/>
      <c r="BQ525" s="1"/>
    </row>
    <row r="526" spans="1:69" ht="14.25" customHeight="1">
      <c r="A526" s="28"/>
      <c r="B526" s="28"/>
      <c r="C526" s="28"/>
      <c r="D526" s="29"/>
      <c r="E526" s="30"/>
      <c r="F526" s="30"/>
      <c r="G526" s="31"/>
      <c r="H526" s="28"/>
      <c r="I526" s="28"/>
      <c r="J526" s="28"/>
      <c r="K526" s="28"/>
      <c r="L526" s="28"/>
      <c r="M526" s="31"/>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32"/>
      <c r="BM526" s="32"/>
      <c r="BN526" s="32"/>
      <c r="BO526" s="32"/>
      <c r="BP526" s="32"/>
      <c r="BQ526" s="1"/>
    </row>
    <row r="527" spans="1:69" ht="14.25" customHeight="1">
      <c r="A527" s="28"/>
      <c r="B527" s="28"/>
      <c r="C527" s="28"/>
      <c r="D527" s="29"/>
      <c r="E527" s="30"/>
      <c r="F527" s="30"/>
      <c r="G527" s="31"/>
      <c r="H527" s="28"/>
      <c r="I527" s="28"/>
      <c r="J527" s="28"/>
      <c r="K527" s="28"/>
      <c r="L527" s="28"/>
      <c r="M527" s="31"/>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32"/>
      <c r="BM527" s="32"/>
      <c r="BN527" s="32"/>
      <c r="BO527" s="32"/>
      <c r="BP527" s="32"/>
      <c r="BQ527" s="1"/>
    </row>
    <row r="528" spans="1:69" ht="14.25" customHeight="1">
      <c r="A528" s="28"/>
      <c r="B528" s="28"/>
      <c r="C528" s="28"/>
      <c r="D528" s="29"/>
      <c r="E528" s="30"/>
      <c r="F528" s="30"/>
      <c r="G528" s="31"/>
      <c r="H528" s="28"/>
      <c r="I528" s="28"/>
      <c r="J528" s="28"/>
      <c r="K528" s="28"/>
      <c r="L528" s="28"/>
      <c r="M528" s="31"/>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32"/>
      <c r="BM528" s="32"/>
      <c r="BN528" s="32"/>
      <c r="BO528" s="32"/>
      <c r="BP528" s="32"/>
      <c r="BQ528" s="1"/>
    </row>
    <row r="529" spans="1:69" ht="14.25" customHeight="1">
      <c r="A529" s="28"/>
      <c r="B529" s="28"/>
      <c r="C529" s="28"/>
      <c r="D529" s="29"/>
      <c r="E529" s="30"/>
      <c r="F529" s="30"/>
      <c r="G529" s="31"/>
      <c r="H529" s="28"/>
      <c r="I529" s="28"/>
      <c r="J529" s="28"/>
      <c r="K529" s="28"/>
      <c r="L529" s="28"/>
      <c r="M529" s="31"/>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32"/>
      <c r="BM529" s="32"/>
      <c r="BN529" s="32"/>
      <c r="BO529" s="32"/>
      <c r="BP529" s="32"/>
      <c r="BQ529" s="1"/>
    </row>
    <row r="530" spans="1:69" ht="14.25" customHeight="1">
      <c r="A530" s="28"/>
      <c r="B530" s="28"/>
      <c r="C530" s="28"/>
      <c r="D530" s="29"/>
      <c r="E530" s="30"/>
      <c r="F530" s="30"/>
      <c r="G530" s="31"/>
      <c r="H530" s="28"/>
      <c r="I530" s="28"/>
      <c r="J530" s="28"/>
      <c r="K530" s="28"/>
      <c r="L530" s="28"/>
      <c r="M530" s="31"/>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32"/>
      <c r="BM530" s="32"/>
      <c r="BN530" s="32"/>
      <c r="BO530" s="32"/>
      <c r="BP530" s="32"/>
      <c r="BQ530" s="1"/>
    </row>
    <row r="531" spans="1:69" ht="14.25" customHeight="1">
      <c r="A531" s="28"/>
      <c r="B531" s="28"/>
      <c r="C531" s="28"/>
      <c r="D531" s="29"/>
      <c r="E531" s="30"/>
      <c r="F531" s="30"/>
      <c r="G531" s="31"/>
      <c r="H531" s="28"/>
      <c r="I531" s="28"/>
      <c r="J531" s="28"/>
      <c r="K531" s="28"/>
      <c r="L531" s="28"/>
      <c r="M531" s="31"/>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32"/>
      <c r="BM531" s="32"/>
      <c r="BN531" s="32"/>
      <c r="BO531" s="32"/>
      <c r="BP531" s="32"/>
      <c r="BQ531" s="1"/>
    </row>
    <row r="532" spans="1:69" ht="14.25" customHeight="1">
      <c r="A532" s="28"/>
      <c r="B532" s="28"/>
      <c r="C532" s="28"/>
      <c r="D532" s="29"/>
      <c r="E532" s="30"/>
      <c r="F532" s="30"/>
      <c r="G532" s="31"/>
      <c r="H532" s="28"/>
      <c r="I532" s="28"/>
      <c r="J532" s="28"/>
      <c r="K532" s="28"/>
      <c r="L532" s="28"/>
      <c r="M532" s="31"/>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32"/>
      <c r="BM532" s="32"/>
      <c r="BN532" s="32"/>
      <c r="BO532" s="32"/>
      <c r="BP532" s="32"/>
      <c r="BQ532" s="1"/>
    </row>
    <row r="533" spans="1:69" ht="14.25" customHeight="1">
      <c r="A533" s="28"/>
      <c r="B533" s="28"/>
      <c r="C533" s="28"/>
      <c r="D533" s="29"/>
      <c r="E533" s="30"/>
      <c r="F533" s="30"/>
      <c r="G533" s="31"/>
      <c r="H533" s="28"/>
      <c r="I533" s="28"/>
      <c r="J533" s="28"/>
      <c r="K533" s="28"/>
      <c r="L533" s="28"/>
      <c r="M533" s="31"/>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32"/>
      <c r="BM533" s="32"/>
      <c r="BN533" s="32"/>
      <c r="BO533" s="32"/>
      <c r="BP533" s="32"/>
      <c r="BQ533" s="1"/>
    </row>
    <row r="534" spans="1:69" ht="14.25" customHeight="1">
      <c r="A534" s="28"/>
      <c r="B534" s="28"/>
      <c r="C534" s="28"/>
      <c r="D534" s="29"/>
      <c r="E534" s="30"/>
      <c r="F534" s="30"/>
      <c r="G534" s="31"/>
      <c r="H534" s="28"/>
      <c r="I534" s="28"/>
      <c r="J534" s="28"/>
      <c r="K534" s="28"/>
      <c r="L534" s="28"/>
      <c r="M534" s="31"/>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32"/>
      <c r="BM534" s="32"/>
      <c r="BN534" s="32"/>
      <c r="BO534" s="32"/>
      <c r="BP534" s="32"/>
      <c r="BQ534" s="1"/>
    </row>
    <row r="535" spans="1:69" ht="14.25" customHeight="1">
      <c r="A535" s="28"/>
      <c r="B535" s="28"/>
      <c r="C535" s="28"/>
      <c r="D535" s="29"/>
      <c r="E535" s="30"/>
      <c r="F535" s="30"/>
      <c r="G535" s="31"/>
      <c r="H535" s="28"/>
      <c r="I535" s="28"/>
      <c r="J535" s="28"/>
      <c r="K535" s="28"/>
      <c r="L535" s="28"/>
      <c r="M535" s="31"/>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32"/>
      <c r="BM535" s="32"/>
      <c r="BN535" s="32"/>
      <c r="BO535" s="32"/>
      <c r="BP535" s="32"/>
      <c r="BQ535" s="1"/>
    </row>
    <row r="536" spans="1:69" ht="14.25" customHeight="1">
      <c r="A536" s="28"/>
      <c r="B536" s="28"/>
      <c r="C536" s="28"/>
      <c r="D536" s="29"/>
      <c r="E536" s="30"/>
      <c r="F536" s="30"/>
      <c r="G536" s="31"/>
      <c r="H536" s="28"/>
      <c r="I536" s="28"/>
      <c r="J536" s="28"/>
      <c r="K536" s="28"/>
      <c r="L536" s="28"/>
      <c r="M536" s="31"/>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32"/>
      <c r="BM536" s="32"/>
      <c r="BN536" s="32"/>
      <c r="BO536" s="32"/>
      <c r="BP536" s="32"/>
      <c r="BQ536" s="1"/>
    </row>
    <row r="537" spans="1:69" ht="14.25" customHeight="1">
      <c r="A537" s="28"/>
      <c r="B537" s="28"/>
      <c r="C537" s="28"/>
      <c r="D537" s="29"/>
      <c r="E537" s="30"/>
      <c r="F537" s="30"/>
      <c r="G537" s="31"/>
      <c r="H537" s="28"/>
      <c r="I537" s="28"/>
      <c r="J537" s="28"/>
      <c r="K537" s="28"/>
      <c r="L537" s="28"/>
      <c r="M537" s="31"/>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32"/>
      <c r="BM537" s="32"/>
      <c r="BN537" s="32"/>
      <c r="BO537" s="32"/>
      <c r="BP537" s="32"/>
      <c r="BQ537" s="1"/>
    </row>
    <row r="538" spans="1:69" ht="14.25" customHeight="1">
      <c r="A538" s="28"/>
      <c r="B538" s="28"/>
      <c r="C538" s="28"/>
      <c r="D538" s="29"/>
      <c r="E538" s="30"/>
      <c r="F538" s="30"/>
      <c r="G538" s="31"/>
      <c r="H538" s="28"/>
      <c r="I538" s="28"/>
      <c r="J538" s="28"/>
      <c r="K538" s="28"/>
      <c r="L538" s="28"/>
      <c r="M538" s="31"/>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32"/>
      <c r="BM538" s="32"/>
      <c r="BN538" s="32"/>
      <c r="BO538" s="32"/>
      <c r="BP538" s="32"/>
      <c r="BQ538" s="1"/>
    </row>
    <row r="539" spans="1:69" ht="14.25" customHeight="1">
      <c r="A539" s="28"/>
      <c r="B539" s="28"/>
      <c r="C539" s="28"/>
      <c r="D539" s="29"/>
      <c r="E539" s="30"/>
      <c r="F539" s="30"/>
      <c r="G539" s="31"/>
      <c r="H539" s="28"/>
      <c r="I539" s="28"/>
      <c r="J539" s="28"/>
      <c r="K539" s="28"/>
      <c r="L539" s="28"/>
      <c r="M539" s="31"/>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32"/>
      <c r="BM539" s="32"/>
      <c r="BN539" s="32"/>
      <c r="BO539" s="32"/>
      <c r="BP539" s="32"/>
      <c r="BQ539" s="1"/>
    </row>
    <row r="540" spans="1:69" ht="14.25" customHeight="1">
      <c r="A540" s="28"/>
      <c r="B540" s="28"/>
      <c r="C540" s="28"/>
      <c r="D540" s="29"/>
      <c r="E540" s="30"/>
      <c r="F540" s="30"/>
      <c r="G540" s="31"/>
      <c r="H540" s="28"/>
      <c r="I540" s="28"/>
      <c r="J540" s="28"/>
      <c r="K540" s="28"/>
      <c r="L540" s="28"/>
      <c r="M540" s="31"/>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32"/>
      <c r="BM540" s="32"/>
      <c r="BN540" s="32"/>
      <c r="BO540" s="32"/>
      <c r="BP540" s="32"/>
      <c r="BQ540" s="1"/>
    </row>
    <row r="541" spans="1:69" ht="14.25" customHeight="1">
      <c r="A541" s="28"/>
      <c r="B541" s="28"/>
      <c r="C541" s="28"/>
      <c r="D541" s="29"/>
      <c r="E541" s="30"/>
      <c r="F541" s="30"/>
      <c r="G541" s="31"/>
      <c r="H541" s="28"/>
      <c r="I541" s="28"/>
      <c r="J541" s="28"/>
      <c r="K541" s="28"/>
      <c r="L541" s="28"/>
      <c r="M541" s="31"/>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32"/>
      <c r="BM541" s="32"/>
      <c r="BN541" s="32"/>
      <c r="BO541" s="32"/>
      <c r="BP541" s="32"/>
      <c r="BQ541" s="1"/>
    </row>
    <row r="542" spans="1:69" ht="14.25" customHeight="1">
      <c r="A542" s="28"/>
      <c r="B542" s="28"/>
      <c r="C542" s="28"/>
      <c r="D542" s="29"/>
      <c r="E542" s="30"/>
      <c r="F542" s="30"/>
      <c r="G542" s="31"/>
      <c r="H542" s="28"/>
      <c r="I542" s="28"/>
      <c r="J542" s="28"/>
      <c r="K542" s="28"/>
      <c r="L542" s="28"/>
      <c r="M542" s="31"/>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32"/>
      <c r="BM542" s="32"/>
      <c r="BN542" s="32"/>
      <c r="BO542" s="32"/>
      <c r="BP542" s="32"/>
      <c r="BQ542" s="1"/>
    </row>
    <row r="543" spans="1:69" ht="14.25" customHeight="1">
      <c r="A543" s="28"/>
      <c r="B543" s="28"/>
      <c r="C543" s="28"/>
      <c r="D543" s="29"/>
      <c r="E543" s="30"/>
      <c r="F543" s="30"/>
      <c r="G543" s="31"/>
      <c r="H543" s="28"/>
      <c r="I543" s="28"/>
      <c r="J543" s="28"/>
      <c r="K543" s="28"/>
      <c r="L543" s="28"/>
      <c r="M543" s="31"/>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32"/>
      <c r="BM543" s="32"/>
      <c r="BN543" s="32"/>
      <c r="BO543" s="32"/>
      <c r="BP543" s="32"/>
      <c r="BQ543" s="1"/>
    </row>
    <row r="544" spans="1:69" ht="14.25" customHeight="1">
      <c r="A544" s="28"/>
      <c r="B544" s="28"/>
      <c r="C544" s="28"/>
      <c r="D544" s="29"/>
      <c r="E544" s="30"/>
      <c r="F544" s="30"/>
      <c r="G544" s="31"/>
      <c r="H544" s="28"/>
      <c r="I544" s="28"/>
      <c r="J544" s="28"/>
      <c r="K544" s="28"/>
      <c r="L544" s="28"/>
      <c r="M544" s="31"/>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32"/>
      <c r="BM544" s="32"/>
      <c r="BN544" s="32"/>
      <c r="BO544" s="32"/>
      <c r="BP544" s="32"/>
      <c r="BQ544" s="1"/>
    </row>
    <row r="545" spans="1:69" ht="14.25" customHeight="1">
      <c r="A545" s="28"/>
      <c r="B545" s="28"/>
      <c r="C545" s="28"/>
      <c r="D545" s="29"/>
      <c r="E545" s="30"/>
      <c r="F545" s="30"/>
      <c r="G545" s="31"/>
      <c r="H545" s="28"/>
      <c r="I545" s="28"/>
      <c r="J545" s="28"/>
      <c r="K545" s="28"/>
      <c r="L545" s="28"/>
      <c r="M545" s="31"/>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32"/>
      <c r="BM545" s="32"/>
      <c r="BN545" s="32"/>
      <c r="BO545" s="32"/>
      <c r="BP545" s="32"/>
      <c r="BQ545" s="1"/>
    </row>
    <row r="546" spans="1:69" ht="14.25" customHeight="1">
      <c r="A546" s="28"/>
      <c r="B546" s="28"/>
      <c r="C546" s="28"/>
      <c r="D546" s="29"/>
      <c r="E546" s="30"/>
      <c r="F546" s="30"/>
      <c r="G546" s="31"/>
      <c r="H546" s="28"/>
      <c r="I546" s="28"/>
      <c r="J546" s="28"/>
      <c r="K546" s="28"/>
      <c r="L546" s="28"/>
      <c r="M546" s="31"/>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32"/>
      <c r="BM546" s="32"/>
      <c r="BN546" s="32"/>
      <c r="BO546" s="32"/>
      <c r="BP546" s="32"/>
      <c r="BQ546" s="1"/>
    </row>
    <row r="547" spans="1:69" ht="14.25" customHeight="1">
      <c r="A547" s="28"/>
      <c r="B547" s="28"/>
      <c r="C547" s="28"/>
      <c r="D547" s="29"/>
      <c r="E547" s="30"/>
      <c r="F547" s="30"/>
      <c r="G547" s="31"/>
      <c r="H547" s="28"/>
      <c r="I547" s="28"/>
      <c r="J547" s="28"/>
      <c r="K547" s="28"/>
      <c r="L547" s="28"/>
      <c r="M547" s="31"/>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32"/>
      <c r="BM547" s="32"/>
      <c r="BN547" s="32"/>
      <c r="BO547" s="32"/>
      <c r="BP547" s="32"/>
      <c r="BQ547" s="1"/>
    </row>
    <row r="548" spans="1:69" ht="14.25" customHeight="1">
      <c r="A548" s="28"/>
      <c r="B548" s="28"/>
      <c r="C548" s="28"/>
      <c r="D548" s="29"/>
      <c r="E548" s="30"/>
      <c r="F548" s="30"/>
      <c r="G548" s="31"/>
      <c r="H548" s="28"/>
      <c r="I548" s="28"/>
      <c r="J548" s="28"/>
      <c r="K548" s="28"/>
      <c r="L548" s="28"/>
      <c r="M548" s="31"/>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32"/>
      <c r="BM548" s="32"/>
      <c r="BN548" s="32"/>
      <c r="BO548" s="32"/>
      <c r="BP548" s="32"/>
      <c r="BQ548" s="1"/>
    </row>
    <row r="549" spans="1:69" ht="14.25" customHeight="1">
      <c r="A549" s="28"/>
      <c r="B549" s="28"/>
      <c r="C549" s="28"/>
      <c r="D549" s="29"/>
      <c r="E549" s="30"/>
      <c r="F549" s="30"/>
      <c r="G549" s="31"/>
      <c r="H549" s="28"/>
      <c r="I549" s="28"/>
      <c r="J549" s="28"/>
      <c r="K549" s="28"/>
      <c r="L549" s="28"/>
      <c r="M549" s="31"/>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32"/>
      <c r="BM549" s="32"/>
      <c r="BN549" s="32"/>
      <c r="BO549" s="32"/>
      <c r="BP549" s="32"/>
      <c r="BQ549" s="1"/>
    </row>
    <row r="550" spans="1:69" ht="14.25" customHeight="1">
      <c r="A550" s="28"/>
      <c r="B550" s="28"/>
      <c r="C550" s="28"/>
      <c r="D550" s="29"/>
      <c r="E550" s="30"/>
      <c r="F550" s="30"/>
      <c r="G550" s="31"/>
      <c r="H550" s="28"/>
      <c r="I550" s="28"/>
      <c r="J550" s="28"/>
      <c r="K550" s="28"/>
      <c r="L550" s="28"/>
      <c r="M550" s="31"/>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32"/>
      <c r="BM550" s="32"/>
      <c r="BN550" s="32"/>
      <c r="BO550" s="32"/>
      <c r="BP550" s="32"/>
      <c r="BQ550" s="1"/>
    </row>
    <row r="551" spans="1:69" ht="14.25" customHeight="1">
      <c r="A551" s="28"/>
      <c r="B551" s="28"/>
      <c r="C551" s="28"/>
      <c r="D551" s="29"/>
      <c r="E551" s="30"/>
      <c r="F551" s="30"/>
      <c r="G551" s="31"/>
      <c r="H551" s="28"/>
      <c r="I551" s="28"/>
      <c r="J551" s="28"/>
      <c r="K551" s="28"/>
      <c r="L551" s="28"/>
      <c r="M551" s="31"/>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32"/>
      <c r="BM551" s="32"/>
      <c r="BN551" s="32"/>
      <c r="BO551" s="32"/>
      <c r="BP551" s="32"/>
      <c r="BQ551" s="1"/>
    </row>
    <row r="552" spans="1:69" ht="14.25" customHeight="1">
      <c r="A552" s="28"/>
      <c r="B552" s="28"/>
      <c r="C552" s="28"/>
      <c r="D552" s="29"/>
      <c r="E552" s="30"/>
      <c r="F552" s="30"/>
      <c r="G552" s="31"/>
      <c r="H552" s="28"/>
      <c r="I552" s="28"/>
      <c r="J552" s="28"/>
      <c r="K552" s="28"/>
      <c r="L552" s="28"/>
      <c r="M552" s="31"/>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32"/>
      <c r="BM552" s="32"/>
      <c r="BN552" s="32"/>
      <c r="BO552" s="32"/>
      <c r="BP552" s="32"/>
      <c r="BQ552" s="1"/>
    </row>
    <row r="553" spans="1:69" ht="14.25" customHeight="1">
      <c r="A553" s="28"/>
      <c r="B553" s="28"/>
      <c r="C553" s="28"/>
      <c r="D553" s="29"/>
      <c r="E553" s="30"/>
      <c r="F553" s="30"/>
      <c r="G553" s="31"/>
      <c r="H553" s="28"/>
      <c r="I553" s="28"/>
      <c r="J553" s="28"/>
      <c r="K553" s="28"/>
      <c r="L553" s="28"/>
      <c r="M553" s="31"/>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32"/>
      <c r="BM553" s="32"/>
      <c r="BN553" s="32"/>
      <c r="BO553" s="32"/>
      <c r="BP553" s="32"/>
      <c r="BQ553" s="1"/>
    </row>
    <row r="554" spans="1:69" ht="14.25" customHeight="1">
      <c r="A554" s="28"/>
      <c r="B554" s="28"/>
      <c r="C554" s="28"/>
      <c r="D554" s="29"/>
      <c r="E554" s="30"/>
      <c r="F554" s="30"/>
      <c r="G554" s="31"/>
      <c r="H554" s="28"/>
      <c r="I554" s="28"/>
      <c r="J554" s="28"/>
      <c r="K554" s="28"/>
      <c r="L554" s="28"/>
      <c r="M554" s="31"/>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32"/>
      <c r="BM554" s="32"/>
      <c r="BN554" s="32"/>
      <c r="BO554" s="32"/>
      <c r="BP554" s="32"/>
      <c r="BQ554" s="1"/>
    </row>
    <row r="555" spans="1:69" ht="14.25" customHeight="1">
      <c r="A555" s="28"/>
      <c r="B555" s="28"/>
      <c r="C555" s="28"/>
      <c r="D555" s="29"/>
      <c r="E555" s="30"/>
      <c r="F555" s="30"/>
      <c r="G555" s="31"/>
      <c r="H555" s="28"/>
      <c r="I555" s="28"/>
      <c r="J555" s="28"/>
      <c r="K555" s="28"/>
      <c r="L555" s="28"/>
      <c r="M555" s="31"/>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32"/>
      <c r="BM555" s="32"/>
      <c r="BN555" s="32"/>
      <c r="BO555" s="32"/>
      <c r="BP555" s="32"/>
      <c r="BQ555" s="1"/>
    </row>
    <row r="556" spans="1:69" ht="14.25" customHeight="1">
      <c r="A556" s="28"/>
      <c r="B556" s="28"/>
      <c r="C556" s="28"/>
      <c r="D556" s="29"/>
      <c r="E556" s="30"/>
      <c r="F556" s="30"/>
      <c r="G556" s="31"/>
      <c r="H556" s="28"/>
      <c r="I556" s="28"/>
      <c r="J556" s="28"/>
      <c r="K556" s="28"/>
      <c r="L556" s="28"/>
      <c r="M556" s="31"/>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32"/>
      <c r="BM556" s="32"/>
      <c r="BN556" s="32"/>
      <c r="BO556" s="32"/>
      <c r="BP556" s="32"/>
      <c r="BQ556" s="1"/>
    </row>
    <row r="557" spans="1:69" ht="14.25" customHeight="1">
      <c r="A557" s="28"/>
      <c r="B557" s="28"/>
      <c r="C557" s="28"/>
      <c r="D557" s="29"/>
      <c r="E557" s="30"/>
      <c r="F557" s="30"/>
      <c r="G557" s="31"/>
      <c r="H557" s="28"/>
      <c r="I557" s="28"/>
      <c r="J557" s="28"/>
      <c r="K557" s="28"/>
      <c r="L557" s="28"/>
      <c r="M557" s="31"/>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32"/>
      <c r="BM557" s="32"/>
      <c r="BN557" s="32"/>
      <c r="BO557" s="32"/>
      <c r="BP557" s="32"/>
      <c r="BQ557" s="1"/>
    </row>
    <row r="558" spans="1:69" ht="14.25" customHeight="1">
      <c r="A558" s="28"/>
      <c r="B558" s="28"/>
      <c r="C558" s="28"/>
      <c r="D558" s="29"/>
      <c r="E558" s="30"/>
      <c r="F558" s="30"/>
      <c r="G558" s="31"/>
      <c r="H558" s="28"/>
      <c r="I558" s="28"/>
      <c r="J558" s="28"/>
      <c r="K558" s="28"/>
      <c r="L558" s="28"/>
      <c r="M558" s="31"/>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32"/>
      <c r="BM558" s="32"/>
      <c r="BN558" s="32"/>
      <c r="BO558" s="32"/>
      <c r="BP558" s="32"/>
      <c r="BQ558" s="1"/>
    </row>
    <row r="559" spans="1:69" ht="14.25" customHeight="1">
      <c r="A559" s="28"/>
      <c r="B559" s="28"/>
      <c r="C559" s="28"/>
      <c r="D559" s="29"/>
      <c r="E559" s="30"/>
      <c r="F559" s="30"/>
      <c r="G559" s="31"/>
      <c r="H559" s="28"/>
      <c r="I559" s="28"/>
      <c r="J559" s="28"/>
      <c r="K559" s="28"/>
      <c r="L559" s="28"/>
      <c r="M559" s="31"/>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32"/>
      <c r="BM559" s="32"/>
      <c r="BN559" s="32"/>
      <c r="BO559" s="32"/>
      <c r="BP559" s="32"/>
      <c r="BQ559" s="1"/>
    </row>
    <row r="560" spans="1:69" ht="14.25" customHeight="1">
      <c r="A560" s="28"/>
      <c r="B560" s="28"/>
      <c r="C560" s="28"/>
      <c r="D560" s="29"/>
      <c r="E560" s="30"/>
      <c r="F560" s="30"/>
      <c r="G560" s="31"/>
      <c r="H560" s="28"/>
      <c r="I560" s="28"/>
      <c r="J560" s="28"/>
      <c r="K560" s="28"/>
      <c r="L560" s="28"/>
      <c r="M560" s="31"/>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32"/>
      <c r="BM560" s="32"/>
      <c r="BN560" s="32"/>
      <c r="BO560" s="32"/>
      <c r="BP560" s="32"/>
      <c r="BQ560" s="1"/>
    </row>
    <row r="561" spans="1:69" ht="14.25" customHeight="1">
      <c r="A561" s="28"/>
      <c r="B561" s="28"/>
      <c r="C561" s="28"/>
      <c r="D561" s="29"/>
      <c r="E561" s="30"/>
      <c r="F561" s="30"/>
      <c r="G561" s="31"/>
      <c r="H561" s="28"/>
      <c r="I561" s="28"/>
      <c r="J561" s="28"/>
      <c r="K561" s="28"/>
      <c r="L561" s="28"/>
      <c r="M561" s="31"/>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32"/>
      <c r="BM561" s="32"/>
      <c r="BN561" s="32"/>
      <c r="BO561" s="32"/>
      <c r="BP561" s="32"/>
      <c r="BQ561" s="1"/>
    </row>
    <row r="562" spans="1:69" ht="14.25" customHeight="1">
      <c r="A562" s="28"/>
      <c r="B562" s="28"/>
      <c r="C562" s="28"/>
      <c r="D562" s="29"/>
      <c r="E562" s="30"/>
      <c r="F562" s="30"/>
      <c r="G562" s="31"/>
      <c r="H562" s="28"/>
      <c r="I562" s="28"/>
      <c r="J562" s="28"/>
      <c r="K562" s="28"/>
      <c r="L562" s="28"/>
      <c r="M562" s="31"/>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32"/>
      <c r="BM562" s="32"/>
      <c r="BN562" s="32"/>
      <c r="BO562" s="32"/>
      <c r="BP562" s="32"/>
      <c r="BQ562" s="1"/>
    </row>
    <row r="563" spans="1:69" ht="14.25" customHeight="1">
      <c r="A563" s="28"/>
      <c r="B563" s="28"/>
      <c r="C563" s="28"/>
      <c r="D563" s="29"/>
      <c r="E563" s="30"/>
      <c r="F563" s="30"/>
      <c r="G563" s="31"/>
      <c r="H563" s="28"/>
      <c r="I563" s="28"/>
      <c r="J563" s="28"/>
      <c r="K563" s="28"/>
      <c r="L563" s="28"/>
      <c r="M563" s="31"/>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32"/>
      <c r="BM563" s="32"/>
      <c r="BN563" s="32"/>
      <c r="BO563" s="32"/>
      <c r="BP563" s="32"/>
      <c r="BQ563" s="1"/>
    </row>
    <row r="564" spans="1:69" ht="14.25" customHeight="1">
      <c r="A564" s="28"/>
      <c r="B564" s="28"/>
      <c r="C564" s="28"/>
      <c r="D564" s="29"/>
      <c r="E564" s="30"/>
      <c r="F564" s="30"/>
      <c r="G564" s="31"/>
      <c r="H564" s="28"/>
      <c r="I564" s="28"/>
      <c r="J564" s="28"/>
      <c r="K564" s="28"/>
      <c r="L564" s="28"/>
      <c r="M564" s="31"/>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32"/>
      <c r="BM564" s="32"/>
      <c r="BN564" s="32"/>
      <c r="BO564" s="32"/>
      <c r="BP564" s="32"/>
      <c r="BQ564" s="1"/>
    </row>
    <row r="565" spans="1:69" ht="14.25" customHeight="1">
      <c r="A565" s="28"/>
      <c r="B565" s="28"/>
      <c r="C565" s="28"/>
      <c r="D565" s="29"/>
      <c r="E565" s="30"/>
      <c r="F565" s="30"/>
      <c r="G565" s="31"/>
      <c r="H565" s="28"/>
      <c r="I565" s="28"/>
      <c r="J565" s="28"/>
      <c r="K565" s="28"/>
      <c r="L565" s="28"/>
      <c r="M565" s="31"/>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32"/>
      <c r="BM565" s="32"/>
      <c r="BN565" s="32"/>
      <c r="BO565" s="32"/>
      <c r="BP565" s="32"/>
      <c r="BQ565" s="1"/>
    </row>
    <row r="566" spans="1:69" ht="14.25" customHeight="1">
      <c r="A566" s="28"/>
      <c r="B566" s="28"/>
      <c r="C566" s="28"/>
      <c r="D566" s="29"/>
      <c r="E566" s="30"/>
      <c r="F566" s="30"/>
      <c r="G566" s="31"/>
      <c r="H566" s="28"/>
      <c r="I566" s="28"/>
      <c r="J566" s="28"/>
      <c r="K566" s="28"/>
      <c r="L566" s="28"/>
      <c r="M566" s="31"/>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32"/>
      <c r="BM566" s="32"/>
      <c r="BN566" s="32"/>
      <c r="BO566" s="32"/>
      <c r="BP566" s="32"/>
      <c r="BQ566" s="1"/>
    </row>
    <row r="567" spans="1:69" ht="14.25" customHeight="1">
      <c r="A567" s="28"/>
      <c r="B567" s="28"/>
      <c r="C567" s="28"/>
      <c r="D567" s="29"/>
      <c r="E567" s="30"/>
      <c r="F567" s="30"/>
      <c r="G567" s="31"/>
      <c r="H567" s="28"/>
      <c r="I567" s="28"/>
      <c r="J567" s="28"/>
      <c r="K567" s="28"/>
      <c r="L567" s="28"/>
      <c r="M567" s="31"/>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32"/>
      <c r="BM567" s="32"/>
      <c r="BN567" s="32"/>
      <c r="BO567" s="32"/>
      <c r="BP567" s="32"/>
      <c r="BQ567" s="1"/>
    </row>
    <row r="568" spans="1:69" ht="14.25" customHeight="1">
      <c r="A568" s="28"/>
      <c r="B568" s="28"/>
      <c r="C568" s="28"/>
      <c r="D568" s="29"/>
      <c r="E568" s="30"/>
      <c r="F568" s="30"/>
      <c r="G568" s="31"/>
      <c r="H568" s="28"/>
      <c r="I568" s="28"/>
      <c r="J568" s="28"/>
      <c r="K568" s="28"/>
      <c r="L568" s="28"/>
      <c r="M568" s="31"/>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32"/>
      <c r="BM568" s="32"/>
      <c r="BN568" s="32"/>
      <c r="BO568" s="32"/>
      <c r="BP568" s="32"/>
      <c r="BQ568" s="1"/>
    </row>
    <row r="569" spans="1:69" ht="14.25" customHeight="1">
      <c r="A569" s="28"/>
      <c r="B569" s="28"/>
      <c r="C569" s="28"/>
      <c r="D569" s="29"/>
      <c r="E569" s="30"/>
      <c r="F569" s="30"/>
      <c r="G569" s="31"/>
      <c r="H569" s="28"/>
      <c r="I569" s="28"/>
      <c r="J569" s="28"/>
      <c r="K569" s="28"/>
      <c r="L569" s="28"/>
      <c r="M569" s="31"/>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32"/>
      <c r="BM569" s="32"/>
      <c r="BN569" s="32"/>
      <c r="BO569" s="32"/>
      <c r="BP569" s="32"/>
      <c r="BQ569" s="1"/>
    </row>
    <row r="570" spans="1:69" ht="14.25" customHeight="1">
      <c r="A570" s="28"/>
      <c r="B570" s="28"/>
      <c r="C570" s="28"/>
      <c r="D570" s="29"/>
      <c r="E570" s="30"/>
      <c r="F570" s="30"/>
      <c r="G570" s="31"/>
      <c r="H570" s="28"/>
      <c r="I570" s="28"/>
      <c r="J570" s="28"/>
      <c r="K570" s="28"/>
      <c r="L570" s="28"/>
      <c r="M570" s="31"/>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32"/>
      <c r="BM570" s="32"/>
      <c r="BN570" s="32"/>
      <c r="BO570" s="32"/>
      <c r="BP570" s="32"/>
      <c r="BQ570" s="1"/>
    </row>
    <row r="571" spans="1:69" ht="14.25" customHeight="1">
      <c r="A571" s="28"/>
      <c r="B571" s="28"/>
      <c r="C571" s="28"/>
      <c r="D571" s="29"/>
      <c r="E571" s="30"/>
      <c r="F571" s="30"/>
      <c r="G571" s="31"/>
      <c r="H571" s="28"/>
      <c r="I571" s="28"/>
      <c r="J571" s="28"/>
      <c r="K571" s="28"/>
      <c r="L571" s="28"/>
      <c r="M571" s="31"/>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32"/>
      <c r="BM571" s="32"/>
      <c r="BN571" s="32"/>
      <c r="BO571" s="32"/>
      <c r="BP571" s="32"/>
      <c r="BQ571" s="1"/>
    </row>
    <row r="572" spans="1:69" ht="14.25" customHeight="1">
      <c r="A572" s="28"/>
      <c r="B572" s="28"/>
      <c r="C572" s="28"/>
      <c r="D572" s="29"/>
      <c r="E572" s="30"/>
      <c r="F572" s="30"/>
      <c r="G572" s="31"/>
      <c r="H572" s="28"/>
      <c r="I572" s="28"/>
      <c r="J572" s="28"/>
      <c r="K572" s="28"/>
      <c r="L572" s="28"/>
      <c r="M572" s="31"/>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32"/>
      <c r="BM572" s="32"/>
      <c r="BN572" s="32"/>
      <c r="BO572" s="32"/>
      <c r="BP572" s="32"/>
      <c r="BQ572" s="1"/>
    </row>
    <row r="573" spans="1:69" ht="14.25" customHeight="1">
      <c r="A573" s="28"/>
      <c r="B573" s="28"/>
      <c r="C573" s="28"/>
      <c r="D573" s="29"/>
      <c r="E573" s="30"/>
      <c r="F573" s="30"/>
      <c r="G573" s="31"/>
      <c r="H573" s="28"/>
      <c r="I573" s="28"/>
      <c r="J573" s="28"/>
      <c r="K573" s="28"/>
      <c r="L573" s="28"/>
      <c r="M573" s="31"/>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32"/>
      <c r="BM573" s="32"/>
      <c r="BN573" s="32"/>
      <c r="BO573" s="32"/>
      <c r="BP573" s="32"/>
      <c r="BQ573" s="1"/>
    </row>
    <row r="574" spans="1:69" ht="14.25" customHeight="1">
      <c r="A574" s="28"/>
      <c r="B574" s="28"/>
      <c r="C574" s="28"/>
      <c r="D574" s="29"/>
      <c r="E574" s="30"/>
      <c r="F574" s="30"/>
      <c r="G574" s="31"/>
      <c r="H574" s="28"/>
      <c r="I574" s="28"/>
      <c r="J574" s="28"/>
      <c r="K574" s="28"/>
      <c r="L574" s="28"/>
      <c r="M574" s="31"/>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32"/>
      <c r="BM574" s="32"/>
      <c r="BN574" s="32"/>
      <c r="BO574" s="32"/>
      <c r="BP574" s="32"/>
      <c r="BQ574" s="1"/>
    </row>
    <row r="575" spans="1:69" ht="14.25" customHeight="1">
      <c r="A575" s="28"/>
      <c r="B575" s="28"/>
      <c r="C575" s="28"/>
      <c r="D575" s="29"/>
      <c r="E575" s="30"/>
      <c r="F575" s="30"/>
      <c r="G575" s="31"/>
      <c r="H575" s="28"/>
      <c r="I575" s="28"/>
      <c r="J575" s="28"/>
      <c r="K575" s="28"/>
      <c r="L575" s="28"/>
      <c r="M575" s="31"/>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32"/>
      <c r="BM575" s="32"/>
      <c r="BN575" s="32"/>
      <c r="BO575" s="32"/>
      <c r="BP575" s="32"/>
      <c r="BQ575" s="1"/>
    </row>
    <row r="576" spans="1:69" ht="14.25" customHeight="1">
      <c r="A576" s="28"/>
      <c r="B576" s="28"/>
      <c r="C576" s="28"/>
      <c r="D576" s="29"/>
      <c r="E576" s="30"/>
      <c r="F576" s="30"/>
      <c r="G576" s="31"/>
      <c r="H576" s="28"/>
      <c r="I576" s="28"/>
      <c r="J576" s="28"/>
      <c r="K576" s="28"/>
      <c r="L576" s="28"/>
      <c r="M576" s="31"/>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32"/>
      <c r="BM576" s="32"/>
      <c r="BN576" s="32"/>
      <c r="BO576" s="32"/>
      <c r="BP576" s="32"/>
      <c r="BQ576" s="1"/>
    </row>
    <row r="577" spans="1:69" ht="14.25" customHeight="1">
      <c r="A577" s="28"/>
      <c r="B577" s="28"/>
      <c r="C577" s="28"/>
      <c r="D577" s="29"/>
      <c r="E577" s="30"/>
      <c r="F577" s="30"/>
      <c r="G577" s="31"/>
      <c r="H577" s="28"/>
      <c r="I577" s="28"/>
      <c r="J577" s="28"/>
      <c r="K577" s="28"/>
      <c r="L577" s="28"/>
      <c r="M577" s="31"/>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32"/>
      <c r="BM577" s="32"/>
      <c r="BN577" s="32"/>
      <c r="BO577" s="32"/>
      <c r="BP577" s="32"/>
      <c r="BQ577" s="1"/>
    </row>
    <row r="578" spans="1:69" ht="14.25" customHeight="1">
      <c r="A578" s="28"/>
      <c r="B578" s="28"/>
      <c r="C578" s="28"/>
      <c r="D578" s="29"/>
      <c r="E578" s="30"/>
      <c r="F578" s="30"/>
      <c r="G578" s="31"/>
      <c r="H578" s="28"/>
      <c r="I578" s="28"/>
      <c r="J578" s="28"/>
      <c r="K578" s="28"/>
      <c r="L578" s="28"/>
      <c r="M578" s="31"/>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32"/>
      <c r="BM578" s="32"/>
      <c r="BN578" s="32"/>
      <c r="BO578" s="32"/>
      <c r="BP578" s="32"/>
      <c r="BQ578" s="1"/>
    </row>
    <row r="579" spans="1:69" ht="14.25" customHeight="1">
      <c r="A579" s="28"/>
      <c r="B579" s="28"/>
      <c r="C579" s="28"/>
      <c r="D579" s="29"/>
      <c r="E579" s="30"/>
      <c r="F579" s="30"/>
      <c r="G579" s="31"/>
      <c r="H579" s="28"/>
      <c r="I579" s="28"/>
      <c r="J579" s="28"/>
      <c r="K579" s="28"/>
      <c r="L579" s="28"/>
      <c r="M579" s="31"/>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32"/>
      <c r="BM579" s="32"/>
      <c r="BN579" s="32"/>
      <c r="BO579" s="32"/>
      <c r="BP579" s="32"/>
      <c r="BQ579" s="1"/>
    </row>
    <row r="580" spans="1:69" ht="14.25" customHeight="1">
      <c r="A580" s="28"/>
      <c r="B580" s="28"/>
      <c r="C580" s="28"/>
      <c r="D580" s="29"/>
      <c r="E580" s="30"/>
      <c r="F580" s="30"/>
      <c r="G580" s="31"/>
      <c r="H580" s="28"/>
      <c r="I580" s="28"/>
      <c r="J580" s="28"/>
      <c r="K580" s="28"/>
      <c r="L580" s="28"/>
      <c r="M580" s="31"/>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32"/>
      <c r="BM580" s="32"/>
      <c r="BN580" s="32"/>
      <c r="BO580" s="32"/>
      <c r="BP580" s="32"/>
      <c r="BQ580" s="1"/>
    </row>
    <row r="581" spans="1:69" ht="14.25" customHeight="1">
      <c r="A581" s="28"/>
      <c r="B581" s="28"/>
      <c r="C581" s="28"/>
      <c r="D581" s="29"/>
      <c r="E581" s="30"/>
      <c r="F581" s="30"/>
      <c r="G581" s="31"/>
      <c r="H581" s="28"/>
      <c r="I581" s="28"/>
      <c r="J581" s="28"/>
      <c r="K581" s="28"/>
      <c r="L581" s="28"/>
      <c r="M581" s="31"/>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32"/>
      <c r="BM581" s="32"/>
      <c r="BN581" s="32"/>
      <c r="BO581" s="32"/>
      <c r="BP581" s="32"/>
      <c r="BQ581" s="1"/>
    </row>
    <row r="582" spans="1:69" ht="14.25" customHeight="1">
      <c r="A582" s="28"/>
      <c r="B582" s="28"/>
      <c r="C582" s="28"/>
      <c r="D582" s="29"/>
      <c r="E582" s="30"/>
      <c r="F582" s="30"/>
      <c r="G582" s="31"/>
      <c r="H582" s="28"/>
      <c r="I582" s="28"/>
      <c r="J582" s="28"/>
      <c r="K582" s="28"/>
      <c r="L582" s="28"/>
      <c r="M582" s="31"/>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32"/>
      <c r="BM582" s="32"/>
      <c r="BN582" s="32"/>
      <c r="BO582" s="32"/>
      <c r="BP582" s="32"/>
      <c r="BQ582" s="1"/>
    </row>
    <row r="583" spans="1:69" ht="14.25" customHeight="1">
      <c r="A583" s="28"/>
      <c r="B583" s="28"/>
      <c r="C583" s="28"/>
      <c r="D583" s="29"/>
      <c r="E583" s="30"/>
      <c r="F583" s="30"/>
      <c r="G583" s="31"/>
      <c r="H583" s="28"/>
      <c r="I583" s="28"/>
      <c r="J583" s="28"/>
      <c r="K583" s="28"/>
      <c r="L583" s="28"/>
      <c r="M583" s="31"/>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32"/>
      <c r="BM583" s="32"/>
      <c r="BN583" s="32"/>
      <c r="BO583" s="32"/>
      <c r="BP583" s="32"/>
      <c r="BQ583" s="1"/>
    </row>
    <row r="584" spans="1:69" ht="14.25" customHeight="1">
      <c r="A584" s="28"/>
      <c r="B584" s="28"/>
      <c r="C584" s="28"/>
      <c r="D584" s="29"/>
      <c r="E584" s="30"/>
      <c r="F584" s="30"/>
      <c r="G584" s="31"/>
      <c r="H584" s="28"/>
      <c r="I584" s="28"/>
      <c r="J584" s="28"/>
      <c r="K584" s="28"/>
      <c r="L584" s="28"/>
      <c r="M584" s="31"/>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32"/>
      <c r="BM584" s="32"/>
      <c r="BN584" s="32"/>
      <c r="BO584" s="32"/>
      <c r="BP584" s="32"/>
      <c r="BQ584" s="1"/>
    </row>
    <row r="585" spans="1:69" ht="14.25" customHeight="1">
      <c r="A585" s="28"/>
      <c r="B585" s="28"/>
      <c r="C585" s="28"/>
      <c r="D585" s="29"/>
      <c r="E585" s="30"/>
      <c r="F585" s="30"/>
      <c r="G585" s="31"/>
      <c r="H585" s="28"/>
      <c r="I585" s="28"/>
      <c r="J585" s="28"/>
      <c r="K585" s="28"/>
      <c r="L585" s="28"/>
      <c r="M585" s="31"/>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32"/>
      <c r="BM585" s="32"/>
      <c r="BN585" s="32"/>
      <c r="BO585" s="32"/>
      <c r="BP585" s="32"/>
      <c r="BQ585" s="1"/>
    </row>
    <row r="586" spans="1:69" ht="14.25" customHeight="1">
      <c r="A586" s="28"/>
      <c r="B586" s="28"/>
      <c r="C586" s="28"/>
      <c r="D586" s="29"/>
      <c r="E586" s="30"/>
      <c r="F586" s="30"/>
      <c r="G586" s="31"/>
      <c r="H586" s="28"/>
      <c r="I586" s="28"/>
      <c r="J586" s="28"/>
      <c r="K586" s="28"/>
      <c r="L586" s="28"/>
      <c r="M586" s="31"/>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32"/>
      <c r="BM586" s="32"/>
      <c r="BN586" s="32"/>
      <c r="BO586" s="32"/>
      <c r="BP586" s="32"/>
      <c r="BQ586" s="1"/>
    </row>
    <row r="587" spans="1:69" ht="14.25" customHeight="1">
      <c r="A587" s="28"/>
      <c r="B587" s="28"/>
      <c r="C587" s="28"/>
      <c r="D587" s="29"/>
      <c r="E587" s="30"/>
      <c r="F587" s="30"/>
      <c r="G587" s="31"/>
      <c r="H587" s="28"/>
      <c r="I587" s="28"/>
      <c r="J587" s="28"/>
      <c r="K587" s="28"/>
      <c r="L587" s="28"/>
      <c r="M587" s="31"/>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32"/>
      <c r="BM587" s="32"/>
      <c r="BN587" s="32"/>
      <c r="BO587" s="32"/>
      <c r="BP587" s="32"/>
      <c r="BQ587" s="1"/>
    </row>
    <row r="588" spans="1:69" ht="14.25" customHeight="1">
      <c r="A588" s="28"/>
      <c r="B588" s="28"/>
      <c r="C588" s="28"/>
      <c r="D588" s="29"/>
      <c r="E588" s="30"/>
      <c r="F588" s="30"/>
      <c r="G588" s="31"/>
      <c r="H588" s="28"/>
      <c r="I588" s="28"/>
      <c r="J588" s="28"/>
      <c r="K588" s="28"/>
      <c r="L588" s="28"/>
      <c r="M588" s="31"/>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32"/>
      <c r="BM588" s="32"/>
      <c r="BN588" s="32"/>
      <c r="BO588" s="32"/>
      <c r="BP588" s="32"/>
      <c r="BQ588" s="1"/>
    </row>
    <row r="589" spans="1:69" ht="14.25" customHeight="1">
      <c r="A589" s="28"/>
      <c r="B589" s="28"/>
      <c r="C589" s="28"/>
      <c r="D589" s="29"/>
      <c r="E589" s="30"/>
      <c r="F589" s="30"/>
      <c r="G589" s="31"/>
      <c r="H589" s="28"/>
      <c r="I589" s="28"/>
      <c r="J589" s="28"/>
      <c r="K589" s="28"/>
      <c r="L589" s="28"/>
      <c r="M589" s="31"/>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32"/>
      <c r="BM589" s="32"/>
      <c r="BN589" s="32"/>
      <c r="BO589" s="32"/>
      <c r="BP589" s="32"/>
      <c r="BQ589" s="1"/>
    </row>
    <row r="590" spans="1:69" ht="14.25" customHeight="1">
      <c r="A590" s="28"/>
      <c r="B590" s="28"/>
      <c r="C590" s="28"/>
      <c r="D590" s="29"/>
      <c r="E590" s="30"/>
      <c r="F590" s="30"/>
      <c r="G590" s="31"/>
      <c r="H590" s="28"/>
      <c r="I590" s="28"/>
      <c r="J590" s="28"/>
      <c r="K590" s="28"/>
      <c r="L590" s="28"/>
      <c r="M590" s="31"/>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32"/>
      <c r="BM590" s="32"/>
      <c r="BN590" s="32"/>
      <c r="BO590" s="32"/>
      <c r="BP590" s="32"/>
      <c r="BQ590" s="1"/>
    </row>
    <row r="591" spans="1:69" ht="14.25" customHeight="1">
      <c r="A591" s="28"/>
      <c r="B591" s="28"/>
      <c r="C591" s="28"/>
      <c r="D591" s="29"/>
      <c r="E591" s="30"/>
      <c r="F591" s="30"/>
      <c r="G591" s="31"/>
      <c r="H591" s="28"/>
      <c r="I591" s="28"/>
      <c r="J591" s="28"/>
      <c r="K591" s="28"/>
      <c r="L591" s="28"/>
      <c r="M591" s="31"/>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32"/>
      <c r="BM591" s="32"/>
      <c r="BN591" s="32"/>
      <c r="BO591" s="32"/>
      <c r="BP591" s="32"/>
      <c r="BQ591" s="1"/>
    </row>
    <row r="592" spans="1:69" ht="14.25" customHeight="1">
      <c r="A592" s="28"/>
      <c r="B592" s="28"/>
      <c r="C592" s="28"/>
      <c r="D592" s="29"/>
      <c r="E592" s="30"/>
      <c r="F592" s="30"/>
      <c r="G592" s="31"/>
      <c r="H592" s="28"/>
      <c r="I592" s="28"/>
      <c r="J592" s="28"/>
      <c r="K592" s="28"/>
      <c r="L592" s="28"/>
      <c r="M592" s="31"/>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32"/>
      <c r="BM592" s="32"/>
      <c r="BN592" s="32"/>
      <c r="BO592" s="32"/>
      <c r="BP592" s="32"/>
      <c r="BQ592" s="1"/>
    </row>
    <row r="593" spans="1:69" ht="14.25" customHeight="1">
      <c r="A593" s="28"/>
      <c r="B593" s="28"/>
      <c r="C593" s="28"/>
      <c r="D593" s="29"/>
      <c r="E593" s="30"/>
      <c r="F593" s="30"/>
      <c r="G593" s="31"/>
      <c r="H593" s="28"/>
      <c r="I593" s="28"/>
      <c r="J593" s="28"/>
      <c r="K593" s="28"/>
      <c r="L593" s="28"/>
      <c r="M593" s="31"/>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32"/>
      <c r="BM593" s="32"/>
      <c r="BN593" s="32"/>
      <c r="BO593" s="32"/>
      <c r="BP593" s="32"/>
      <c r="BQ593" s="1"/>
    </row>
    <row r="594" spans="1:69" ht="14.25" customHeight="1">
      <c r="A594" s="28"/>
      <c r="B594" s="28"/>
      <c r="C594" s="28"/>
      <c r="D594" s="29"/>
      <c r="E594" s="30"/>
      <c r="F594" s="30"/>
      <c r="G594" s="31"/>
      <c r="H594" s="28"/>
      <c r="I594" s="28"/>
      <c r="J594" s="28"/>
      <c r="K594" s="28"/>
      <c r="L594" s="28"/>
      <c r="M594" s="31"/>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32"/>
      <c r="BM594" s="32"/>
      <c r="BN594" s="32"/>
      <c r="BO594" s="32"/>
      <c r="BP594" s="32"/>
      <c r="BQ594" s="1"/>
    </row>
    <row r="595" spans="1:69" ht="14.25" customHeight="1">
      <c r="A595" s="28"/>
      <c r="B595" s="28"/>
      <c r="C595" s="28"/>
      <c r="D595" s="29"/>
      <c r="E595" s="30"/>
      <c r="F595" s="30"/>
      <c r="G595" s="31"/>
      <c r="H595" s="28"/>
      <c r="I595" s="28"/>
      <c r="J595" s="28"/>
      <c r="K595" s="28"/>
      <c r="L595" s="28"/>
      <c r="M595" s="31"/>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32"/>
      <c r="BM595" s="32"/>
      <c r="BN595" s="32"/>
      <c r="BO595" s="32"/>
      <c r="BP595" s="32"/>
      <c r="BQ595" s="1"/>
    </row>
    <row r="596" spans="1:69" ht="14.25" customHeight="1">
      <c r="A596" s="28"/>
      <c r="B596" s="28"/>
      <c r="C596" s="28"/>
      <c r="D596" s="29"/>
      <c r="E596" s="30"/>
      <c r="F596" s="30"/>
      <c r="G596" s="31"/>
      <c r="H596" s="28"/>
      <c r="I596" s="28"/>
      <c r="J596" s="28"/>
      <c r="K596" s="28"/>
      <c r="L596" s="28"/>
      <c r="M596" s="31"/>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32"/>
      <c r="BM596" s="32"/>
      <c r="BN596" s="32"/>
      <c r="BO596" s="32"/>
      <c r="BP596" s="32"/>
      <c r="BQ596" s="1"/>
    </row>
    <row r="597" spans="1:69" ht="14.25" customHeight="1">
      <c r="A597" s="28"/>
      <c r="B597" s="28"/>
      <c r="C597" s="28"/>
      <c r="D597" s="29"/>
      <c r="E597" s="30"/>
      <c r="F597" s="30"/>
      <c r="G597" s="31"/>
      <c r="H597" s="28"/>
      <c r="I597" s="28"/>
      <c r="J597" s="28"/>
      <c r="K597" s="28"/>
      <c r="L597" s="28"/>
      <c r="M597" s="31"/>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32"/>
      <c r="BM597" s="32"/>
      <c r="BN597" s="32"/>
      <c r="BO597" s="32"/>
      <c r="BP597" s="32"/>
      <c r="BQ597" s="1"/>
    </row>
    <row r="598" spans="1:69" ht="14.25" customHeight="1">
      <c r="A598" s="28"/>
      <c r="B598" s="28"/>
      <c r="C598" s="28"/>
      <c r="D598" s="29"/>
      <c r="E598" s="30"/>
      <c r="F598" s="30"/>
      <c r="G598" s="31"/>
      <c r="H598" s="28"/>
      <c r="I598" s="28"/>
      <c r="J598" s="28"/>
      <c r="K598" s="28"/>
      <c r="L598" s="28"/>
      <c r="M598" s="31"/>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32"/>
      <c r="BM598" s="32"/>
      <c r="BN598" s="32"/>
      <c r="BO598" s="32"/>
      <c r="BP598" s="32"/>
      <c r="BQ598" s="1"/>
    </row>
    <row r="599" spans="1:69" ht="14.25" customHeight="1">
      <c r="A599" s="28"/>
      <c r="B599" s="28"/>
      <c r="C599" s="28"/>
      <c r="D599" s="29"/>
      <c r="E599" s="30"/>
      <c r="F599" s="30"/>
      <c r="G599" s="31"/>
      <c r="H599" s="28"/>
      <c r="I599" s="28"/>
      <c r="J599" s="28"/>
      <c r="K599" s="28"/>
      <c r="L599" s="28"/>
      <c r="M599" s="31"/>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32"/>
      <c r="BM599" s="32"/>
      <c r="BN599" s="32"/>
      <c r="BO599" s="32"/>
      <c r="BP599" s="32"/>
      <c r="BQ599" s="1"/>
    </row>
    <row r="600" spans="1:69" ht="14.25" customHeight="1">
      <c r="A600" s="28"/>
      <c r="B600" s="28"/>
      <c r="C600" s="28"/>
      <c r="D600" s="29"/>
      <c r="E600" s="30"/>
      <c r="F600" s="30"/>
      <c r="G600" s="31"/>
      <c r="H600" s="28"/>
      <c r="I600" s="28"/>
      <c r="J600" s="28"/>
      <c r="K600" s="28"/>
      <c r="L600" s="28"/>
      <c r="M600" s="31"/>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32"/>
      <c r="BM600" s="32"/>
      <c r="BN600" s="32"/>
      <c r="BO600" s="32"/>
      <c r="BP600" s="32"/>
      <c r="BQ600" s="1"/>
    </row>
    <row r="601" spans="1:69" ht="14.25" customHeight="1">
      <c r="A601" s="28"/>
      <c r="B601" s="28"/>
      <c r="C601" s="28"/>
      <c r="D601" s="29"/>
      <c r="E601" s="30"/>
      <c r="F601" s="30"/>
      <c r="G601" s="31"/>
      <c r="H601" s="28"/>
      <c r="I601" s="28"/>
      <c r="J601" s="28"/>
      <c r="K601" s="28"/>
      <c r="L601" s="28"/>
      <c r="M601" s="31"/>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32"/>
      <c r="BM601" s="32"/>
      <c r="BN601" s="32"/>
      <c r="BO601" s="32"/>
      <c r="BP601" s="32"/>
      <c r="BQ601" s="1"/>
    </row>
    <row r="602" spans="1:69" ht="14.25" customHeight="1">
      <c r="A602" s="28"/>
      <c r="B602" s="28"/>
      <c r="C602" s="28"/>
      <c r="D602" s="29"/>
      <c r="E602" s="30"/>
      <c r="F602" s="30"/>
      <c r="G602" s="31"/>
      <c r="H602" s="28"/>
      <c r="I602" s="28"/>
      <c r="J602" s="28"/>
      <c r="K602" s="28"/>
      <c r="L602" s="28"/>
      <c r="M602" s="31"/>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32"/>
      <c r="BM602" s="32"/>
      <c r="BN602" s="32"/>
      <c r="BO602" s="32"/>
      <c r="BP602" s="32"/>
      <c r="BQ602" s="1"/>
    </row>
    <row r="603" spans="1:69" ht="14.25" customHeight="1">
      <c r="A603" s="28"/>
      <c r="B603" s="28"/>
      <c r="C603" s="28"/>
      <c r="D603" s="29"/>
      <c r="E603" s="30"/>
      <c r="F603" s="30"/>
      <c r="G603" s="31"/>
      <c r="H603" s="28"/>
      <c r="I603" s="28"/>
      <c r="J603" s="28"/>
      <c r="K603" s="28"/>
      <c r="L603" s="28"/>
      <c r="M603" s="31"/>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32"/>
      <c r="BM603" s="32"/>
      <c r="BN603" s="32"/>
      <c r="BO603" s="32"/>
      <c r="BP603" s="32"/>
      <c r="BQ603" s="1"/>
    </row>
    <row r="604" spans="1:69" ht="14.25" customHeight="1">
      <c r="A604" s="28"/>
      <c r="B604" s="28"/>
      <c r="C604" s="28"/>
      <c r="D604" s="29"/>
      <c r="E604" s="30"/>
      <c r="F604" s="30"/>
      <c r="G604" s="31"/>
      <c r="H604" s="28"/>
      <c r="I604" s="28"/>
      <c r="J604" s="28"/>
      <c r="K604" s="28"/>
      <c r="L604" s="28"/>
      <c r="M604" s="31"/>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32"/>
      <c r="BM604" s="32"/>
      <c r="BN604" s="32"/>
      <c r="BO604" s="32"/>
      <c r="BP604" s="32"/>
      <c r="BQ604" s="1"/>
    </row>
    <row r="605" spans="1:69" ht="14.25" customHeight="1">
      <c r="A605" s="28"/>
      <c r="B605" s="28"/>
      <c r="C605" s="28"/>
      <c r="D605" s="29"/>
      <c r="E605" s="30"/>
      <c r="F605" s="30"/>
      <c r="G605" s="31"/>
      <c r="H605" s="28"/>
      <c r="I605" s="28"/>
      <c r="J605" s="28"/>
      <c r="K605" s="28"/>
      <c r="L605" s="28"/>
      <c r="M605" s="31"/>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32"/>
      <c r="BM605" s="32"/>
      <c r="BN605" s="32"/>
      <c r="BO605" s="32"/>
      <c r="BP605" s="32"/>
      <c r="BQ605" s="1"/>
    </row>
    <row r="606" spans="1:69" ht="14.25" customHeight="1">
      <c r="A606" s="28"/>
      <c r="B606" s="28"/>
      <c r="C606" s="28"/>
      <c r="D606" s="29"/>
      <c r="E606" s="30"/>
      <c r="F606" s="30"/>
      <c r="G606" s="31"/>
      <c r="H606" s="28"/>
      <c r="I606" s="28"/>
      <c r="J606" s="28"/>
      <c r="K606" s="28"/>
      <c r="L606" s="28"/>
      <c r="M606" s="31"/>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32"/>
      <c r="BM606" s="32"/>
      <c r="BN606" s="32"/>
      <c r="BO606" s="32"/>
      <c r="BP606" s="32"/>
      <c r="BQ606" s="1"/>
    </row>
    <row r="607" spans="1:69" ht="14.25" customHeight="1">
      <c r="A607" s="28"/>
      <c r="B607" s="28"/>
      <c r="C607" s="28"/>
      <c r="D607" s="29"/>
      <c r="E607" s="30"/>
      <c r="F607" s="30"/>
      <c r="G607" s="31"/>
      <c r="H607" s="28"/>
      <c r="I607" s="28"/>
      <c r="J607" s="28"/>
      <c r="K607" s="28"/>
      <c r="L607" s="28"/>
      <c r="M607" s="31"/>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32"/>
      <c r="BM607" s="32"/>
      <c r="BN607" s="32"/>
      <c r="BO607" s="32"/>
      <c r="BP607" s="32"/>
      <c r="BQ607" s="1"/>
    </row>
    <row r="608" spans="1:69" ht="14.25" customHeight="1">
      <c r="A608" s="28"/>
      <c r="B608" s="28"/>
      <c r="C608" s="28"/>
      <c r="D608" s="29"/>
      <c r="E608" s="30"/>
      <c r="F608" s="30"/>
      <c r="G608" s="31"/>
      <c r="H608" s="28"/>
      <c r="I608" s="28"/>
      <c r="J608" s="28"/>
      <c r="K608" s="28"/>
      <c r="L608" s="28"/>
      <c r="M608" s="31"/>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c r="BC608" s="12"/>
      <c r="BD608" s="12"/>
      <c r="BE608" s="12"/>
      <c r="BF608" s="12"/>
      <c r="BG608" s="12"/>
      <c r="BH608" s="12"/>
      <c r="BI608" s="12"/>
      <c r="BJ608" s="12"/>
      <c r="BK608" s="12"/>
      <c r="BL608" s="32"/>
      <c r="BM608" s="32"/>
      <c r="BN608" s="32"/>
      <c r="BO608" s="32"/>
      <c r="BP608" s="32"/>
      <c r="BQ608" s="1"/>
    </row>
    <row r="609" spans="1:69" ht="14.25" customHeight="1">
      <c r="A609" s="28"/>
      <c r="B609" s="28"/>
      <c r="C609" s="28"/>
      <c r="D609" s="29"/>
      <c r="E609" s="30"/>
      <c r="F609" s="30"/>
      <c r="G609" s="31"/>
      <c r="H609" s="28"/>
      <c r="I609" s="28"/>
      <c r="J609" s="28"/>
      <c r="K609" s="28"/>
      <c r="L609" s="28"/>
      <c r="M609" s="31"/>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32"/>
      <c r="BM609" s="32"/>
      <c r="BN609" s="32"/>
      <c r="BO609" s="32"/>
      <c r="BP609" s="32"/>
      <c r="BQ609" s="1"/>
    </row>
    <row r="610" spans="1:69" ht="14.25" customHeight="1">
      <c r="A610" s="28"/>
      <c r="B610" s="28"/>
      <c r="C610" s="28"/>
      <c r="D610" s="29"/>
      <c r="E610" s="30"/>
      <c r="F610" s="30"/>
      <c r="G610" s="31"/>
      <c r="H610" s="28"/>
      <c r="I610" s="28"/>
      <c r="J610" s="28"/>
      <c r="K610" s="28"/>
      <c r="L610" s="28"/>
      <c r="M610" s="31"/>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32"/>
      <c r="BM610" s="32"/>
      <c r="BN610" s="32"/>
      <c r="BO610" s="32"/>
      <c r="BP610" s="32"/>
      <c r="BQ610" s="1"/>
    </row>
    <row r="611" spans="1:69" ht="14.25" customHeight="1">
      <c r="A611" s="28"/>
      <c r="B611" s="28"/>
      <c r="C611" s="28"/>
      <c r="D611" s="29"/>
      <c r="E611" s="30"/>
      <c r="F611" s="30"/>
      <c r="G611" s="31"/>
      <c r="H611" s="28"/>
      <c r="I611" s="28"/>
      <c r="J611" s="28"/>
      <c r="K611" s="28"/>
      <c r="L611" s="28"/>
      <c r="M611" s="31"/>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32"/>
      <c r="BM611" s="32"/>
      <c r="BN611" s="32"/>
      <c r="BO611" s="32"/>
      <c r="BP611" s="32"/>
      <c r="BQ611" s="1"/>
    </row>
    <row r="612" spans="1:69" ht="14.25" customHeight="1">
      <c r="A612" s="28"/>
      <c r="B612" s="28"/>
      <c r="C612" s="28"/>
      <c r="D612" s="29"/>
      <c r="E612" s="30"/>
      <c r="F612" s="30"/>
      <c r="G612" s="31"/>
      <c r="H612" s="28"/>
      <c r="I612" s="28"/>
      <c r="J612" s="28"/>
      <c r="K612" s="28"/>
      <c r="L612" s="28"/>
      <c r="M612" s="31"/>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32"/>
      <c r="BM612" s="32"/>
      <c r="BN612" s="32"/>
      <c r="BO612" s="32"/>
      <c r="BP612" s="32"/>
      <c r="BQ612" s="1"/>
    </row>
    <row r="613" spans="1:69" ht="14.25" customHeight="1">
      <c r="A613" s="28"/>
      <c r="B613" s="28"/>
      <c r="C613" s="28"/>
      <c r="D613" s="29"/>
      <c r="E613" s="30"/>
      <c r="F613" s="30"/>
      <c r="G613" s="31"/>
      <c r="H613" s="28"/>
      <c r="I613" s="28"/>
      <c r="J613" s="28"/>
      <c r="K613" s="28"/>
      <c r="L613" s="28"/>
      <c r="M613" s="31"/>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32"/>
      <c r="BM613" s="32"/>
      <c r="BN613" s="32"/>
      <c r="BO613" s="32"/>
      <c r="BP613" s="32"/>
      <c r="BQ613" s="1"/>
    </row>
    <row r="614" spans="1:69" ht="14.25" customHeight="1">
      <c r="A614" s="28"/>
      <c r="B614" s="28"/>
      <c r="C614" s="28"/>
      <c r="D614" s="29"/>
      <c r="E614" s="30"/>
      <c r="F614" s="30"/>
      <c r="G614" s="31"/>
      <c r="H614" s="28"/>
      <c r="I614" s="28"/>
      <c r="J614" s="28"/>
      <c r="K614" s="28"/>
      <c r="L614" s="28"/>
      <c r="M614" s="31"/>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32"/>
      <c r="BM614" s="32"/>
      <c r="BN614" s="32"/>
      <c r="BO614" s="32"/>
      <c r="BP614" s="32"/>
      <c r="BQ614" s="1"/>
    </row>
    <row r="615" spans="1:69" ht="14.25" customHeight="1">
      <c r="A615" s="28"/>
      <c r="B615" s="28"/>
      <c r="C615" s="28"/>
      <c r="D615" s="29"/>
      <c r="E615" s="30"/>
      <c r="F615" s="30"/>
      <c r="G615" s="31"/>
      <c r="H615" s="28"/>
      <c r="I615" s="28"/>
      <c r="J615" s="28"/>
      <c r="K615" s="28"/>
      <c r="L615" s="28"/>
      <c r="M615" s="31"/>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32"/>
      <c r="BM615" s="32"/>
      <c r="BN615" s="32"/>
      <c r="BO615" s="32"/>
      <c r="BP615" s="32"/>
      <c r="BQ615" s="1"/>
    </row>
    <row r="616" spans="1:69" ht="14.25" customHeight="1">
      <c r="A616" s="28"/>
      <c r="B616" s="28"/>
      <c r="C616" s="28"/>
      <c r="D616" s="29"/>
      <c r="E616" s="30"/>
      <c r="F616" s="30"/>
      <c r="G616" s="31"/>
      <c r="H616" s="28"/>
      <c r="I616" s="28"/>
      <c r="J616" s="28"/>
      <c r="K616" s="28"/>
      <c r="L616" s="28"/>
      <c r="M616" s="31"/>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32"/>
      <c r="BM616" s="32"/>
      <c r="BN616" s="32"/>
      <c r="BO616" s="32"/>
      <c r="BP616" s="32"/>
      <c r="BQ616" s="1"/>
    </row>
    <row r="617" spans="1:69" ht="14.25" customHeight="1">
      <c r="A617" s="28"/>
      <c r="B617" s="28"/>
      <c r="C617" s="28"/>
      <c r="D617" s="29"/>
      <c r="E617" s="30"/>
      <c r="F617" s="30"/>
      <c r="G617" s="31"/>
      <c r="H617" s="28"/>
      <c r="I617" s="28"/>
      <c r="J617" s="28"/>
      <c r="K617" s="28"/>
      <c r="L617" s="28"/>
      <c r="M617" s="31"/>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32"/>
      <c r="BM617" s="32"/>
      <c r="BN617" s="32"/>
      <c r="BO617" s="32"/>
      <c r="BP617" s="32"/>
      <c r="BQ617" s="1"/>
    </row>
    <row r="618" spans="1:69" ht="14.25" customHeight="1">
      <c r="A618" s="28"/>
      <c r="B618" s="28"/>
      <c r="C618" s="28"/>
      <c r="D618" s="29"/>
      <c r="E618" s="30"/>
      <c r="F618" s="30"/>
      <c r="G618" s="31"/>
      <c r="H618" s="28"/>
      <c r="I618" s="28"/>
      <c r="J618" s="28"/>
      <c r="K618" s="28"/>
      <c r="L618" s="28"/>
      <c r="M618" s="31"/>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32"/>
      <c r="BM618" s="32"/>
      <c r="BN618" s="32"/>
      <c r="BO618" s="32"/>
      <c r="BP618" s="32"/>
      <c r="BQ618" s="1"/>
    </row>
    <row r="619" spans="1:69" ht="14.25" customHeight="1">
      <c r="A619" s="28"/>
      <c r="B619" s="28"/>
      <c r="C619" s="28"/>
      <c r="D619" s="29"/>
      <c r="E619" s="30"/>
      <c r="F619" s="30"/>
      <c r="G619" s="31"/>
      <c r="H619" s="28"/>
      <c r="I619" s="28"/>
      <c r="J619" s="28"/>
      <c r="K619" s="28"/>
      <c r="L619" s="28"/>
      <c r="M619" s="31"/>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32"/>
      <c r="BM619" s="32"/>
      <c r="BN619" s="32"/>
      <c r="BO619" s="32"/>
      <c r="BP619" s="32"/>
      <c r="BQ619" s="1"/>
    </row>
    <row r="620" spans="1:69" ht="14.25" customHeight="1">
      <c r="A620" s="28"/>
      <c r="B620" s="28"/>
      <c r="C620" s="28"/>
      <c r="D620" s="29"/>
      <c r="E620" s="30"/>
      <c r="F620" s="30"/>
      <c r="G620" s="31"/>
      <c r="H620" s="28"/>
      <c r="I620" s="28"/>
      <c r="J620" s="28"/>
      <c r="K620" s="28"/>
      <c r="L620" s="28"/>
      <c r="M620" s="31"/>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32"/>
      <c r="BM620" s="32"/>
      <c r="BN620" s="32"/>
      <c r="BO620" s="32"/>
      <c r="BP620" s="32"/>
      <c r="BQ620" s="1"/>
    </row>
    <row r="621" spans="1:69" ht="14.25" customHeight="1">
      <c r="A621" s="28"/>
      <c r="B621" s="28"/>
      <c r="C621" s="28"/>
      <c r="D621" s="29"/>
      <c r="E621" s="30"/>
      <c r="F621" s="30"/>
      <c r="G621" s="31"/>
      <c r="H621" s="28"/>
      <c r="I621" s="28"/>
      <c r="J621" s="28"/>
      <c r="K621" s="28"/>
      <c r="L621" s="28"/>
      <c r="M621" s="31"/>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32"/>
      <c r="BM621" s="32"/>
      <c r="BN621" s="32"/>
      <c r="BO621" s="32"/>
      <c r="BP621" s="32"/>
      <c r="BQ621" s="1"/>
    </row>
    <row r="622" spans="1:69" ht="14.25" customHeight="1">
      <c r="A622" s="28"/>
      <c r="B622" s="28"/>
      <c r="C622" s="28"/>
      <c r="D622" s="29"/>
      <c r="E622" s="30"/>
      <c r="F622" s="30"/>
      <c r="G622" s="31"/>
      <c r="H622" s="28"/>
      <c r="I622" s="28"/>
      <c r="J622" s="28"/>
      <c r="K622" s="28"/>
      <c r="L622" s="28"/>
      <c r="M622" s="31"/>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32"/>
      <c r="BM622" s="32"/>
      <c r="BN622" s="32"/>
      <c r="BO622" s="32"/>
      <c r="BP622" s="32"/>
      <c r="BQ622" s="1"/>
    </row>
    <row r="623" spans="1:69" ht="14.25" customHeight="1">
      <c r="A623" s="28"/>
      <c r="B623" s="28"/>
      <c r="C623" s="28"/>
      <c r="D623" s="29"/>
      <c r="E623" s="30"/>
      <c r="F623" s="30"/>
      <c r="G623" s="31"/>
      <c r="H623" s="28"/>
      <c r="I623" s="28"/>
      <c r="J623" s="28"/>
      <c r="K623" s="28"/>
      <c r="L623" s="28"/>
      <c r="M623" s="31"/>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32"/>
      <c r="BM623" s="32"/>
      <c r="BN623" s="32"/>
      <c r="BO623" s="32"/>
      <c r="BP623" s="32"/>
      <c r="BQ623" s="1"/>
    </row>
    <row r="624" spans="1:69" ht="14.25" customHeight="1">
      <c r="A624" s="28"/>
      <c r="B624" s="28"/>
      <c r="C624" s="28"/>
      <c r="D624" s="29"/>
      <c r="E624" s="30"/>
      <c r="F624" s="30"/>
      <c r="G624" s="31"/>
      <c r="H624" s="28"/>
      <c r="I624" s="28"/>
      <c r="J624" s="28"/>
      <c r="K624" s="28"/>
      <c r="L624" s="28"/>
      <c r="M624" s="31"/>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32"/>
      <c r="BM624" s="32"/>
      <c r="BN624" s="32"/>
      <c r="BO624" s="32"/>
      <c r="BP624" s="32"/>
      <c r="BQ624" s="1"/>
    </row>
    <row r="625" spans="1:69" ht="14.25" customHeight="1">
      <c r="A625" s="28"/>
      <c r="B625" s="28"/>
      <c r="C625" s="28"/>
      <c r="D625" s="29"/>
      <c r="E625" s="30"/>
      <c r="F625" s="30"/>
      <c r="G625" s="31"/>
      <c r="H625" s="28"/>
      <c r="I625" s="28"/>
      <c r="J625" s="28"/>
      <c r="K625" s="28"/>
      <c r="L625" s="28"/>
      <c r="M625" s="31"/>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32"/>
      <c r="BM625" s="32"/>
      <c r="BN625" s="32"/>
      <c r="BO625" s="32"/>
      <c r="BP625" s="32"/>
      <c r="BQ625" s="1"/>
    </row>
    <row r="626" spans="1:69" ht="14.25" customHeight="1">
      <c r="A626" s="28"/>
      <c r="B626" s="28"/>
      <c r="C626" s="28"/>
      <c r="D626" s="29"/>
      <c r="E626" s="30"/>
      <c r="F626" s="30"/>
      <c r="G626" s="31"/>
      <c r="H626" s="28"/>
      <c r="I626" s="28"/>
      <c r="J626" s="28"/>
      <c r="K626" s="28"/>
      <c r="L626" s="28"/>
      <c r="M626" s="31"/>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32"/>
      <c r="BM626" s="32"/>
      <c r="BN626" s="32"/>
      <c r="BO626" s="32"/>
      <c r="BP626" s="32"/>
      <c r="BQ626" s="1"/>
    </row>
    <row r="627" spans="1:69" ht="14.25" customHeight="1">
      <c r="A627" s="28"/>
      <c r="B627" s="28"/>
      <c r="C627" s="28"/>
      <c r="D627" s="29"/>
      <c r="E627" s="30"/>
      <c r="F627" s="30"/>
      <c r="G627" s="31"/>
      <c r="H627" s="28"/>
      <c r="I627" s="28"/>
      <c r="J627" s="28"/>
      <c r="K627" s="28"/>
      <c r="L627" s="28"/>
      <c r="M627" s="31"/>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32"/>
      <c r="BM627" s="32"/>
      <c r="BN627" s="32"/>
      <c r="BO627" s="32"/>
      <c r="BP627" s="32"/>
      <c r="BQ627" s="1"/>
    </row>
    <row r="628" spans="1:69" ht="14.25" customHeight="1">
      <c r="A628" s="28"/>
      <c r="B628" s="28"/>
      <c r="C628" s="28"/>
      <c r="D628" s="29"/>
      <c r="E628" s="30"/>
      <c r="F628" s="30"/>
      <c r="G628" s="31"/>
      <c r="H628" s="28"/>
      <c r="I628" s="28"/>
      <c r="J628" s="28"/>
      <c r="K628" s="28"/>
      <c r="L628" s="28"/>
      <c r="M628" s="31"/>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32"/>
      <c r="BM628" s="32"/>
      <c r="BN628" s="32"/>
      <c r="BO628" s="32"/>
      <c r="BP628" s="32"/>
      <c r="BQ628" s="1"/>
    </row>
    <row r="629" spans="1:69" ht="14.25" customHeight="1">
      <c r="A629" s="28"/>
      <c r="B629" s="28"/>
      <c r="C629" s="28"/>
      <c r="D629" s="29"/>
      <c r="E629" s="30"/>
      <c r="F629" s="30"/>
      <c r="G629" s="31"/>
      <c r="H629" s="28"/>
      <c r="I629" s="28"/>
      <c r="J629" s="28"/>
      <c r="K629" s="28"/>
      <c r="L629" s="28"/>
      <c r="M629" s="31"/>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32"/>
      <c r="BM629" s="32"/>
      <c r="BN629" s="32"/>
      <c r="BO629" s="32"/>
      <c r="BP629" s="32"/>
      <c r="BQ629" s="1"/>
    </row>
    <row r="630" spans="1:69" ht="14.25" customHeight="1">
      <c r="A630" s="28"/>
      <c r="B630" s="28"/>
      <c r="C630" s="28"/>
      <c r="D630" s="29"/>
      <c r="E630" s="30"/>
      <c r="F630" s="30"/>
      <c r="G630" s="31"/>
      <c r="H630" s="28"/>
      <c r="I630" s="28"/>
      <c r="J630" s="28"/>
      <c r="K630" s="28"/>
      <c r="L630" s="28"/>
      <c r="M630" s="31"/>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32"/>
      <c r="BM630" s="32"/>
      <c r="BN630" s="32"/>
      <c r="BO630" s="32"/>
      <c r="BP630" s="32"/>
      <c r="BQ630" s="1"/>
    </row>
    <row r="631" spans="1:69" ht="14.25" customHeight="1">
      <c r="A631" s="28"/>
      <c r="B631" s="28"/>
      <c r="C631" s="28"/>
      <c r="D631" s="29"/>
      <c r="E631" s="30"/>
      <c r="F631" s="30"/>
      <c r="G631" s="31"/>
      <c r="H631" s="28"/>
      <c r="I631" s="28"/>
      <c r="J631" s="28"/>
      <c r="K631" s="28"/>
      <c r="L631" s="28"/>
      <c r="M631" s="31"/>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32"/>
      <c r="BM631" s="32"/>
      <c r="BN631" s="32"/>
      <c r="BO631" s="32"/>
      <c r="BP631" s="32"/>
      <c r="BQ631" s="1"/>
    </row>
    <row r="632" spans="1:69" ht="14.25" customHeight="1">
      <c r="A632" s="28"/>
      <c r="B632" s="28"/>
      <c r="C632" s="28"/>
      <c r="D632" s="29"/>
      <c r="E632" s="30"/>
      <c r="F632" s="30"/>
      <c r="G632" s="31"/>
      <c r="H632" s="28"/>
      <c r="I632" s="28"/>
      <c r="J632" s="28"/>
      <c r="K632" s="28"/>
      <c r="L632" s="28"/>
      <c r="M632" s="31"/>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32"/>
      <c r="BM632" s="32"/>
      <c r="BN632" s="32"/>
      <c r="BO632" s="32"/>
      <c r="BP632" s="32"/>
      <c r="BQ632" s="1"/>
    </row>
    <row r="633" spans="1:69" ht="14.25" customHeight="1">
      <c r="A633" s="28"/>
      <c r="B633" s="28"/>
      <c r="C633" s="28"/>
      <c r="D633" s="29"/>
      <c r="E633" s="30"/>
      <c r="F633" s="30"/>
      <c r="G633" s="31"/>
      <c r="H633" s="28"/>
      <c r="I633" s="28"/>
      <c r="J633" s="28"/>
      <c r="K633" s="28"/>
      <c r="L633" s="28"/>
      <c r="M633" s="31"/>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32"/>
      <c r="BM633" s="32"/>
      <c r="BN633" s="32"/>
      <c r="BO633" s="32"/>
      <c r="BP633" s="32"/>
      <c r="BQ633" s="1"/>
    </row>
    <row r="634" spans="1:69" ht="14.25" customHeight="1">
      <c r="A634" s="28"/>
      <c r="B634" s="28"/>
      <c r="C634" s="28"/>
      <c r="D634" s="29"/>
      <c r="E634" s="30"/>
      <c r="F634" s="30"/>
      <c r="G634" s="31"/>
      <c r="H634" s="28"/>
      <c r="I634" s="28"/>
      <c r="J634" s="28"/>
      <c r="K634" s="28"/>
      <c r="L634" s="28"/>
      <c r="M634" s="31"/>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32"/>
      <c r="BM634" s="32"/>
      <c r="BN634" s="32"/>
      <c r="BO634" s="32"/>
      <c r="BP634" s="32"/>
      <c r="BQ634" s="1"/>
    </row>
    <row r="635" spans="1:69" ht="14.25" customHeight="1">
      <c r="A635" s="28"/>
      <c r="B635" s="28"/>
      <c r="C635" s="28"/>
      <c r="D635" s="29"/>
      <c r="E635" s="30"/>
      <c r="F635" s="30"/>
      <c r="G635" s="31"/>
      <c r="H635" s="28"/>
      <c r="I635" s="28"/>
      <c r="J635" s="28"/>
      <c r="K635" s="28"/>
      <c r="L635" s="28"/>
      <c r="M635" s="31"/>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32"/>
      <c r="BM635" s="32"/>
      <c r="BN635" s="32"/>
      <c r="BO635" s="32"/>
      <c r="BP635" s="32"/>
      <c r="BQ635" s="1"/>
    </row>
    <row r="636" spans="1:69" ht="14.25" customHeight="1">
      <c r="A636" s="28"/>
      <c r="B636" s="28"/>
      <c r="C636" s="28"/>
      <c r="D636" s="29"/>
      <c r="E636" s="30"/>
      <c r="F636" s="30"/>
      <c r="G636" s="31"/>
      <c r="H636" s="28"/>
      <c r="I636" s="28"/>
      <c r="J636" s="28"/>
      <c r="K636" s="28"/>
      <c r="L636" s="28"/>
      <c r="M636" s="31"/>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32"/>
      <c r="BM636" s="32"/>
      <c r="BN636" s="32"/>
      <c r="BO636" s="32"/>
      <c r="BP636" s="32"/>
      <c r="BQ636" s="1"/>
    </row>
    <row r="637" spans="1:69" ht="14.25" customHeight="1">
      <c r="A637" s="28"/>
      <c r="B637" s="28"/>
      <c r="C637" s="28"/>
      <c r="D637" s="29"/>
      <c r="E637" s="30"/>
      <c r="F637" s="30"/>
      <c r="G637" s="31"/>
      <c r="H637" s="28"/>
      <c r="I637" s="28"/>
      <c r="J637" s="28"/>
      <c r="K637" s="28"/>
      <c r="L637" s="28"/>
      <c r="M637" s="31"/>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32"/>
      <c r="BM637" s="32"/>
      <c r="BN637" s="32"/>
      <c r="BO637" s="32"/>
      <c r="BP637" s="32"/>
      <c r="BQ637" s="1"/>
    </row>
    <row r="638" spans="1:69" ht="14.25" customHeight="1">
      <c r="A638" s="28"/>
      <c r="B638" s="28"/>
      <c r="C638" s="28"/>
      <c r="D638" s="29"/>
      <c r="E638" s="30"/>
      <c r="F638" s="30"/>
      <c r="G638" s="31"/>
      <c r="H638" s="28"/>
      <c r="I638" s="28"/>
      <c r="J638" s="28"/>
      <c r="K638" s="28"/>
      <c r="L638" s="28"/>
      <c r="M638" s="31"/>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32"/>
      <c r="BM638" s="32"/>
      <c r="BN638" s="32"/>
      <c r="BO638" s="32"/>
      <c r="BP638" s="32"/>
      <c r="BQ638" s="1"/>
    </row>
    <row r="639" spans="1:69" ht="14.25" customHeight="1">
      <c r="A639" s="28"/>
      <c r="B639" s="28"/>
      <c r="C639" s="28"/>
      <c r="D639" s="29"/>
      <c r="E639" s="30"/>
      <c r="F639" s="30"/>
      <c r="G639" s="31"/>
      <c r="H639" s="28"/>
      <c r="I639" s="28"/>
      <c r="J639" s="28"/>
      <c r="K639" s="28"/>
      <c r="L639" s="28"/>
      <c r="M639" s="31"/>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32"/>
      <c r="BM639" s="32"/>
      <c r="BN639" s="32"/>
      <c r="BO639" s="32"/>
      <c r="BP639" s="32"/>
      <c r="BQ639" s="1"/>
    </row>
    <row r="640" spans="1:69" ht="14.25" customHeight="1">
      <c r="A640" s="28"/>
      <c r="B640" s="28"/>
      <c r="C640" s="28"/>
      <c r="D640" s="29"/>
      <c r="E640" s="30"/>
      <c r="F640" s="30"/>
      <c r="G640" s="31"/>
      <c r="H640" s="28"/>
      <c r="I640" s="28"/>
      <c r="J640" s="28"/>
      <c r="K640" s="28"/>
      <c r="L640" s="28"/>
      <c r="M640" s="31"/>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32"/>
      <c r="BM640" s="32"/>
      <c r="BN640" s="32"/>
      <c r="BO640" s="32"/>
      <c r="BP640" s="32"/>
      <c r="BQ640" s="1"/>
    </row>
    <row r="641" spans="1:69" ht="14.25" customHeight="1">
      <c r="A641" s="28"/>
      <c r="B641" s="28"/>
      <c r="C641" s="28"/>
      <c r="D641" s="29"/>
      <c r="E641" s="30"/>
      <c r="F641" s="30"/>
      <c r="G641" s="31"/>
      <c r="H641" s="28"/>
      <c r="I641" s="28"/>
      <c r="J641" s="28"/>
      <c r="K641" s="28"/>
      <c r="L641" s="28"/>
      <c r="M641" s="31"/>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32"/>
      <c r="BM641" s="32"/>
      <c r="BN641" s="32"/>
      <c r="BO641" s="32"/>
      <c r="BP641" s="32"/>
      <c r="BQ641" s="1"/>
    </row>
    <row r="642" spans="1:69" ht="14.25" customHeight="1">
      <c r="A642" s="28"/>
      <c r="B642" s="28"/>
      <c r="C642" s="28"/>
      <c r="D642" s="29"/>
      <c r="E642" s="30"/>
      <c r="F642" s="30"/>
      <c r="G642" s="31"/>
      <c r="H642" s="28"/>
      <c r="I642" s="28"/>
      <c r="J642" s="28"/>
      <c r="K642" s="28"/>
      <c r="L642" s="28"/>
      <c r="M642" s="31"/>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32"/>
      <c r="BM642" s="32"/>
      <c r="BN642" s="32"/>
      <c r="BO642" s="32"/>
      <c r="BP642" s="32"/>
      <c r="BQ642" s="1"/>
    </row>
    <row r="643" spans="1:69" ht="14.25" customHeight="1">
      <c r="A643" s="28"/>
      <c r="B643" s="28"/>
      <c r="C643" s="28"/>
      <c r="D643" s="29"/>
      <c r="E643" s="30"/>
      <c r="F643" s="30"/>
      <c r="G643" s="31"/>
      <c r="H643" s="28"/>
      <c r="I643" s="28"/>
      <c r="J643" s="28"/>
      <c r="K643" s="28"/>
      <c r="L643" s="28"/>
      <c r="M643" s="31"/>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32"/>
      <c r="BM643" s="32"/>
      <c r="BN643" s="32"/>
      <c r="BO643" s="32"/>
      <c r="BP643" s="32"/>
      <c r="BQ643" s="1"/>
    </row>
    <row r="644" spans="1:69" ht="14.25" customHeight="1">
      <c r="A644" s="28"/>
      <c r="B644" s="28"/>
      <c r="C644" s="28"/>
      <c r="D644" s="29"/>
      <c r="E644" s="30"/>
      <c r="F644" s="30"/>
      <c r="G644" s="31"/>
      <c r="H644" s="28"/>
      <c r="I644" s="28"/>
      <c r="J644" s="28"/>
      <c r="K644" s="28"/>
      <c r="L644" s="28"/>
      <c r="M644" s="31"/>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32"/>
      <c r="BM644" s="32"/>
      <c r="BN644" s="32"/>
      <c r="BO644" s="32"/>
      <c r="BP644" s="32"/>
      <c r="BQ644" s="1"/>
    </row>
    <row r="645" spans="1:69" ht="14.25" customHeight="1">
      <c r="A645" s="28"/>
      <c r="B645" s="28"/>
      <c r="C645" s="28"/>
      <c r="D645" s="29"/>
      <c r="E645" s="30"/>
      <c r="F645" s="30"/>
      <c r="G645" s="31"/>
      <c r="H645" s="28"/>
      <c r="I645" s="28"/>
      <c r="J645" s="28"/>
      <c r="K645" s="28"/>
      <c r="L645" s="28"/>
      <c r="M645" s="31"/>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32"/>
      <c r="BM645" s="32"/>
      <c r="BN645" s="32"/>
      <c r="BO645" s="32"/>
      <c r="BP645" s="32"/>
      <c r="BQ645" s="1"/>
    </row>
    <row r="646" spans="1:69" ht="14.25" customHeight="1">
      <c r="A646" s="28"/>
      <c r="B646" s="28"/>
      <c r="C646" s="28"/>
      <c r="D646" s="29"/>
      <c r="E646" s="30"/>
      <c r="F646" s="30"/>
      <c r="G646" s="31"/>
      <c r="H646" s="28"/>
      <c r="I646" s="28"/>
      <c r="J646" s="28"/>
      <c r="K646" s="28"/>
      <c r="L646" s="28"/>
      <c r="M646" s="31"/>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32"/>
      <c r="BM646" s="32"/>
      <c r="BN646" s="32"/>
      <c r="BO646" s="32"/>
      <c r="BP646" s="32"/>
      <c r="BQ646" s="1"/>
    </row>
    <row r="647" spans="1:69" ht="14.25" customHeight="1">
      <c r="A647" s="28"/>
      <c r="B647" s="28"/>
      <c r="C647" s="28"/>
      <c r="D647" s="29"/>
      <c r="E647" s="30"/>
      <c r="F647" s="30"/>
      <c r="G647" s="31"/>
      <c r="H647" s="28"/>
      <c r="I647" s="28"/>
      <c r="J647" s="28"/>
      <c r="K647" s="28"/>
      <c r="L647" s="28"/>
      <c r="M647" s="31"/>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32"/>
      <c r="BM647" s="32"/>
      <c r="BN647" s="32"/>
      <c r="BO647" s="32"/>
      <c r="BP647" s="32"/>
      <c r="BQ647" s="1"/>
    </row>
    <row r="648" spans="1:69" ht="14.25" customHeight="1">
      <c r="A648" s="28"/>
      <c r="B648" s="28"/>
      <c r="C648" s="28"/>
      <c r="D648" s="29"/>
      <c r="E648" s="30"/>
      <c r="F648" s="30"/>
      <c r="G648" s="31"/>
      <c r="H648" s="28"/>
      <c r="I648" s="28"/>
      <c r="J648" s="28"/>
      <c r="K648" s="28"/>
      <c r="L648" s="28"/>
      <c r="M648" s="31"/>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32"/>
      <c r="BM648" s="32"/>
      <c r="BN648" s="32"/>
      <c r="BO648" s="32"/>
      <c r="BP648" s="32"/>
      <c r="BQ648" s="1"/>
    </row>
    <row r="649" spans="1:69" ht="14.25" customHeight="1">
      <c r="A649" s="28"/>
      <c r="B649" s="28"/>
      <c r="C649" s="28"/>
      <c r="D649" s="29"/>
      <c r="E649" s="30"/>
      <c r="F649" s="30"/>
      <c r="G649" s="31"/>
      <c r="H649" s="28"/>
      <c r="I649" s="28"/>
      <c r="J649" s="28"/>
      <c r="K649" s="28"/>
      <c r="L649" s="28"/>
      <c r="M649" s="31"/>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32"/>
      <c r="BM649" s="32"/>
      <c r="BN649" s="32"/>
      <c r="BO649" s="32"/>
      <c r="BP649" s="32"/>
      <c r="BQ649" s="1"/>
    </row>
    <row r="650" spans="1:69" ht="14.25" customHeight="1">
      <c r="A650" s="28"/>
      <c r="B650" s="28"/>
      <c r="C650" s="28"/>
      <c r="D650" s="29"/>
      <c r="E650" s="30"/>
      <c r="F650" s="30"/>
      <c r="G650" s="31"/>
      <c r="H650" s="28"/>
      <c r="I650" s="28"/>
      <c r="J650" s="28"/>
      <c r="K650" s="28"/>
      <c r="L650" s="28"/>
      <c r="M650" s="31"/>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32"/>
      <c r="BM650" s="32"/>
      <c r="BN650" s="32"/>
      <c r="BO650" s="32"/>
      <c r="BP650" s="32"/>
      <c r="BQ650" s="1"/>
    </row>
    <row r="651" spans="1:69" ht="14.25" customHeight="1">
      <c r="A651" s="28"/>
      <c r="B651" s="28"/>
      <c r="C651" s="28"/>
      <c r="D651" s="29"/>
      <c r="E651" s="30"/>
      <c r="F651" s="30"/>
      <c r="G651" s="31"/>
      <c r="H651" s="28"/>
      <c r="I651" s="28"/>
      <c r="J651" s="28"/>
      <c r="K651" s="28"/>
      <c r="L651" s="28"/>
      <c r="M651" s="31"/>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32"/>
      <c r="BM651" s="32"/>
      <c r="BN651" s="32"/>
      <c r="BO651" s="32"/>
      <c r="BP651" s="32"/>
      <c r="BQ651" s="1"/>
    </row>
    <row r="652" spans="1:69" ht="14.25" customHeight="1">
      <c r="A652" s="28"/>
      <c r="B652" s="28"/>
      <c r="C652" s="28"/>
      <c r="D652" s="29"/>
      <c r="E652" s="30"/>
      <c r="F652" s="30"/>
      <c r="G652" s="31"/>
      <c r="H652" s="28"/>
      <c r="I652" s="28"/>
      <c r="J652" s="28"/>
      <c r="K652" s="28"/>
      <c r="L652" s="28"/>
      <c r="M652" s="31"/>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32"/>
      <c r="BM652" s="32"/>
      <c r="BN652" s="32"/>
      <c r="BO652" s="32"/>
      <c r="BP652" s="32"/>
      <c r="BQ652" s="1"/>
    </row>
    <row r="653" spans="1:69" ht="14.25" customHeight="1">
      <c r="A653" s="28"/>
      <c r="B653" s="28"/>
      <c r="C653" s="28"/>
      <c r="D653" s="29"/>
      <c r="E653" s="30"/>
      <c r="F653" s="30"/>
      <c r="G653" s="31"/>
      <c r="H653" s="28"/>
      <c r="I653" s="28"/>
      <c r="J653" s="28"/>
      <c r="K653" s="28"/>
      <c r="L653" s="28"/>
      <c r="M653" s="31"/>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32"/>
      <c r="BM653" s="32"/>
      <c r="BN653" s="32"/>
      <c r="BO653" s="32"/>
      <c r="BP653" s="32"/>
      <c r="BQ653" s="1"/>
    </row>
    <row r="654" spans="1:69" ht="14.25" customHeight="1">
      <c r="A654" s="28"/>
      <c r="B654" s="28"/>
      <c r="C654" s="28"/>
      <c r="D654" s="29"/>
      <c r="E654" s="30"/>
      <c r="F654" s="30"/>
      <c r="G654" s="31"/>
      <c r="H654" s="28"/>
      <c r="I654" s="28"/>
      <c r="J654" s="28"/>
      <c r="K654" s="28"/>
      <c r="L654" s="28"/>
      <c r="M654" s="31"/>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32"/>
      <c r="BM654" s="32"/>
      <c r="BN654" s="32"/>
      <c r="BO654" s="32"/>
      <c r="BP654" s="32"/>
      <c r="BQ654" s="1"/>
    </row>
    <row r="655" spans="1:69" ht="14.25" customHeight="1">
      <c r="A655" s="28"/>
      <c r="B655" s="28"/>
      <c r="C655" s="28"/>
      <c r="D655" s="29"/>
      <c r="E655" s="30"/>
      <c r="F655" s="30"/>
      <c r="G655" s="31"/>
      <c r="H655" s="28"/>
      <c r="I655" s="28"/>
      <c r="J655" s="28"/>
      <c r="K655" s="28"/>
      <c r="L655" s="28"/>
      <c r="M655" s="31"/>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32"/>
      <c r="BM655" s="32"/>
      <c r="BN655" s="32"/>
      <c r="BO655" s="32"/>
      <c r="BP655" s="32"/>
      <c r="BQ655" s="1"/>
    </row>
    <row r="656" spans="1:69" ht="14.25" customHeight="1">
      <c r="A656" s="28"/>
      <c r="B656" s="28"/>
      <c r="C656" s="28"/>
      <c r="D656" s="29"/>
      <c r="E656" s="30"/>
      <c r="F656" s="30"/>
      <c r="G656" s="31"/>
      <c r="H656" s="28"/>
      <c r="I656" s="28"/>
      <c r="J656" s="28"/>
      <c r="K656" s="28"/>
      <c r="L656" s="28"/>
      <c r="M656" s="31"/>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32"/>
      <c r="BM656" s="32"/>
      <c r="BN656" s="32"/>
      <c r="BO656" s="32"/>
      <c r="BP656" s="32"/>
      <c r="BQ656" s="1"/>
    </row>
    <row r="657" spans="1:69" ht="14.25" customHeight="1">
      <c r="A657" s="28"/>
      <c r="B657" s="28"/>
      <c r="C657" s="28"/>
      <c r="D657" s="29"/>
      <c r="E657" s="30"/>
      <c r="F657" s="30"/>
      <c r="G657" s="31"/>
      <c r="H657" s="28"/>
      <c r="I657" s="28"/>
      <c r="J657" s="28"/>
      <c r="K657" s="28"/>
      <c r="L657" s="28"/>
      <c r="M657" s="31"/>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32"/>
      <c r="BM657" s="32"/>
      <c r="BN657" s="32"/>
      <c r="BO657" s="32"/>
      <c r="BP657" s="32"/>
      <c r="BQ657" s="1"/>
    </row>
    <row r="658" spans="1:69" ht="14.25" customHeight="1">
      <c r="A658" s="28"/>
      <c r="B658" s="28"/>
      <c r="C658" s="28"/>
      <c r="D658" s="29"/>
      <c r="E658" s="30"/>
      <c r="F658" s="30"/>
      <c r="G658" s="31"/>
      <c r="H658" s="28"/>
      <c r="I658" s="28"/>
      <c r="J658" s="28"/>
      <c r="K658" s="28"/>
      <c r="L658" s="28"/>
      <c r="M658" s="31"/>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32"/>
      <c r="BM658" s="32"/>
      <c r="BN658" s="32"/>
      <c r="BO658" s="32"/>
      <c r="BP658" s="32"/>
      <c r="BQ658" s="1"/>
    </row>
    <row r="659" spans="1:69" ht="14.25" customHeight="1">
      <c r="A659" s="28"/>
      <c r="B659" s="28"/>
      <c r="C659" s="28"/>
      <c r="D659" s="29"/>
      <c r="E659" s="30"/>
      <c r="F659" s="30"/>
      <c r="G659" s="31"/>
      <c r="H659" s="28"/>
      <c r="I659" s="28"/>
      <c r="J659" s="28"/>
      <c r="K659" s="28"/>
      <c r="L659" s="28"/>
      <c r="M659" s="31"/>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32"/>
      <c r="BM659" s="32"/>
      <c r="BN659" s="32"/>
      <c r="BO659" s="32"/>
      <c r="BP659" s="32"/>
      <c r="BQ659" s="1"/>
    </row>
    <row r="660" spans="1:69" ht="14.25" customHeight="1">
      <c r="A660" s="28"/>
      <c r="B660" s="28"/>
      <c r="C660" s="28"/>
      <c r="D660" s="29"/>
      <c r="E660" s="30"/>
      <c r="F660" s="30"/>
      <c r="G660" s="31"/>
      <c r="H660" s="28"/>
      <c r="I660" s="28"/>
      <c r="J660" s="28"/>
      <c r="K660" s="28"/>
      <c r="L660" s="28"/>
      <c r="M660" s="31"/>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32"/>
      <c r="BM660" s="32"/>
      <c r="BN660" s="32"/>
      <c r="BO660" s="32"/>
      <c r="BP660" s="32"/>
      <c r="BQ660" s="1"/>
    </row>
    <row r="661" spans="1:69" ht="14.25" customHeight="1">
      <c r="A661" s="28"/>
      <c r="B661" s="28"/>
      <c r="C661" s="28"/>
      <c r="D661" s="29"/>
      <c r="E661" s="30"/>
      <c r="F661" s="30"/>
      <c r="G661" s="31"/>
      <c r="H661" s="28"/>
      <c r="I661" s="28"/>
      <c r="J661" s="28"/>
      <c r="K661" s="28"/>
      <c r="L661" s="28"/>
      <c r="M661" s="31"/>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32"/>
      <c r="BM661" s="32"/>
      <c r="BN661" s="32"/>
      <c r="BO661" s="32"/>
      <c r="BP661" s="32"/>
      <c r="BQ661" s="1"/>
    </row>
    <row r="662" spans="1:69" ht="14.25" customHeight="1">
      <c r="A662" s="28"/>
      <c r="B662" s="28"/>
      <c r="C662" s="28"/>
      <c r="D662" s="29"/>
      <c r="E662" s="30"/>
      <c r="F662" s="30"/>
      <c r="G662" s="31"/>
      <c r="H662" s="28"/>
      <c r="I662" s="28"/>
      <c r="J662" s="28"/>
      <c r="K662" s="28"/>
      <c r="L662" s="28"/>
      <c r="M662" s="31"/>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32"/>
      <c r="BM662" s="32"/>
      <c r="BN662" s="32"/>
      <c r="BO662" s="32"/>
      <c r="BP662" s="32"/>
      <c r="BQ662" s="1"/>
    </row>
    <row r="663" spans="1:69" ht="14.25" customHeight="1">
      <c r="A663" s="28"/>
      <c r="B663" s="28"/>
      <c r="C663" s="28"/>
      <c r="D663" s="29"/>
      <c r="E663" s="30"/>
      <c r="F663" s="30"/>
      <c r="G663" s="31"/>
      <c r="H663" s="28"/>
      <c r="I663" s="28"/>
      <c r="J663" s="28"/>
      <c r="K663" s="28"/>
      <c r="L663" s="28"/>
      <c r="M663" s="31"/>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32"/>
      <c r="BM663" s="32"/>
      <c r="BN663" s="32"/>
      <c r="BO663" s="32"/>
      <c r="BP663" s="32"/>
      <c r="BQ663" s="1"/>
    </row>
    <row r="664" spans="1:69" ht="14.25" customHeight="1">
      <c r="A664" s="28"/>
      <c r="B664" s="28"/>
      <c r="C664" s="28"/>
      <c r="D664" s="29"/>
      <c r="E664" s="30"/>
      <c r="F664" s="30"/>
      <c r="G664" s="31"/>
      <c r="H664" s="28"/>
      <c r="I664" s="28"/>
      <c r="J664" s="28"/>
      <c r="K664" s="28"/>
      <c r="L664" s="28"/>
      <c r="M664" s="31"/>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32"/>
      <c r="BM664" s="32"/>
      <c r="BN664" s="32"/>
      <c r="BO664" s="32"/>
      <c r="BP664" s="32"/>
      <c r="BQ664" s="1"/>
    </row>
    <row r="665" spans="1:69" ht="14.25" customHeight="1">
      <c r="A665" s="28"/>
      <c r="B665" s="28"/>
      <c r="C665" s="28"/>
      <c r="D665" s="29"/>
      <c r="E665" s="30"/>
      <c r="F665" s="30"/>
      <c r="G665" s="31"/>
      <c r="H665" s="28"/>
      <c r="I665" s="28"/>
      <c r="J665" s="28"/>
      <c r="K665" s="28"/>
      <c r="L665" s="28"/>
      <c r="M665" s="31"/>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32"/>
      <c r="BM665" s="32"/>
      <c r="BN665" s="32"/>
      <c r="BO665" s="32"/>
      <c r="BP665" s="32"/>
      <c r="BQ665" s="1"/>
    </row>
    <row r="666" spans="1:69" ht="14.25" customHeight="1">
      <c r="A666" s="28"/>
      <c r="B666" s="28"/>
      <c r="C666" s="28"/>
      <c r="D666" s="29"/>
      <c r="E666" s="30"/>
      <c r="F666" s="30"/>
      <c r="G666" s="31"/>
      <c r="H666" s="28"/>
      <c r="I666" s="28"/>
      <c r="J666" s="28"/>
      <c r="K666" s="28"/>
      <c r="L666" s="28"/>
      <c r="M666" s="31"/>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32"/>
      <c r="BM666" s="32"/>
      <c r="BN666" s="32"/>
      <c r="BO666" s="32"/>
      <c r="BP666" s="32"/>
      <c r="BQ666" s="1"/>
    </row>
    <row r="667" spans="1:69" ht="14.25" customHeight="1">
      <c r="A667" s="28"/>
      <c r="B667" s="28"/>
      <c r="C667" s="28"/>
      <c r="D667" s="29"/>
      <c r="E667" s="30"/>
      <c r="F667" s="30"/>
      <c r="G667" s="31"/>
      <c r="H667" s="28"/>
      <c r="I667" s="28"/>
      <c r="J667" s="28"/>
      <c r="K667" s="28"/>
      <c r="L667" s="28"/>
      <c r="M667" s="31"/>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32"/>
      <c r="BM667" s="32"/>
      <c r="BN667" s="32"/>
      <c r="BO667" s="32"/>
      <c r="BP667" s="32"/>
      <c r="BQ667" s="1"/>
    </row>
    <row r="668" spans="1:69" ht="14.25" customHeight="1">
      <c r="A668" s="28"/>
      <c r="B668" s="28"/>
      <c r="C668" s="28"/>
      <c r="D668" s="29"/>
      <c r="E668" s="30"/>
      <c r="F668" s="30"/>
      <c r="G668" s="31"/>
      <c r="H668" s="28"/>
      <c r="I668" s="28"/>
      <c r="J668" s="28"/>
      <c r="K668" s="28"/>
      <c r="L668" s="28"/>
      <c r="M668" s="31"/>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32"/>
      <c r="BM668" s="32"/>
      <c r="BN668" s="32"/>
      <c r="BO668" s="32"/>
      <c r="BP668" s="32"/>
      <c r="BQ668" s="1"/>
    </row>
    <row r="669" spans="1:69" ht="14.25" customHeight="1">
      <c r="A669" s="28"/>
      <c r="B669" s="28"/>
      <c r="C669" s="28"/>
      <c r="D669" s="29"/>
      <c r="E669" s="30"/>
      <c r="F669" s="30"/>
      <c r="G669" s="31"/>
      <c r="H669" s="28"/>
      <c r="I669" s="28"/>
      <c r="J669" s="28"/>
      <c r="K669" s="28"/>
      <c r="L669" s="28"/>
      <c r="M669" s="31"/>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32"/>
      <c r="BM669" s="32"/>
      <c r="BN669" s="32"/>
      <c r="BO669" s="32"/>
      <c r="BP669" s="32"/>
      <c r="BQ669" s="1"/>
    </row>
    <row r="670" spans="1:69" ht="14.25" customHeight="1">
      <c r="A670" s="28"/>
      <c r="B670" s="28"/>
      <c r="C670" s="28"/>
      <c r="D670" s="29"/>
      <c r="E670" s="30"/>
      <c r="F670" s="30"/>
      <c r="G670" s="31"/>
      <c r="H670" s="28"/>
      <c r="I670" s="28"/>
      <c r="J670" s="28"/>
      <c r="K670" s="28"/>
      <c r="L670" s="28"/>
      <c r="M670" s="31"/>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32"/>
      <c r="BM670" s="32"/>
      <c r="BN670" s="32"/>
      <c r="BO670" s="32"/>
      <c r="BP670" s="32"/>
      <c r="BQ670" s="1"/>
    </row>
    <row r="671" spans="1:69" ht="14.25" customHeight="1">
      <c r="A671" s="28"/>
      <c r="B671" s="28"/>
      <c r="C671" s="28"/>
      <c r="D671" s="29"/>
      <c r="E671" s="30"/>
      <c r="F671" s="30"/>
      <c r="G671" s="31"/>
      <c r="H671" s="28"/>
      <c r="I671" s="28"/>
      <c r="J671" s="28"/>
      <c r="K671" s="28"/>
      <c r="L671" s="28"/>
      <c r="M671" s="31"/>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32"/>
      <c r="BM671" s="32"/>
      <c r="BN671" s="32"/>
      <c r="BO671" s="32"/>
      <c r="BP671" s="32"/>
      <c r="BQ671" s="1"/>
    </row>
    <row r="672" spans="1:69" ht="14.25" customHeight="1">
      <c r="A672" s="28"/>
      <c r="B672" s="28"/>
      <c r="C672" s="28"/>
      <c r="D672" s="29"/>
      <c r="E672" s="30"/>
      <c r="F672" s="30"/>
      <c r="G672" s="31"/>
      <c r="H672" s="28"/>
      <c r="I672" s="28"/>
      <c r="J672" s="28"/>
      <c r="K672" s="28"/>
      <c r="L672" s="28"/>
      <c r="M672" s="31"/>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32"/>
      <c r="BM672" s="32"/>
      <c r="BN672" s="32"/>
      <c r="BO672" s="32"/>
      <c r="BP672" s="32"/>
      <c r="BQ672" s="1"/>
    </row>
    <row r="673" spans="1:69" ht="14.25" customHeight="1">
      <c r="A673" s="28"/>
      <c r="B673" s="28"/>
      <c r="C673" s="28"/>
      <c r="D673" s="29"/>
      <c r="E673" s="30"/>
      <c r="F673" s="30"/>
      <c r="G673" s="31"/>
      <c r="H673" s="28"/>
      <c r="I673" s="28"/>
      <c r="J673" s="28"/>
      <c r="K673" s="28"/>
      <c r="L673" s="28"/>
      <c r="M673" s="31"/>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32"/>
      <c r="BM673" s="32"/>
      <c r="BN673" s="32"/>
      <c r="BO673" s="32"/>
      <c r="BP673" s="32"/>
      <c r="BQ673" s="1"/>
    </row>
    <row r="674" spans="1:69" ht="14.25" customHeight="1">
      <c r="A674" s="28"/>
      <c r="B674" s="28"/>
      <c r="C674" s="28"/>
      <c r="D674" s="29"/>
      <c r="E674" s="30"/>
      <c r="F674" s="30"/>
      <c r="G674" s="31"/>
      <c r="H674" s="28"/>
      <c r="I674" s="28"/>
      <c r="J674" s="28"/>
      <c r="K674" s="28"/>
      <c r="L674" s="28"/>
      <c r="M674" s="31"/>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32"/>
      <c r="BM674" s="32"/>
      <c r="BN674" s="32"/>
      <c r="BO674" s="32"/>
      <c r="BP674" s="32"/>
      <c r="BQ674" s="1"/>
    </row>
    <row r="675" spans="1:69" ht="14.25" customHeight="1">
      <c r="A675" s="28"/>
      <c r="B675" s="28"/>
      <c r="C675" s="28"/>
      <c r="D675" s="29"/>
      <c r="E675" s="30"/>
      <c r="F675" s="30"/>
      <c r="G675" s="31"/>
      <c r="H675" s="28"/>
      <c r="I675" s="28"/>
      <c r="J675" s="28"/>
      <c r="K675" s="28"/>
      <c r="L675" s="28"/>
      <c r="M675" s="31"/>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32"/>
      <c r="BM675" s="32"/>
      <c r="BN675" s="32"/>
      <c r="BO675" s="32"/>
      <c r="BP675" s="32"/>
      <c r="BQ675" s="1"/>
    </row>
    <row r="676" spans="1:69" ht="14.25" customHeight="1">
      <c r="A676" s="28"/>
      <c r="B676" s="28"/>
      <c r="C676" s="28"/>
      <c r="D676" s="29"/>
      <c r="E676" s="30"/>
      <c r="F676" s="30"/>
      <c r="G676" s="31"/>
      <c r="H676" s="28"/>
      <c r="I676" s="28"/>
      <c r="J676" s="28"/>
      <c r="K676" s="28"/>
      <c r="L676" s="28"/>
      <c r="M676" s="31"/>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32"/>
      <c r="BM676" s="32"/>
      <c r="BN676" s="32"/>
      <c r="BO676" s="32"/>
      <c r="BP676" s="32"/>
      <c r="BQ676" s="1"/>
    </row>
    <row r="677" spans="1:69" ht="14.25" customHeight="1">
      <c r="A677" s="28"/>
      <c r="B677" s="28"/>
      <c r="C677" s="28"/>
      <c r="D677" s="29"/>
      <c r="E677" s="30"/>
      <c r="F677" s="30"/>
      <c r="G677" s="31"/>
      <c r="H677" s="28"/>
      <c r="I677" s="28"/>
      <c r="J677" s="28"/>
      <c r="K677" s="28"/>
      <c r="L677" s="28"/>
      <c r="M677" s="31"/>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32"/>
      <c r="BM677" s="32"/>
      <c r="BN677" s="32"/>
      <c r="BO677" s="32"/>
      <c r="BP677" s="32"/>
      <c r="BQ677" s="1"/>
    </row>
    <row r="678" spans="1:69" ht="14.25" customHeight="1">
      <c r="A678" s="28"/>
      <c r="B678" s="28"/>
      <c r="C678" s="28"/>
      <c r="D678" s="29"/>
      <c r="E678" s="30"/>
      <c r="F678" s="30"/>
      <c r="G678" s="31"/>
      <c r="H678" s="28"/>
      <c r="I678" s="28"/>
      <c r="J678" s="28"/>
      <c r="K678" s="28"/>
      <c r="L678" s="28"/>
      <c r="M678" s="31"/>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32"/>
      <c r="BM678" s="32"/>
      <c r="BN678" s="32"/>
      <c r="BO678" s="32"/>
      <c r="BP678" s="32"/>
      <c r="BQ678" s="1"/>
    </row>
    <row r="679" spans="1:69" ht="14.25" customHeight="1">
      <c r="A679" s="28"/>
      <c r="B679" s="28"/>
      <c r="C679" s="28"/>
      <c r="D679" s="29"/>
      <c r="E679" s="30"/>
      <c r="F679" s="30"/>
      <c r="G679" s="31"/>
      <c r="H679" s="28"/>
      <c r="I679" s="28"/>
      <c r="J679" s="28"/>
      <c r="K679" s="28"/>
      <c r="L679" s="28"/>
      <c r="M679" s="31"/>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32"/>
      <c r="BM679" s="32"/>
      <c r="BN679" s="32"/>
      <c r="BO679" s="32"/>
      <c r="BP679" s="32"/>
      <c r="BQ679" s="1"/>
    </row>
    <row r="680" spans="1:69" ht="14.25" customHeight="1">
      <c r="A680" s="28"/>
      <c r="B680" s="28"/>
      <c r="C680" s="28"/>
      <c r="D680" s="29"/>
      <c r="E680" s="30"/>
      <c r="F680" s="30"/>
      <c r="G680" s="31"/>
      <c r="H680" s="28"/>
      <c r="I680" s="28"/>
      <c r="J680" s="28"/>
      <c r="K680" s="28"/>
      <c r="L680" s="28"/>
      <c r="M680" s="31"/>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32"/>
      <c r="BM680" s="32"/>
      <c r="BN680" s="32"/>
      <c r="BO680" s="32"/>
      <c r="BP680" s="32"/>
      <c r="BQ680" s="1"/>
    </row>
    <row r="681" spans="1:69" ht="14.25" customHeight="1">
      <c r="A681" s="28"/>
      <c r="B681" s="28"/>
      <c r="C681" s="28"/>
      <c r="D681" s="29"/>
      <c r="E681" s="30"/>
      <c r="F681" s="30"/>
      <c r="G681" s="31"/>
      <c r="H681" s="28"/>
      <c r="I681" s="28"/>
      <c r="J681" s="28"/>
      <c r="K681" s="28"/>
      <c r="L681" s="28"/>
      <c r="M681" s="31"/>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32"/>
      <c r="BM681" s="32"/>
      <c r="BN681" s="32"/>
      <c r="BO681" s="32"/>
      <c r="BP681" s="32"/>
      <c r="BQ681" s="1"/>
    </row>
    <row r="682" spans="1:69" ht="14.25" customHeight="1">
      <c r="A682" s="28"/>
      <c r="B682" s="28"/>
      <c r="C682" s="28"/>
      <c r="D682" s="29"/>
      <c r="E682" s="30"/>
      <c r="F682" s="30"/>
      <c r="G682" s="31"/>
      <c r="H682" s="28"/>
      <c r="I682" s="28"/>
      <c r="J682" s="28"/>
      <c r="K682" s="28"/>
      <c r="L682" s="28"/>
      <c r="M682" s="31"/>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32"/>
      <c r="BM682" s="32"/>
      <c r="BN682" s="32"/>
      <c r="BO682" s="32"/>
      <c r="BP682" s="32"/>
      <c r="BQ682" s="1"/>
    </row>
    <row r="683" spans="1:69" ht="14.25" customHeight="1">
      <c r="A683" s="28"/>
      <c r="B683" s="28"/>
      <c r="C683" s="28"/>
      <c r="D683" s="29"/>
      <c r="E683" s="30"/>
      <c r="F683" s="30"/>
      <c r="G683" s="31"/>
      <c r="H683" s="28"/>
      <c r="I683" s="28"/>
      <c r="J683" s="28"/>
      <c r="K683" s="28"/>
      <c r="L683" s="28"/>
      <c r="M683" s="31"/>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32"/>
      <c r="BM683" s="32"/>
      <c r="BN683" s="32"/>
      <c r="BO683" s="32"/>
      <c r="BP683" s="32"/>
      <c r="BQ683" s="1"/>
    </row>
    <row r="684" spans="1:69" ht="14.25" customHeight="1">
      <c r="A684" s="28"/>
      <c r="B684" s="28"/>
      <c r="C684" s="28"/>
      <c r="D684" s="29"/>
      <c r="E684" s="30"/>
      <c r="F684" s="30"/>
      <c r="G684" s="31"/>
      <c r="H684" s="28"/>
      <c r="I684" s="28"/>
      <c r="J684" s="28"/>
      <c r="K684" s="28"/>
      <c r="L684" s="28"/>
      <c r="M684" s="31"/>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32"/>
      <c r="BM684" s="32"/>
      <c r="BN684" s="32"/>
      <c r="BO684" s="32"/>
      <c r="BP684" s="32"/>
      <c r="BQ684" s="1"/>
    </row>
    <row r="685" spans="1:69" ht="14.25" customHeight="1">
      <c r="A685" s="28"/>
      <c r="B685" s="28"/>
      <c r="C685" s="28"/>
      <c r="D685" s="29"/>
      <c r="E685" s="30"/>
      <c r="F685" s="30"/>
      <c r="G685" s="31"/>
      <c r="H685" s="28"/>
      <c r="I685" s="28"/>
      <c r="J685" s="28"/>
      <c r="K685" s="28"/>
      <c r="L685" s="28"/>
      <c r="M685" s="31"/>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32"/>
      <c r="BM685" s="32"/>
      <c r="BN685" s="32"/>
      <c r="BO685" s="32"/>
      <c r="BP685" s="32"/>
      <c r="BQ685" s="1"/>
    </row>
    <row r="686" spans="1:69" ht="14.25" customHeight="1">
      <c r="A686" s="28"/>
      <c r="B686" s="28"/>
      <c r="C686" s="28"/>
      <c r="D686" s="29"/>
      <c r="E686" s="30"/>
      <c r="F686" s="30"/>
      <c r="G686" s="31"/>
      <c r="H686" s="28"/>
      <c r="I686" s="28"/>
      <c r="J686" s="28"/>
      <c r="K686" s="28"/>
      <c r="L686" s="28"/>
      <c r="M686" s="31"/>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32"/>
      <c r="BM686" s="32"/>
      <c r="BN686" s="32"/>
      <c r="BO686" s="32"/>
      <c r="BP686" s="32"/>
      <c r="BQ686" s="1"/>
    </row>
    <row r="687" spans="1:69" ht="14.25" customHeight="1">
      <c r="A687" s="28"/>
      <c r="B687" s="28"/>
      <c r="C687" s="28"/>
      <c r="D687" s="29"/>
      <c r="E687" s="30"/>
      <c r="F687" s="30"/>
      <c r="G687" s="31"/>
      <c r="H687" s="28"/>
      <c r="I687" s="28"/>
      <c r="J687" s="28"/>
      <c r="K687" s="28"/>
      <c r="L687" s="28"/>
      <c r="M687" s="31"/>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32"/>
      <c r="BM687" s="32"/>
      <c r="BN687" s="32"/>
      <c r="BO687" s="32"/>
      <c r="BP687" s="32"/>
      <c r="BQ687" s="1"/>
    </row>
    <row r="688" spans="1:69" ht="14.25" customHeight="1">
      <c r="A688" s="28"/>
      <c r="B688" s="28"/>
      <c r="C688" s="28"/>
      <c r="D688" s="29"/>
      <c r="E688" s="30"/>
      <c r="F688" s="30"/>
      <c r="G688" s="31"/>
      <c r="H688" s="28"/>
      <c r="I688" s="28"/>
      <c r="J688" s="28"/>
      <c r="K688" s="28"/>
      <c r="L688" s="28"/>
      <c r="M688" s="31"/>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32"/>
      <c r="BM688" s="32"/>
      <c r="BN688" s="32"/>
      <c r="BO688" s="32"/>
      <c r="BP688" s="32"/>
      <c r="BQ688" s="1"/>
    </row>
    <row r="689" spans="1:69" ht="14.25" customHeight="1">
      <c r="A689" s="28"/>
      <c r="B689" s="28"/>
      <c r="C689" s="28"/>
      <c r="D689" s="29"/>
      <c r="E689" s="30"/>
      <c r="F689" s="30"/>
      <c r="G689" s="31"/>
      <c r="H689" s="28"/>
      <c r="I689" s="28"/>
      <c r="J689" s="28"/>
      <c r="K689" s="28"/>
      <c r="L689" s="28"/>
      <c r="M689" s="31"/>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32"/>
      <c r="BM689" s="32"/>
      <c r="BN689" s="32"/>
      <c r="BO689" s="32"/>
      <c r="BP689" s="32"/>
      <c r="BQ689" s="1"/>
    </row>
    <row r="690" spans="1:69" ht="14.25" customHeight="1">
      <c r="A690" s="28"/>
      <c r="B690" s="28"/>
      <c r="C690" s="28"/>
      <c r="D690" s="29"/>
      <c r="E690" s="30"/>
      <c r="F690" s="30"/>
      <c r="G690" s="31"/>
      <c r="H690" s="28"/>
      <c r="I690" s="28"/>
      <c r="J690" s="28"/>
      <c r="K690" s="28"/>
      <c r="L690" s="28"/>
      <c r="M690" s="31"/>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32"/>
      <c r="BM690" s="32"/>
      <c r="BN690" s="32"/>
      <c r="BO690" s="32"/>
      <c r="BP690" s="32"/>
      <c r="BQ690" s="1"/>
    </row>
    <row r="691" spans="1:69" ht="14.25" customHeight="1">
      <c r="A691" s="28"/>
      <c r="B691" s="28"/>
      <c r="C691" s="28"/>
      <c r="D691" s="29"/>
      <c r="E691" s="30"/>
      <c r="F691" s="30"/>
      <c r="G691" s="31"/>
      <c r="H691" s="28"/>
      <c r="I691" s="28"/>
      <c r="J691" s="28"/>
      <c r="K691" s="28"/>
      <c r="L691" s="28"/>
      <c r="M691" s="31"/>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32"/>
      <c r="BM691" s="32"/>
      <c r="BN691" s="32"/>
      <c r="BO691" s="32"/>
      <c r="BP691" s="32"/>
      <c r="BQ691" s="1"/>
    </row>
    <row r="692" spans="1:69" ht="14.25" customHeight="1">
      <c r="A692" s="28"/>
      <c r="B692" s="28"/>
      <c r="C692" s="28"/>
      <c r="D692" s="29"/>
      <c r="E692" s="30"/>
      <c r="F692" s="30"/>
      <c r="G692" s="31"/>
      <c r="H692" s="28"/>
      <c r="I692" s="28"/>
      <c r="J692" s="28"/>
      <c r="K692" s="28"/>
      <c r="L692" s="28"/>
      <c r="M692" s="31"/>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32"/>
      <c r="BM692" s="32"/>
      <c r="BN692" s="32"/>
      <c r="BO692" s="32"/>
      <c r="BP692" s="32"/>
      <c r="BQ692" s="1"/>
    </row>
    <row r="693" spans="1:69" ht="14.25" customHeight="1">
      <c r="A693" s="28"/>
      <c r="B693" s="28"/>
      <c r="C693" s="28"/>
      <c r="D693" s="29"/>
      <c r="E693" s="30"/>
      <c r="F693" s="30"/>
      <c r="G693" s="31"/>
      <c r="H693" s="28"/>
      <c r="I693" s="28"/>
      <c r="J693" s="28"/>
      <c r="K693" s="28"/>
      <c r="L693" s="28"/>
      <c r="M693" s="31"/>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32"/>
      <c r="BM693" s="32"/>
      <c r="BN693" s="32"/>
      <c r="BO693" s="32"/>
      <c r="BP693" s="32"/>
      <c r="BQ693" s="1"/>
    </row>
    <row r="694" spans="1:69" ht="14.25" customHeight="1">
      <c r="A694" s="28"/>
      <c r="B694" s="28"/>
      <c r="C694" s="28"/>
      <c r="D694" s="29"/>
      <c r="E694" s="30"/>
      <c r="F694" s="30"/>
      <c r="G694" s="31"/>
      <c r="H694" s="28"/>
      <c r="I694" s="28"/>
      <c r="J694" s="28"/>
      <c r="K694" s="28"/>
      <c r="L694" s="28"/>
      <c r="M694" s="31"/>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32"/>
      <c r="BM694" s="32"/>
      <c r="BN694" s="32"/>
      <c r="BO694" s="32"/>
      <c r="BP694" s="32"/>
      <c r="BQ694" s="1"/>
    </row>
    <row r="695" spans="1:69" ht="14.25" customHeight="1">
      <c r="A695" s="28"/>
      <c r="B695" s="28"/>
      <c r="C695" s="28"/>
      <c r="D695" s="29"/>
      <c r="E695" s="30"/>
      <c r="F695" s="30"/>
      <c r="G695" s="31"/>
      <c r="H695" s="28"/>
      <c r="I695" s="28"/>
      <c r="J695" s="28"/>
      <c r="K695" s="28"/>
      <c r="L695" s="28"/>
      <c r="M695" s="31"/>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32"/>
      <c r="BM695" s="32"/>
      <c r="BN695" s="32"/>
      <c r="BO695" s="32"/>
      <c r="BP695" s="32"/>
      <c r="BQ695" s="1"/>
    </row>
    <row r="696" spans="1:69" ht="14.25" customHeight="1">
      <c r="A696" s="28"/>
      <c r="B696" s="28"/>
      <c r="C696" s="28"/>
      <c r="D696" s="29"/>
      <c r="E696" s="30"/>
      <c r="F696" s="30"/>
      <c r="G696" s="31"/>
      <c r="H696" s="28"/>
      <c r="I696" s="28"/>
      <c r="J696" s="28"/>
      <c r="K696" s="28"/>
      <c r="L696" s="28"/>
      <c r="M696" s="31"/>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32"/>
      <c r="BM696" s="32"/>
      <c r="BN696" s="32"/>
      <c r="BO696" s="32"/>
      <c r="BP696" s="32"/>
      <c r="BQ696" s="1"/>
    </row>
    <row r="697" spans="1:69" ht="14.25" customHeight="1">
      <c r="A697" s="28"/>
      <c r="B697" s="28"/>
      <c r="C697" s="28"/>
      <c r="D697" s="29"/>
      <c r="E697" s="30"/>
      <c r="F697" s="30"/>
      <c r="G697" s="31"/>
      <c r="H697" s="28"/>
      <c r="I697" s="28"/>
      <c r="J697" s="28"/>
      <c r="K697" s="28"/>
      <c r="L697" s="28"/>
      <c r="M697" s="31"/>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32"/>
      <c r="BM697" s="32"/>
      <c r="BN697" s="32"/>
      <c r="BO697" s="32"/>
      <c r="BP697" s="32"/>
      <c r="BQ697" s="1"/>
    </row>
    <row r="698" spans="1:69" ht="14.25" customHeight="1">
      <c r="A698" s="28"/>
      <c r="B698" s="28"/>
      <c r="C698" s="28"/>
      <c r="D698" s="29"/>
      <c r="E698" s="30"/>
      <c r="F698" s="30"/>
      <c r="G698" s="31"/>
      <c r="H698" s="28"/>
      <c r="I698" s="28"/>
      <c r="J698" s="28"/>
      <c r="K698" s="28"/>
      <c r="L698" s="28"/>
      <c r="M698" s="31"/>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32"/>
      <c r="BM698" s="32"/>
      <c r="BN698" s="32"/>
      <c r="BO698" s="32"/>
      <c r="BP698" s="32"/>
      <c r="BQ698" s="1"/>
    </row>
    <row r="699" spans="1:69" ht="14.25" customHeight="1">
      <c r="A699" s="28"/>
      <c r="B699" s="28"/>
      <c r="C699" s="28"/>
      <c r="D699" s="29"/>
      <c r="E699" s="30"/>
      <c r="F699" s="30"/>
      <c r="G699" s="31"/>
      <c r="H699" s="28"/>
      <c r="I699" s="28"/>
      <c r="J699" s="28"/>
      <c r="K699" s="28"/>
      <c r="L699" s="28"/>
      <c r="M699" s="31"/>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32"/>
      <c r="BM699" s="32"/>
      <c r="BN699" s="32"/>
      <c r="BO699" s="32"/>
      <c r="BP699" s="32"/>
      <c r="BQ699" s="1"/>
    </row>
    <row r="700" spans="1:69" ht="14.25" customHeight="1">
      <c r="A700" s="28"/>
      <c r="B700" s="28"/>
      <c r="C700" s="28"/>
      <c r="D700" s="29"/>
      <c r="E700" s="30"/>
      <c r="F700" s="30"/>
      <c r="G700" s="31"/>
      <c r="H700" s="28"/>
      <c r="I700" s="28"/>
      <c r="J700" s="28"/>
      <c r="K700" s="28"/>
      <c r="L700" s="28"/>
      <c r="M700" s="31"/>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32"/>
      <c r="BM700" s="32"/>
      <c r="BN700" s="32"/>
      <c r="BO700" s="32"/>
      <c r="BP700" s="32"/>
      <c r="BQ700" s="1"/>
    </row>
    <row r="701" spans="1:69" ht="14.25" customHeight="1">
      <c r="A701" s="28"/>
      <c r="B701" s="28"/>
      <c r="C701" s="28"/>
      <c r="D701" s="29"/>
      <c r="E701" s="30"/>
      <c r="F701" s="30"/>
      <c r="G701" s="31"/>
      <c r="H701" s="28"/>
      <c r="I701" s="28"/>
      <c r="J701" s="28"/>
      <c r="K701" s="28"/>
      <c r="L701" s="28"/>
      <c r="M701" s="31"/>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32"/>
      <c r="BM701" s="32"/>
      <c r="BN701" s="32"/>
      <c r="BO701" s="32"/>
      <c r="BP701" s="32"/>
      <c r="BQ701" s="1"/>
    </row>
    <row r="702" spans="1:69" ht="14.25" customHeight="1">
      <c r="A702" s="28"/>
      <c r="B702" s="28"/>
      <c r="C702" s="28"/>
      <c r="D702" s="29"/>
      <c r="E702" s="30"/>
      <c r="F702" s="30"/>
      <c r="G702" s="31"/>
      <c r="H702" s="28"/>
      <c r="I702" s="28"/>
      <c r="J702" s="28"/>
      <c r="K702" s="28"/>
      <c r="L702" s="28"/>
      <c r="M702" s="31"/>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32"/>
      <c r="BM702" s="32"/>
      <c r="BN702" s="32"/>
      <c r="BO702" s="32"/>
      <c r="BP702" s="32"/>
      <c r="BQ702" s="1"/>
    </row>
    <row r="703" spans="1:69" ht="14.25" customHeight="1">
      <c r="A703" s="28"/>
      <c r="B703" s="28"/>
      <c r="C703" s="28"/>
      <c r="D703" s="29"/>
      <c r="E703" s="30"/>
      <c r="F703" s="30"/>
      <c r="G703" s="31"/>
      <c r="H703" s="28"/>
      <c r="I703" s="28"/>
      <c r="J703" s="28"/>
      <c r="K703" s="28"/>
      <c r="L703" s="28"/>
      <c r="M703" s="31"/>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32"/>
      <c r="BM703" s="32"/>
      <c r="BN703" s="32"/>
      <c r="BO703" s="32"/>
      <c r="BP703" s="32"/>
      <c r="BQ703" s="1"/>
    </row>
    <row r="704" spans="1:69" ht="14.25" customHeight="1">
      <c r="A704" s="28"/>
      <c r="B704" s="28"/>
      <c r="C704" s="28"/>
      <c r="D704" s="29"/>
      <c r="E704" s="30"/>
      <c r="F704" s="30"/>
      <c r="G704" s="31"/>
      <c r="H704" s="28"/>
      <c r="I704" s="28"/>
      <c r="J704" s="28"/>
      <c r="K704" s="28"/>
      <c r="L704" s="28"/>
      <c r="M704" s="31"/>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32"/>
      <c r="BM704" s="32"/>
      <c r="BN704" s="32"/>
      <c r="BO704" s="32"/>
      <c r="BP704" s="32"/>
      <c r="BQ704" s="1"/>
    </row>
    <row r="705" spans="1:69" ht="14.25" customHeight="1">
      <c r="A705" s="28"/>
      <c r="B705" s="28"/>
      <c r="C705" s="28"/>
      <c r="D705" s="29"/>
      <c r="E705" s="30"/>
      <c r="F705" s="30"/>
      <c r="G705" s="31"/>
      <c r="H705" s="28"/>
      <c r="I705" s="28"/>
      <c r="J705" s="28"/>
      <c r="K705" s="28"/>
      <c r="L705" s="28"/>
      <c r="M705" s="31"/>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32"/>
      <c r="BM705" s="32"/>
      <c r="BN705" s="32"/>
      <c r="BO705" s="32"/>
      <c r="BP705" s="32"/>
      <c r="BQ705" s="1"/>
    </row>
    <row r="706" spans="1:69" ht="14.25" customHeight="1">
      <c r="A706" s="28"/>
      <c r="B706" s="28"/>
      <c r="C706" s="28"/>
      <c r="D706" s="29"/>
      <c r="E706" s="30"/>
      <c r="F706" s="30"/>
      <c r="G706" s="31"/>
      <c r="H706" s="28"/>
      <c r="I706" s="28"/>
      <c r="J706" s="28"/>
      <c r="K706" s="28"/>
      <c r="L706" s="28"/>
      <c r="M706" s="31"/>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32"/>
      <c r="BM706" s="32"/>
      <c r="BN706" s="32"/>
      <c r="BO706" s="32"/>
      <c r="BP706" s="32"/>
      <c r="BQ706" s="1"/>
    </row>
    <row r="707" spans="1:69" ht="14.25" customHeight="1">
      <c r="A707" s="28"/>
      <c r="B707" s="28"/>
      <c r="C707" s="28"/>
      <c r="D707" s="29"/>
      <c r="E707" s="30"/>
      <c r="F707" s="30"/>
      <c r="G707" s="31"/>
      <c r="H707" s="28"/>
      <c r="I707" s="28"/>
      <c r="J707" s="28"/>
      <c r="K707" s="28"/>
      <c r="L707" s="28"/>
      <c r="M707" s="31"/>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32"/>
      <c r="BM707" s="32"/>
      <c r="BN707" s="32"/>
      <c r="BO707" s="32"/>
      <c r="BP707" s="32"/>
      <c r="BQ707" s="1"/>
    </row>
    <row r="708" spans="1:69" ht="14.25" customHeight="1">
      <c r="A708" s="28"/>
      <c r="B708" s="28"/>
      <c r="C708" s="28"/>
      <c r="D708" s="29"/>
      <c r="E708" s="30"/>
      <c r="F708" s="30"/>
      <c r="G708" s="31"/>
      <c r="H708" s="28"/>
      <c r="I708" s="28"/>
      <c r="J708" s="28"/>
      <c r="K708" s="28"/>
      <c r="L708" s="28"/>
      <c r="M708" s="31"/>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32"/>
      <c r="BM708" s="32"/>
      <c r="BN708" s="32"/>
      <c r="BO708" s="32"/>
      <c r="BP708" s="32"/>
      <c r="BQ708" s="1"/>
    </row>
    <row r="709" spans="1:69" ht="14.25" customHeight="1">
      <c r="A709" s="28"/>
      <c r="B709" s="28"/>
      <c r="C709" s="28"/>
      <c r="D709" s="29"/>
      <c r="E709" s="30"/>
      <c r="F709" s="30"/>
      <c r="G709" s="31"/>
      <c r="H709" s="28"/>
      <c r="I709" s="28"/>
      <c r="J709" s="28"/>
      <c r="K709" s="28"/>
      <c r="L709" s="28"/>
      <c r="M709" s="31"/>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32"/>
      <c r="BM709" s="32"/>
      <c r="BN709" s="32"/>
      <c r="BO709" s="32"/>
      <c r="BP709" s="32"/>
      <c r="BQ709" s="1"/>
    </row>
    <row r="710" spans="1:69" ht="14.25" customHeight="1">
      <c r="A710" s="28"/>
      <c r="B710" s="28"/>
      <c r="C710" s="28"/>
      <c r="D710" s="29"/>
      <c r="E710" s="30"/>
      <c r="F710" s="30"/>
      <c r="G710" s="31"/>
      <c r="H710" s="28"/>
      <c r="I710" s="28"/>
      <c r="J710" s="28"/>
      <c r="K710" s="28"/>
      <c r="L710" s="28"/>
      <c r="M710" s="31"/>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32"/>
      <c r="BM710" s="32"/>
      <c r="BN710" s="32"/>
      <c r="BO710" s="32"/>
      <c r="BP710" s="32"/>
      <c r="BQ710" s="1"/>
    </row>
    <row r="711" spans="1:69" ht="14.25" customHeight="1">
      <c r="A711" s="28"/>
      <c r="B711" s="28"/>
      <c r="C711" s="28"/>
      <c r="D711" s="29"/>
      <c r="E711" s="30"/>
      <c r="F711" s="30"/>
      <c r="G711" s="31"/>
      <c r="H711" s="28"/>
      <c r="I711" s="28"/>
      <c r="J711" s="28"/>
      <c r="K711" s="28"/>
      <c r="L711" s="28"/>
      <c r="M711" s="31"/>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32"/>
      <c r="BM711" s="32"/>
      <c r="BN711" s="32"/>
      <c r="BO711" s="32"/>
      <c r="BP711" s="32"/>
      <c r="BQ711" s="1"/>
    </row>
    <row r="712" spans="1:69" ht="14.25" customHeight="1">
      <c r="A712" s="28"/>
      <c r="B712" s="28"/>
      <c r="C712" s="28"/>
      <c r="D712" s="29"/>
      <c r="E712" s="30"/>
      <c r="F712" s="30"/>
      <c r="G712" s="31"/>
      <c r="H712" s="28"/>
      <c r="I712" s="28"/>
      <c r="J712" s="28"/>
      <c r="K712" s="28"/>
      <c r="L712" s="28"/>
      <c r="M712" s="31"/>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32"/>
      <c r="BM712" s="32"/>
      <c r="BN712" s="32"/>
      <c r="BO712" s="32"/>
      <c r="BP712" s="32"/>
      <c r="BQ712" s="1"/>
    </row>
    <row r="713" spans="1:69" ht="14.25" customHeight="1">
      <c r="A713" s="28"/>
      <c r="B713" s="28"/>
      <c r="C713" s="28"/>
      <c r="D713" s="29"/>
      <c r="E713" s="30"/>
      <c r="F713" s="30"/>
      <c r="G713" s="31"/>
      <c r="H713" s="28"/>
      <c r="I713" s="28"/>
      <c r="J713" s="28"/>
      <c r="K713" s="28"/>
      <c r="L713" s="28"/>
      <c r="M713" s="31"/>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32"/>
      <c r="BM713" s="32"/>
      <c r="BN713" s="32"/>
      <c r="BO713" s="32"/>
      <c r="BP713" s="32"/>
      <c r="BQ713" s="1"/>
    </row>
    <row r="714" spans="1:69" ht="14.25" customHeight="1">
      <c r="A714" s="28"/>
      <c r="B714" s="28"/>
      <c r="C714" s="28"/>
      <c r="D714" s="29"/>
      <c r="E714" s="30"/>
      <c r="F714" s="30"/>
      <c r="G714" s="31"/>
      <c r="H714" s="28"/>
      <c r="I714" s="28"/>
      <c r="J714" s="28"/>
      <c r="K714" s="28"/>
      <c r="L714" s="28"/>
      <c r="M714" s="31"/>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32"/>
      <c r="BM714" s="32"/>
      <c r="BN714" s="32"/>
      <c r="BO714" s="32"/>
      <c r="BP714" s="32"/>
      <c r="BQ714" s="1"/>
    </row>
    <row r="715" spans="1:69" ht="14.25" customHeight="1">
      <c r="A715" s="28"/>
      <c r="B715" s="28"/>
      <c r="C715" s="28"/>
      <c r="D715" s="29"/>
      <c r="E715" s="30"/>
      <c r="F715" s="30"/>
      <c r="G715" s="31"/>
      <c r="H715" s="28"/>
      <c r="I715" s="28"/>
      <c r="J715" s="28"/>
      <c r="K715" s="28"/>
      <c r="L715" s="28"/>
      <c r="M715" s="31"/>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32"/>
      <c r="BM715" s="32"/>
      <c r="BN715" s="32"/>
      <c r="BO715" s="32"/>
      <c r="BP715" s="32"/>
      <c r="BQ715" s="1"/>
    </row>
    <row r="716" spans="1:69" ht="14.25" customHeight="1">
      <c r="A716" s="28"/>
      <c r="B716" s="28"/>
      <c r="C716" s="28"/>
      <c r="D716" s="29"/>
      <c r="E716" s="30"/>
      <c r="F716" s="30"/>
      <c r="G716" s="31"/>
      <c r="H716" s="28"/>
      <c r="I716" s="28"/>
      <c r="J716" s="28"/>
      <c r="K716" s="28"/>
      <c r="L716" s="28"/>
      <c r="M716" s="31"/>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32"/>
      <c r="BM716" s="32"/>
      <c r="BN716" s="32"/>
      <c r="BO716" s="32"/>
      <c r="BP716" s="32"/>
      <c r="BQ716" s="1"/>
    </row>
    <row r="717" spans="1:69" ht="14.25" customHeight="1">
      <c r="A717" s="28"/>
      <c r="B717" s="28"/>
      <c r="C717" s="28"/>
      <c r="D717" s="29"/>
      <c r="E717" s="30"/>
      <c r="F717" s="30"/>
      <c r="G717" s="31"/>
      <c r="H717" s="28"/>
      <c r="I717" s="28"/>
      <c r="J717" s="28"/>
      <c r="K717" s="28"/>
      <c r="L717" s="28"/>
      <c r="M717" s="31"/>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32"/>
      <c r="BM717" s="32"/>
      <c r="BN717" s="32"/>
      <c r="BO717" s="32"/>
      <c r="BP717" s="32"/>
      <c r="BQ717" s="1"/>
    </row>
    <row r="718" spans="1:69" ht="14.25" customHeight="1">
      <c r="A718" s="28"/>
      <c r="B718" s="28"/>
      <c r="C718" s="28"/>
      <c r="D718" s="29"/>
      <c r="E718" s="30"/>
      <c r="F718" s="30"/>
      <c r="G718" s="31"/>
      <c r="H718" s="28"/>
      <c r="I718" s="28"/>
      <c r="J718" s="28"/>
      <c r="K718" s="28"/>
      <c r="L718" s="28"/>
      <c r="M718" s="31"/>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32"/>
      <c r="BM718" s="32"/>
      <c r="BN718" s="32"/>
      <c r="BO718" s="32"/>
      <c r="BP718" s="32"/>
      <c r="BQ718" s="1"/>
    </row>
    <row r="719" spans="1:69" ht="14.25" customHeight="1">
      <c r="A719" s="28"/>
      <c r="B719" s="28"/>
      <c r="C719" s="28"/>
      <c r="D719" s="29"/>
      <c r="E719" s="30"/>
      <c r="F719" s="30"/>
      <c r="G719" s="31"/>
      <c r="H719" s="28"/>
      <c r="I719" s="28"/>
      <c r="J719" s="28"/>
      <c r="K719" s="28"/>
      <c r="L719" s="28"/>
      <c r="M719" s="31"/>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32"/>
      <c r="BM719" s="32"/>
      <c r="BN719" s="32"/>
      <c r="BO719" s="32"/>
      <c r="BP719" s="32"/>
      <c r="BQ719" s="1"/>
    </row>
    <row r="720" spans="1:69" ht="14.25" customHeight="1">
      <c r="A720" s="28"/>
      <c r="B720" s="28"/>
      <c r="C720" s="28"/>
      <c r="D720" s="29"/>
      <c r="E720" s="30"/>
      <c r="F720" s="30"/>
      <c r="G720" s="31"/>
      <c r="H720" s="28"/>
      <c r="I720" s="28"/>
      <c r="J720" s="28"/>
      <c r="K720" s="28"/>
      <c r="L720" s="28"/>
      <c r="M720" s="31"/>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32"/>
      <c r="BM720" s="32"/>
      <c r="BN720" s="32"/>
      <c r="BO720" s="32"/>
      <c r="BP720" s="32"/>
      <c r="BQ720" s="1"/>
    </row>
    <row r="721" spans="1:69" ht="14.25" customHeight="1">
      <c r="A721" s="28"/>
      <c r="B721" s="28"/>
      <c r="C721" s="28"/>
      <c r="D721" s="29"/>
      <c r="E721" s="30"/>
      <c r="F721" s="30"/>
      <c r="G721" s="31"/>
      <c r="H721" s="28"/>
      <c r="I721" s="28"/>
      <c r="J721" s="28"/>
      <c r="K721" s="28"/>
      <c r="L721" s="28"/>
      <c r="M721" s="31"/>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32"/>
      <c r="BM721" s="32"/>
      <c r="BN721" s="32"/>
      <c r="BO721" s="32"/>
      <c r="BP721" s="32"/>
      <c r="BQ721" s="1"/>
    </row>
    <row r="722" spans="1:69" ht="14.25" customHeight="1">
      <c r="A722" s="28"/>
      <c r="B722" s="28"/>
      <c r="C722" s="28"/>
      <c r="D722" s="29"/>
      <c r="E722" s="30"/>
      <c r="F722" s="30"/>
      <c r="G722" s="31"/>
      <c r="H722" s="28"/>
      <c r="I722" s="28"/>
      <c r="J722" s="28"/>
      <c r="K722" s="28"/>
      <c r="L722" s="28"/>
      <c r="M722" s="31"/>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32"/>
      <c r="BM722" s="32"/>
      <c r="BN722" s="32"/>
      <c r="BO722" s="32"/>
      <c r="BP722" s="32"/>
      <c r="BQ722" s="1"/>
    </row>
    <row r="723" spans="1:69" ht="14.25" customHeight="1">
      <c r="A723" s="28"/>
      <c r="B723" s="28"/>
      <c r="C723" s="28"/>
      <c r="D723" s="29"/>
      <c r="E723" s="30"/>
      <c r="F723" s="30"/>
      <c r="G723" s="31"/>
      <c r="H723" s="28"/>
      <c r="I723" s="28"/>
      <c r="J723" s="28"/>
      <c r="K723" s="28"/>
      <c r="L723" s="28"/>
      <c r="M723" s="31"/>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32"/>
      <c r="BM723" s="32"/>
      <c r="BN723" s="32"/>
      <c r="BO723" s="32"/>
      <c r="BP723" s="32"/>
      <c r="BQ723" s="1"/>
    </row>
    <row r="724" spans="1:69" ht="14.25" customHeight="1">
      <c r="A724" s="28"/>
      <c r="B724" s="28"/>
      <c r="C724" s="28"/>
      <c r="D724" s="29"/>
      <c r="E724" s="30"/>
      <c r="F724" s="30"/>
      <c r="G724" s="31"/>
      <c r="H724" s="28"/>
      <c r="I724" s="28"/>
      <c r="J724" s="28"/>
      <c r="K724" s="28"/>
      <c r="L724" s="28"/>
      <c r="M724" s="31"/>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32"/>
      <c r="BM724" s="32"/>
      <c r="BN724" s="32"/>
      <c r="BO724" s="32"/>
      <c r="BP724" s="32"/>
      <c r="BQ724" s="1"/>
    </row>
    <row r="725" spans="1:69" ht="14.25" customHeight="1">
      <c r="A725" s="28"/>
      <c r="B725" s="28"/>
      <c r="C725" s="28"/>
      <c r="D725" s="29"/>
      <c r="E725" s="30"/>
      <c r="F725" s="30"/>
      <c r="G725" s="31"/>
      <c r="H725" s="28"/>
      <c r="I725" s="28"/>
      <c r="J725" s="28"/>
      <c r="K725" s="28"/>
      <c r="L725" s="28"/>
      <c r="M725" s="31"/>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32"/>
      <c r="BM725" s="32"/>
      <c r="BN725" s="32"/>
      <c r="BO725" s="32"/>
      <c r="BP725" s="32"/>
      <c r="BQ725" s="1"/>
    </row>
    <row r="726" spans="1:69" ht="14.25" customHeight="1">
      <c r="A726" s="28"/>
      <c r="B726" s="28"/>
      <c r="C726" s="28"/>
      <c r="D726" s="29"/>
      <c r="E726" s="30"/>
      <c r="F726" s="30"/>
      <c r="G726" s="31"/>
      <c r="H726" s="28"/>
      <c r="I726" s="28"/>
      <c r="J726" s="28"/>
      <c r="K726" s="28"/>
      <c r="L726" s="28"/>
      <c r="M726" s="31"/>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32"/>
      <c r="BM726" s="32"/>
      <c r="BN726" s="32"/>
      <c r="BO726" s="32"/>
      <c r="BP726" s="32"/>
      <c r="BQ726" s="1"/>
    </row>
    <row r="727" spans="1:69" ht="14.25" customHeight="1">
      <c r="A727" s="28"/>
      <c r="B727" s="28"/>
      <c r="C727" s="28"/>
      <c r="D727" s="29"/>
      <c r="E727" s="30"/>
      <c r="F727" s="30"/>
      <c r="G727" s="31"/>
      <c r="H727" s="28"/>
      <c r="I727" s="28"/>
      <c r="J727" s="28"/>
      <c r="K727" s="28"/>
      <c r="L727" s="28"/>
      <c r="M727" s="31"/>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32"/>
      <c r="BM727" s="32"/>
      <c r="BN727" s="32"/>
      <c r="BO727" s="32"/>
      <c r="BP727" s="32"/>
      <c r="BQ727" s="1"/>
    </row>
    <row r="728" spans="1:69" ht="14.25" customHeight="1">
      <c r="A728" s="28"/>
      <c r="B728" s="28"/>
      <c r="C728" s="28"/>
      <c r="D728" s="29"/>
      <c r="E728" s="30"/>
      <c r="F728" s="30"/>
      <c r="G728" s="31"/>
      <c r="H728" s="28"/>
      <c r="I728" s="28"/>
      <c r="J728" s="28"/>
      <c r="K728" s="28"/>
      <c r="L728" s="28"/>
      <c r="M728" s="31"/>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32"/>
      <c r="BM728" s="32"/>
      <c r="BN728" s="32"/>
      <c r="BO728" s="32"/>
      <c r="BP728" s="32"/>
      <c r="BQ728" s="1"/>
    </row>
    <row r="729" spans="1:69" ht="14.25" customHeight="1">
      <c r="A729" s="28"/>
      <c r="B729" s="28"/>
      <c r="C729" s="28"/>
      <c r="D729" s="29"/>
      <c r="E729" s="30"/>
      <c r="F729" s="30"/>
      <c r="G729" s="31"/>
      <c r="H729" s="28"/>
      <c r="I729" s="28"/>
      <c r="J729" s="28"/>
      <c r="K729" s="28"/>
      <c r="L729" s="28"/>
      <c r="M729" s="31"/>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32"/>
      <c r="BM729" s="32"/>
      <c r="BN729" s="32"/>
      <c r="BO729" s="32"/>
      <c r="BP729" s="32"/>
      <c r="BQ729" s="1"/>
    </row>
    <row r="730" spans="1:69" ht="14.25" customHeight="1">
      <c r="A730" s="28"/>
      <c r="B730" s="28"/>
      <c r="C730" s="28"/>
      <c r="D730" s="29"/>
      <c r="E730" s="30"/>
      <c r="F730" s="30"/>
      <c r="G730" s="31"/>
      <c r="H730" s="28"/>
      <c r="I730" s="28"/>
      <c r="J730" s="28"/>
      <c r="K730" s="28"/>
      <c r="L730" s="28"/>
      <c r="M730" s="31"/>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32"/>
      <c r="BM730" s="32"/>
      <c r="BN730" s="32"/>
      <c r="BO730" s="32"/>
      <c r="BP730" s="32"/>
      <c r="BQ730" s="1"/>
    </row>
    <row r="731" spans="1:69" ht="14.25" customHeight="1">
      <c r="A731" s="28"/>
      <c r="B731" s="28"/>
      <c r="C731" s="28"/>
      <c r="D731" s="29"/>
      <c r="E731" s="30"/>
      <c r="F731" s="30"/>
      <c r="G731" s="31"/>
      <c r="H731" s="28"/>
      <c r="I731" s="28"/>
      <c r="J731" s="28"/>
      <c r="K731" s="28"/>
      <c r="L731" s="28"/>
      <c r="M731" s="31"/>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32"/>
      <c r="BM731" s="32"/>
      <c r="BN731" s="32"/>
      <c r="BO731" s="32"/>
      <c r="BP731" s="32"/>
      <c r="BQ731" s="1"/>
    </row>
    <row r="732" spans="1:69" ht="14.25" customHeight="1">
      <c r="A732" s="28"/>
      <c r="B732" s="28"/>
      <c r="C732" s="28"/>
      <c r="D732" s="29"/>
      <c r="E732" s="30"/>
      <c r="F732" s="30"/>
      <c r="G732" s="31"/>
      <c r="H732" s="28"/>
      <c r="I732" s="28"/>
      <c r="J732" s="28"/>
      <c r="K732" s="28"/>
      <c r="L732" s="28"/>
      <c r="M732" s="31"/>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32"/>
      <c r="BM732" s="32"/>
      <c r="BN732" s="32"/>
      <c r="BO732" s="32"/>
      <c r="BP732" s="32"/>
      <c r="BQ732" s="1"/>
    </row>
    <row r="733" spans="1:69" ht="14.25" customHeight="1">
      <c r="A733" s="28"/>
      <c r="B733" s="28"/>
      <c r="C733" s="28"/>
      <c r="D733" s="29"/>
      <c r="E733" s="30"/>
      <c r="F733" s="30"/>
      <c r="G733" s="31"/>
      <c r="H733" s="28"/>
      <c r="I733" s="28"/>
      <c r="J733" s="28"/>
      <c r="K733" s="28"/>
      <c r="L733" s="28"/>
      <c r="M733" s="31"/>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32"/>
      <c r="BM733" s="32"/>
      <c r="BN733" s="32"/>
      <c r="BO733" s="32"/>
      <c r="BP733" s="32"/>
      <c r="BQ733" s="1"/>
    </row>
    <row r="734" spans="1:69" ht="14.25" customHeight="1">
      <c r="A734" s="28"/>
      <c r="B734" s="28"/>
      <c r="C734" s="28"/>
      <c r="D734" s="29"/>
      <c r="E734" s="30"/>
      <c r="F734" s="30"/>
      <c r="G734" s="31"/>
      <c r="H734" s="28"/>
      <c r="I734" s="28"/>
      <c r="J734" s="28"/>
      <c r="K734" s="28"/>
      <c r="L734" s="28"/>
      <c r="M734" s="31"/>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32"/>
      <c r="BM734" s="32"/>
      <c r="BN734" s="32"/>
      <c r="BO734" s="32"/>
      <c r="BP734" s="32"/>
      <c r="BQ734" s="1"/>
    </row>
  </sheetData>
  <mergeCells count="41">
    <mergeCell ref="A13:A15"/>
    <mergeCell ref="B13:B15"/>
    <mergeCell ref="A1:C1"/>
    <mergeCell ref="A9:B9"/>
    <mergeCell ref="C9:O9"/>
    <mergeCell ref="F10:F12"/>
    <mergeCell ref="G10:G12"/>
    <mergeCell ref="H10:H12"/>
    <mergeCell ref="I10:I12"/>
    <mergeCell ref="J10:J12"/>
    <mergeCell ref="D10:D12"/>
    <mergeCell ref="E10:E12"/>
    <mergeCell ref="C4:C7"/>
    <mergeCell ref="A10:A12"/>
    <mergeCell ref="B10:B12"/>
    <mergeCell ref="C10:C12"/>
    <mergeCell ref="P9:BQ9"/>
    <mergeCell ref="P10:BK10"/>
    <mergeCell ref="BL10:BL12"/>
    <mergeCell ref="BM10:BM12"/>
    <mergeCell ref="M10:M12"/>
    <mergeCell ref="N10:N12"/>
    <mergeCell ref="O10:O12"/>
    <mergeCell ref="BN10:BN12"/>
    <mergeCell ref="BO10:BO12"/>
    <mergeCell ref="BP10:BP12"/>
    <mergeCell ref="BQ10:BQ12"/>
    <mergeCell ref="P11:S11"/>
    <mergeCell ref="T11:W11"/>
    <mergeCell ref="AR11:AU11"/>
    <mergeCell ref="AV11:AY11"/>
    <mergeCell ref="AZ11:BC11"/>
    <mergeCell ref="BD11:BG11"/>
    <mergeCell ref="BH11:BK11"/>
    <mergeCell ref="K10:K12"/>
    <mergeCell ref="L10:L12"/>
    <mergeCell ref="AF11:AI11"/>
    <mergeCell ref="AJ11:AM11"/>
    <mergeCell ref="AN11:AQ11"/>
    <mergeCell ref="X11:AA11"/>
    <mergeCell ref="AB11:AE11"/>
  </mergeCells>
  <conditionalFormatting sqref="N2 J3:J7 N8 N10:N734">
    <cfRule type="containsText" dxfId="39" priority="1" operator="containsText" text="0">
      <formula>NOT(ISERROR(SEARCH(("0"),(N2))))</formula>
    </cfRule>
  </conditionalFormatting>
  <conditionalFormatting sqref="N2 J3:J7 N8 N10:N734">
    <cfRule type="cellIs" dxfId="38" priority="2" operator="between">
      <formula>10</formula>
      <formula>365</formula>
    </cfRule>
  </conditionalFormatting>
  <conditionalFormatting sqref="N2 J3:J7 N8 N10:N734">
    <cfRule type="cellIs" dxfId="37" priority="3" operator="between">
      <formula>1</formula>
      <formula>10</formula>
    </cfRule>
  </conditionalFormatting>
  <conditionalFormatting sqref="N2 J3:J7 N8 N10:N734">
    <cfRule type="cellIs" dxfId="36" priority="4" operator="lessThan">
      <formula>0</formula>
    </cfRule>
  </conditionalFormatting>
  <conditionalFormatting sqref="N2 J3:J7 N8 N10:O734 BM8:BM734 BO8:BO734 BP13:BP734">
    <cfRule type="containsText" dxfId="35" priority="5" operator="containsText" text="TERMINADO">
      <formula>NOT(ISERROR(SEARCH(("TERMINADO"),(N2))))</formula>
    </cfRule>
  </conditionalFormatting>
  <conditionalFormatting sqref="O2 K3:K7 O8 O10:O734 BM8:BM734 BO8:BO734 BP13:BP734">
    <cfRule type="containsText" dxfId="34" priority="6" operator="containsText" text="SIN INICIAR">
      <formula>NOT(ISERROR(SEARCH(("SIN INICIAR"),(O2))))</formula>
    </cfRule>
  </conditionalFormatting>
  <conditionalFormatting sqref="O2 K3:K7 O8 O10:O734">
    <cfRule type="containsText" dxfId="33" priority="7" operator="containsText" text="VENCIDA">
      <formula>NOT(ISERROR(SEARCH(("VENCIDA"),(O2))))</formula>
    </cfRule>
  </conditionalFormatting>
  <conditionalFormatting sqref="O2 K3:K7 O8 O10:O734">
    <cfRule type="containsText" dxfId="32" priority="8" operator="containsText" text="PRONTO A VENCER">
      <formula>NOT(ISERROR(SEARCH(("PRONTO A VENCER"),(O2))))</formula>
    </cfRule>
  </conditionalFormatting>
  <conditionalFormatting sqref="O2 K3:K7 O8 O10:O734">
    <cfRule type="containsText" dxfId="31" priority="9" operator="containsText" text="HOY VENCE">
      <formula>NOT(ISERROR(SEARCH(("HOY VENCE"),(O2))))</formula>
    </cfRule>
  </conditionalFormatting>
  <conditionalFormatting sqref="O2 K3:K7 O8 O10:O734">
    <cfRule type="containsText" dxfId="30" priority="10" operator="containsText" text="A TIEMPO">
      <formula>NOT(ISERROR(SEARCH(("A TIEMPO"),(O2))))</formula>
    </cfRule>
  </conditionalFormatting>
  <conditionalFormatting sqref="O2 K3:K7 O8">
    <cfRule type="containsText" dxfId="29" priority="11" operator="containsText" text="TERMINADO">
      <formula>NOT(ISERROR(SEARCH(("TERMINADO"),(O2))))</formula>
    </cfRule>
  </conditionalFormatting>
  <conditionalFormatting sqref="BM2 BO2:BP2 BI3:BI7 BK3:BK7 BP8:BP10">
    <cfRule type="containsText" dxfId="28" priority="12" operator="containsText" text="SIN INICIAR">
      <formula>NOT(ISERROR(SEARCH(("SIN INICIAR"),(BM2))))</formula>
    </cfRule>
  </conditionalFormatting>
  <conditionalFormatting sqref="BM2 BO2:BP2 BI3:BI7 BK3:BK7 BP8:BP10 BM8:BM734 BO8:BO734 BP13:BP734">
    <cfRule type="containsText" dxfId="27" priority="13" operator="containsText" text="EN PROCESO">
      <formula>NOT(ISERROR(SEARCH(("EN PROCESO"),(BM2))))</formula>
    </cfRule>
  </conditionalFormatting>
  <conditionalFormatting sqref="BM2 BO2:BP2 BI3:BI7 BK3:BK7 BP8:BP10">
    <cfRule type="containsText" dxfId="26" priority="14" operator="containsText" text="TERMINADO">
      <formula>NOT(ISERROR(SEARCH(("TERMINADO"),(BM2))))</formula>
    </cfRule>
  </conditionalFormatting>
  <conditionalFormatting sqref="BI1 BK1">
    <cfRule type="containsText" dxfId="25" priority="15" operator="containsText" text="SIN INICIAR">
      <formula>NOT(ISERROR(SEARCH(("SIN INICIAR"),(BI1))))</formula>
    </cfRule>
  </conditionalFormatting>
  <conditionalFormatting sqref="BI1 BK1">
    <cfRule type="containsText" dxfId="24" priority="16" operator="containsText" text="EN PROCESO">
      <formula>NOT(ISERROR(SEARCH(("EN PROCESO"),(BI1))))</formula>
    </cfRule>
  </conditionalFormatting>
  <conditionalFormatting sqref="BI1 BK1">
    <cfRule type="containsText" dxfId="23" priority="17" operator="containsText" text="TERMINADO">
      <formula>NOT(ISERROR(SEARCH(("TERMINADO"),(BI1))))</formula>
    </cfRule>
  </conditionalFormatting>
  <conditionalFormatting sqref="I1">
    <cfRule type="containsText" dxfId="22" priority="18" operator="containsText" text="0">
      <formula>NOT(ISERROR(SEARCH(("0"),(I1))))</formula>
    </cfRule>
  </conditionalFormatting>
  <conditionalFormatting sqref="I1">
    <cfRule type="cellIs" dxfId="21" priority="19" operator="between">
      <formula>10</formula>
      <formula>365</formula>
    </cfRule>
  </conditionalFormatting>
  <conditionalFormatting sqref="I1">
    <cfRule type="cellIs" dxfId="20" priority="20" operator="between">
      <formula>1</formula>
      <formula>10</formula>
    </cfRule>
  </conditionalFormatting>
  <conditionalFormatting sqref="I1">
    <cfRule type="cellIs" dxfId="19" priority="21" operator="lessThan">
      <formula>0</formula>
    </cfRule>
  </conditionalFormatting>
  <conditionalFormatting sqref="I1">
    <cfRule type="containsText" dxfId="18" priority="22" operator="containsText" text="TERMINADO">
      <formula>NOT(ISERROR(SEARCH(("TERMINADO"),(I1))))</formula>
    </cfRule>
  </conditionalFormatting>
  <conditionalFormatting sqref="J1">
    <cfRule type="containsText" dxfId="17" priority="23" operator="containsText" text="SIN INICIAR">
      <formula>NOT(ISERROR(SEARCH(("SIN INICIAR"),(J1))))</formula>
    </cfRule>
  </conditionalFormatting>
  <conditionalFormatting sqref="J1">
    <cfRule type="containsText" dxfId="16" priority="24" operator="containsText" text="VENCIDA">
      <formula>NOT(ISERROR(SEARCH(("VENCIDA"),(J1))))</formula>
    </cfRule>
  </conditionalFormatting>
  <conditionalFormatting sqref="J1">
    <cfRule type="containsText" dxfId="15" priority="25" operator="containsText" text="PRONTO A VENCER">
      <formula>NOT(ISERROR(SEARCH(("PRONTO A VENCER"),(J1))))</formula>
    </cfRule>
  </conditionalFormatting>
  <conditionalFormatting sqref="J1">
    <cfRule type="containsText" dxfId="14" priority="26" operator="containsText" text="HOY VENCE">
      <formula>NOT(ISERROR(SEARCH(("HOY VENCE"),(J1))))</formula>
    </cfRule>
  </conditionalFormatting>
  <conditionalFormatting sqref="J1">
    <cfRule type="containsText" dxfId="13" priority="27" operator="containsText" text="A TIEMPO">
      <formula>NOT(ISERROR(SEARCH(("A TIEMPO"),(J1))))</formula>
    </cfRule>
  </conditionalFormatting>
  <conditionalFormatting sqref="J1">
    <cfRule type="containsText" dxfId="12" priority="28" operator="containsText" text="TERMINADO">
      <formula>NOT(ISERROR(SEARCH(("TERMINADO"),(J1))))</formula>
    </cfRule>
  </conditionalFormatting>
  <hyperlinks>
    <hyperlink ref="BQ15" r:id="rId1"/>
  </hyperlinks>
  <pageMargins left="0.7" right="0.7" top="0.79166666666666663" bottom="0.75" header="0" footer="0"/>
  <pageSetup orientation="portrait" r:id="rId2"/>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5">
        <x14:dataValidation type="list" allowBlank="1" showErrorMessage="1">
          <x14:formula1>
            <xm:f>Datos!$G$2:$G$15</xm:f>
          </x14:formula1>
          <xm:sqref>B5 E13:E16</xm:sqref>
        </x14:dataValidation>
        <x14:dataValidation type="list" allowBlank="1" showErrorMessage="1">
          <x14:formula1>
            <xm:f>Datos!$U$2:$U$123</xm:f>
          </x14:formula1>
          <xm:sqref>F13:F16</xm:sqref>
        </x14:dataValidation>
        <x14:dataValidation type="list" allowBlank="1" showErrorMessage="1">
          <x14:formula1>
            <xm:f>Datos!$I$2:$I$17</xm:f>
          </x14:formula1>
          <xm:sqref>B7</xm:sqref>
        </x14:dataValidation>
        <x14:dataValidation type="list" allowBlank="1" showErrorMessage="1">
          <x14:formula1>
            <xm:f>Datos!$C$2:$C$7</xm:f>
          </x14:formula1>
          <xm:sqref>A13 A16</xm:sqref>
        </x14:dataValidation>
        <x14:dataValidation type="list" allowBlank="1" showErrorMessage="1">
          <x14:formula1>
            <xm:f>Datos!$A$2:$A$44</xm:f>
          </x14:formula1>
          <xm:sqref>E17:F734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625" defaultRowHeight="15" customHeight="1"/>
  <cols>
    <col min="1" max="1" width="10" customWidth="1"/>
    <col min="2" max="2" width="33.875" customWidth="1"/>
    <col min="3" max="3" width="4.75" customWidth="1"/>
    <col min="4" max="4" width="20.75" customWidth="1"/>
    <col min="5" max="6" width="4.75" customWidth="1"/>
    <col min="7" max="7" width="20.75" customWidth="1"/>
    <col min="8" max="8" width="11.875" customWidth="1"/>
    <col min="9" max="9" width="15.375" customWidth="1"/>
    <col min="10" max="26" width="10" customWidth="1"/>
  </cols>
  <sheetData>
    <row r="1" spans="1:26" ht="14.25" customHeight="1">
      <c r="A1" s="145" t="s">
        <v>91</v>
      </c>
      <c r="B1" s="108"/>
      <c r="C1" s="108"/>
      <c r="D1" s="108"/>
      <c r="E1" s="108"/>
      <c r="F1" s="108"/>
      <c r="G1" s="108"/>
      <c r="H1" s="108"/>
      <c r="I1" s="109"/>
      <c r="J1" s="1"/>
      <c r="K1" s="1"/>
      <c r="L1" s="1"/>
      <c r="M1" s="1"/>
      <c r="N1" s="1"/>
      <c r="O1" s="1"/>
      <c r="P1" s="1"/>
      <c r="Q1" s="1"/>
      <c r="R1" s="1"/>
      <c r="S1" s="1"/>
      <c r="T1" s="1"/>
      <c r="U1" s="1"/>
      <c r="V1" s="1"/>
      <c r="W1" s="1"/>
      <c r="X1" s="1"/>
      <c r="Y1" s="1"/>
      <c r="Z1" s="1"/>
    </row>
    <row r="2" spans="1:26" ht="14.25" customHeight="1">
      <c r="A2" s="33"/>
      <c r="B2" s="33"/>
      <c r="C2" s="33"/>
      <c r="D2" s="33"/>
      <c r="E2" s="33"/>
      <c r="F2" s="33"/>
      <c r="G2" s="33"/>
      <c r="H2" s="33"/>
      <c r="I2" s="33"/>
      <c r="J2" s="33"/>
      <c r="K2" s="33"/>
      <c r="L2" s="33"/>
      <c r="M2" s="33"/>
      <c r="N2" s="33"/>
      <c r="O2" s="33"/>
      <c r="P2" s="33"/>
      <c r="Q2" s="33"/>
      <c r="R2" s="33"/>
      <c r="S2" s="33"/>
      <c r="T2" s="33"/>
      <c r="U2" s="33"/>
      <c r="V2" s="33"/>
      <c r="W2" s="33"/>
      <c r="X2" s="33"/>
      <c r="Y2" s="33"/>
      <c r="Z2" s="33"/>
    </row>
    <row r="3" spans="1:26" ht="25.5" customHeight="1">
      <c r="A3" s="33"/>
      <c r="B3" s="33"/>
      <c r="C3" s="33"/>
      <c r="D3" s="33"/>
      <c r="E3" s="33"/>
      <c r="F3" s="33"/>
      <c r="G3" s="33"/>
      <c r="H3" s="33"/>
      <c r="I3" s="33"/>
      <c r="J3" s="33"/>
      <c r="K3" s="33"/>
      <c r="L3" s="33"/>
      <c r="M3" s="33"/>
      <c r="N3" s="33"/>
      <c r="O3" s="33"/>
      <c r="P3" s="33"/>
      <c r="Q3" s="33"/>
      <c r="R3" s="33"/>
      <c r="S3" s="33"/>
      <c r="T3" s="33"/>
      <c r="U3" s="33"/>
      <c r="V3" s="33"/>
      <c r="W3" s="33"/>
      <c r="X3" s="33"/>
      <c r="Y3" s="33"/>
      <c r="Z3" s="33"/>
    </row>
    <row r="4" spans="1:26" ht="14.25" customHeight="1">
      <c r="A4" s="33"/>
      <c r="B4" s="146" t="s">
        <v>92</v>
      </c>
      <c r="C4" s="108"/>
      <c r="D4" s="109"/>
      <c r="E4" s="1"/>
      <c r="F4" s="1"/>
      <c r="G4" s="146" t="s">
        <v>93</v>
      </c>
      <c r="H4" s="108"/>
      <c r="I4" s="109"/>
      <c r="J4" s="33"/>
      <c r="K4" s="33"/>
      <c r="L4" s="33"/>
      <c r="M4" s="33"/>
      <c r="N4" s="33"/>
      <c r="O4" s="33"/>
      <c r="P4" s="33"/>
      <c r="Q4" s="33"/>
      <c r="R4" s="33"/>
      <c r="S4" s="33"/>
      <c r="T4" s="33"/>
      <c r="U4" s="33"/>
      <c r="V4" s="33"/>
      <c r="W4" s="33"/>
      <c r="X4" s="33"/>
      <c r="Y4" s="33"/>
      <c r="Z4" s="33"/>
    </row>
    <row r="5" spans="1:26" ht="19.5" customHeight="1">
      <c r="A5" s="33"/>
      <c r="B5" s="33"/>
      <c r="C5" s="33"/>
      <c r="D5" s="33"/>
      <c r="E5" s="33"/>
      <c r="F5" s="33"/>
      <c r="G5" s="33"/>
      <c r="H5" s="33"/>
      <c r="I5" s="33"/>
      <c r="J5" s="33"/>
      <c r="K5" s="33"/>
      <c r="L5" s="33"/>
      <c r="M5" s="33"/>
      <c r="N5" s="33"/>
      <c r="O5" s="33"/>
      <c r="P5" s="33"/>
      <c r="Q5" s="33"/>
      <c r="R5" s="33"/>
      <c r="S5" s="33"/>
      <c r="T5" s="33"/>
      <c r="U5" s="33"/>
      <c r="V5" s="33"/>
      <c r="W5" s="33"/>
      <c r="X5" s="33"/>
      <c r="Y5" s="33"/>
      <c r="Z5" s="33"/>
    </row>
    <row r="6" spans="1:26" ht="14.25" customHeight="1">
      <c r="A6" s="33"/>
      <c r="B6" s="34" t="s">
        <v>94</v>
      </c>
      <c r="C6" s="33"/>
      <c r="D6" s="33"/>
      <c r="E6" s="33"/>
      <c r="F6" s="33"/>
      <c r="G6" s="34" t="s">
        <v>95</v>
      </c>
      <c r="H6" s="35">
        <f>AVERAGE(Planificación!BN13:BN15)</f>
        <v>0.72499999999999998</v>
      </c>
      <c r="I6" s="147" t="str">
        <f>IF(AND(H6&gt;=0%,H6&lt;100%),"EN PROCESO",IF(H6=100%,"TERMINADO",IF(H6=" "," "," ")))</f>
        <v>EN PROCESO</v>
      </c>
      <c r="J6" s="33"/>
      <c r="K6" s="33"/>
      <c r="L6" s="33"/>
      <c r="M6" s="33"/>
      <c r="N6" s="33"/>
      <c r="O6" s="33"/>
      <c r="P6" s="33"/>
      <c r="Q6" s="33"/>
      <c r="R6" s="33"/>
      <c r="S6" s="33"/>
      <c r="T6" s="33"/>
      <c r="U6" s="33"/>
      <c r="V6" s="33"/>
      <c r="W6" s="33"/>
      <c r="X6" s="33"/>
      <c r="Y6" s="33"/>
      <c r="Z6" s="33"/>
    </row>
    <row r="7" spans="1:26" ht="14.25" customHeight="1">
      <c r="A7" s="33"/>
      <c r="B7" s="144">
        <f ca="1">IF(COUNTIF(Planificación!$BO$13:$BO$15,B6)=0,0,COUNTIF(Planificación!$BO$13:$BO$15,B6))</f>
        <v>0</v>
      </c>
      <c r="C7" s="33"/>
      <c r="D7" s="33"/>
      <c r="E7" s="33"/>
      <c r="F7" s="33"/>
      <c r="G7" s="34" t="s">
        <v>96</v>
      </c>
      <c r="H7" s="35">
        <f>1-H6</f>
        <v>0.27500000000000002</v>
      </c>
      <c r="I7" s="133"/>
      <c r="J7" s="33"/>
      <c r="K7" s="33"/>
      <c r="L7" s="33"/>
      <c r="M7" s="33"/>
      <c r="N7" s="33"/>
      <c r="O7" s="33"/>
      <c r="P7" s="33"/>
      <c r="Q7" s="33"/>
      <c r="R7" s="33"/>
      <c r="S7" s="33"/>
      <c r="T7" s="33"/>
      <c r="U7" s="33"/>
      <c r="V7" s="33"/>
      <c r="W7" s="33"/>
      <c r="X7" s="33"/>
      <c r="Y7" s="33"/>
      <c r="Z7" s="33"/>
    </row>
    <row r="8" spans="1:26" ht="14.25" customHeight="1">
      <c r="A8" s="33"/>
      <c r="B8" s="133"/>
      <c r="C8" s="33"/>
      <c r="D8" s="33"/>
      <c r="E8" s="33"/>
      <c r="F8" s="33"/>
      <c r="G8" s="33"/>
      <c r="H8" s="33"/>
      <c r="I8" s="33"/>
      <c r="J8" s="33"/>
      <c r="K8" s="33"/>
      <c r="L8" s="33"/>
      <c r="M8" s="33"/>
      <c r="N8" s="33"/>
      <c r="O8" s="33"/>
      <c r="P8" s="33"/>
      <c r="Q8" s="33"/>
      <c r="R8" s="33"/>
      <c r="S8" s="33"/>
      <c r="T8" s="33"/>
      <c r="U8" s="33"/>
      <c r="V8" s="33"/>
      <c r="W8" s="33"/>
      <c r="X8" s="33"/>
      <c r="Y8" s="33"/>
      <c r="Z8" s="33"/>
    </row>
    <row r="9" spans="1:26" ht="14.25" customHeight="1">
      <c r="A9" s="33"/>
      <c r="B9" s="1"/>
      <c r="C9" s="33"/>
      <c r="D9" s="33"/>
      <c r="E9" s="33"/>
      <c r="F9" s="33"/>
      <c r="G9" s="33"/>
      <c r="H9" s="33"/>
      <c r="I9" s="33"/>
      <c r="J9" s="33"/>
      <c r="K9" s="33"/>
      <c r="L9" s="33"/>
      <c r="M9" s="33"/>
      <c r="N9" s="33"/>
      <c r="O9" s="33"/>
      <c r="P9" s="33"/>
      <c r="Q9" s="33"/>
      <c r="R9" s="33"/>
      <c r="S9" s="33"/>
      <c r="T9" s="33"/>
      <c r="U9" s="33"/>
      <c r="V9" s="33"/>
      <c r="W9" s="33"/>
      <c r="X9" s="33"/>
      <c r="Y9" s="33"/>
      <c r="Z9" s="33"/>
    </row>
    <row r="10" spans="1:26" ht="21.75" customHeight="1">
      <c r="A10" s="33"/>
      <c r="B10" s="34" t="s">
        <v>97</v>
      </c>
      <c r="C10" s="33"/>
      <c r="D10" s="36" t="s">
        <v>98</v>
      </c>
      <c r="E10" s="1"/>
      <c r="F10" s="1"/>
      <c r="G10" s="33"/>
      <c r="H10" s="33"/>
      <c r="I10" s="33"/>
      <c r="J10" s="33"/>
      <c r="K10" s="33"/>
      <c r="L10" s="33"/>
      <c r="M10" s="33"/>
      <c r="N10" s="33"/>
      <c r="O10" s="33"/>
      <c r="P10" s="33"/>
      <c r="Q10" s="33"/>
      <c r="R10" s="33"/>
      <c r="S10" s="33"/>
      <c r="T10" s="33"/>
      <c r="U10" s="33"/>
      <c r="V10" s="33"/>
      <c r="W10" s="33"/>
      <c r="X10" s="33"/>
      <c r="Y10" s="33"/>
      <c r="Z10" s="33"/>
    </row>
    <row r="11" spans="1:26" ht="14.25" customHeight="1">
      <c r="A11" s="33"/>
      <c r="B11" s="144">
        <f ca="1">IF(COUNTIF(Planificación!$BO$13:$BO$15,B10)=0,0,COUNTIF(Planificación!$BO$13:$BO$15,B10))</f>
        <v>3</v>
      </c>
      <c r="C11" s="33"/>
      <c r="D11" s="148">
        <f ca="1">SUM(B7,B11,B15)</f>
        <v>3</v>
      </c>
      <c r="E11" s="1"/>
      <c r="F11" s="1"/>
      <c r="G11" s="33"/>
      <c r="H11" s="33"/>
      <c r="I11" s="33"/>
      <c r="J11" s="33"/>
      <c r="K11" s="33"/>
      <c r="L11" s="33"/>
      <c r="M11" s="33"/>
      <c r="N11" s="33"/>
      <c r="O11" s="33"/>
      <c r="P11" s="33"/>
      <c r="Q11" s="33"/>
      <c r="R11" s="33"/>
      <c r="S11" s="33"/>
      <c r="T11" s="33"/>
      <c r="U11" s="33"/>
      <c r="V11" s="33"/>
      <c r="W11" s="33"/>
      <c r="X11" s="33"/>
      <c r="Y11" s="33"/>
      <c r="Z11" s="33"/>
    </row>
    <row r="12" spans="1:26" ht="14.25" customHeight="1">
      <c r="A12" s="33"/>
      <c r="B12" s="133"/>
      <c r="C12" s="33"/>
      <c r="D12" s="133"/>
      <c r="E12" s="1"/>
      <c r="F12" s="1"/>
      <c r="G12" s="33"/>
      <c r="H12" s="33"/>
      <c r="I12" s="33"/>
      <c r="J12" s="33"/>
      <c r="K12" s="33"/>
      <c r="L12" s="33"/>
      <c r="M12" s="33"/>
      <c r="N12" s="33"/>
      <c r="O12" s="33"/>
      <c r="P12" s="33"/>
      <c r="Q12" s="33"/>
      <c r="R12" s="33"/>
      <c r="S12" s="33"/>
      <c r="T12" s="33"/>
      <c r="U12" s="33"/>
      <c r="V12" s="33"/>
      <c r="W12" s="33"/>
      <c r="X12" s="33"/>
      <c r="Y12" s="33"/>
      <c r="Z12" s="33"/>
    </row>
    <row r="13" spans="1:26" ht="14.25" customHeight="1">
      <c r="A13" s="33"/>
      <c r="B13" s="1"/>
      <c r="C13" s="1"/>
      <c r="D13" s="1"/>
      <c r="E13" s="1"/>
      <c r="F13" s="1"/>
      <c r="G13" s="33"/>
      <c r="H13" s="33"/>
      <c r="I13" s="33"/>
      <c r="J13" s="33"/>
      <c r="K13" s="33"/>
      <c r="L13" s="33"/>
      <c r="M13" s="33"/>
      <c r="N13" s="33"/>
      <c r="O13" s="33"/>
      <c r="P13" s="33"/>
      <c r="Q13" s="33"/>
      <c r="R13" s="33"/>
      <c r="S13" s="33"/>
      <c r="T13" s="33"/>
      <c r="U13" s="33"/>
      <c r="V13" s="33"/>
      <c r="W13" s="33"/>
      <c r="X13" s="33"/>
      <c r="Y13" s="33"/>
      <c r="Z13" s="33"/>
    </row>
    <row r="14" spans="1:26" ht="14.25" customHeight="1">
      <c r="A14" s="33"/>
      <c r="B14" s="34" t="s">
        <v>99</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ht="14.25" customHeight="1">
      <c r="A15" s="33"/>
      <c r="B15" s="144">
        <f ca="1">IF(COUNTIF(Planificación!$BO$13:$BO$15,B14)=0,0,COUNTIF(Planificación!$BO$13:$BO$15,B14))</f>
        <v>0</v>
      </c>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4.25" customHeight="1">
      <c r="A16" s="33"/>
      <c r="B16" s="1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4.2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4.25" customHeight="1">
      <c r="A18" s="33"/>
      <c r="B18" s="146" t="s">
        <v>100</v>
      </c>
      <c r="C18" s="108"/>
      <c r="D18" s="109"/>
      <c r="E18" s="33"/>
      <c r="F18" s="33"/>
      <c r="G18" s="33"/>
      <c r="H18" s="33"/>
      <c r="I18" s="33"/>
      <c r="J18" s="33"/>
      <c r="K18" s="33"/>
      <c r="L18" s="33"/>
      <c r="M18" s="33"/>
      <c r="N18" s="33"/>
      <c r="O18" s="33"/>
      <c r="P18" s="33"/>
      <c r="Q18" s="33"/>
      <c r="R18" s="33"/>
      <c r="S18" s="33"/>
      <c r="T18" s="33"/>
      <c r="U18" s="33"/>
      <c r="V18" s="33"/>
      <c r="W18" s="33"/>
      <c r="X18" s="33"/>
      <c r="Y18" s="33"/>
      <c r="Z18" s="33"/>
    </row>
    <row r="19" spans="1:26" ht="14.2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4.25" customHeight="1">
      <c r="A20" s="33"/>
      <c r="B20" s="34" t="s">
        <v>94</v>
      </c>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4.25" customHeight="1">
      <c r="A21" s="33"/>
      <c r="B21" s="144">
        <f ca="1">IF(COUNTIF(Planificación!$BM$13:$BM$15,B20)=0,0,COUNTIF(Planificación!$BM$13:$BM$15,B20))</f>
        <v>0</v>
      </c>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4.25" customHeight="1">
      <c r="A22" s="33"/>
      <c r="B22" s="1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4.25" customHeight="1">
      <c r="A23" s="33"/>
      <c r="B23" s="1"/>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4.25" customHeight="1">
      <c r="A24" s="33"/>
      <c r="B24" s="34" t="s">
        <v>97</v>
      </c>
      <c r="C24" s="33"/>
      <c r="D24" s="36" t="s">
        <v>33</v>
      </c>
      <c r="E24" s="33"/>
      <c r="F24" s="33"/>
      <c r="G24" s="33"/>
      <c r="H24" s="33"/>
      <c r="I24" s="33"/>
      <c r="J24" s="33"/>
      <c r="K24" s="33"/>
      <c r="L24" s="33"/>
      <c r="M24" s="33"/>
      <c r="N24" s="33"/>
      <c r="O24" s="33"/>
      <c r="P24" s="33"/>
      <c r="Q24" s="33"/>
      <c r="R24" s="33"/>
      <c r="S24" s="33"/>
      <c r="T24" s="33"/>
      <c r="U24" s="33"/>
      <c r="V24" s="33"/>
      <c r="W24" s="33"/>
      <c r="X24" s="33"/>
      <c r="Y24" s="33"/>
      <c r="Z24" s="33"/>
    </row>
    <row r="25" spans="1:26" ht="14.25" customHeight="1">
      <c r="A25" s="33"/>
      <c r="B25" s="144">
        <f ca="1">IF(COUNTIF(Planificación!$BM$13:$BM$15,B24)=0,0,COUNTIF(Planificación!$BM$13:$BM$15,B24))</f>
        <v>1</v>
      </c>
      <c r="C25" s="33"/>
      <c r="D25" s="148">
        <f ca="1">SUM(B21,B25,B29)</f>
        <v>3</v>
      </c>
      <c r="E25" s="33"/>
      <c r="F25" s="33"/>
      <c r="G25" s="33"/>
      <c r="H25" s="33"/>
      <c r="I25" s="33"/>
      <c r="J25" s="33"/>
      <c r="K25" s="33"/>
      <c r="L25" s="33"/>
      <c r="M25" s="33"/>
      <c r="N25" s="33"/>
      <c r="O25" s="33"/>
      <c r="P25" s="33"/>
      <c r="Q25" s="33"/>
      <c r="R25" s="33"/>
      <c r="S25" s="33"/>
      <c r="T25" s="33"/>
      <c r="U25" s="33"/>
      <c r="V25" s="33"/>
      <c r="W25" s="33"/>
      <c r="X25" s="33"/>
      <c r="Y25" s="33"/>
      <c r="Z25" s="33"/>
    </row>
    <row r="26" spans="1:26" ht="14.25" customHeight="1">
      <c r="A26" s="33"/>
      <c r="B26" s="133"/>
      <c r="C26" s="33"/>
      <c r="D26" s="133"/>
      <c r="E26" s="33"/>
      <c r="F26" s="33"/>
      <c r="G26" s="33"/>
      <c r="H26" s="33"/>
      <c r="I26" s="33"/>
      <c r="J26" s="33"/>
      <c r="K26" s="33"/>
      <c r="L26" s="33"/>
      <c r="M26" s="33"/>
      <c r="N26" s="33"/>
      <c r="O26" s="33"/>
      <c r="P26" s="33"/>
      <c r="Q26" s="33"/>
      <c r="R26" s="33"/>
      <c r="S26" s="33"/>
      <c r="T26" s="33"/>
      <c r="U26" s="33"/>
      <c r="V26" s="33"/>
      <c r="W26" s="33"/>
      <c r="X26" s="33"/>
      <c r="Y26" s="33"/>
      <c r="Z26" s="33"/>
    </row>
    <row r="27" spans="1:26" ht="14.25" customHeight="1">
      <c r="A27" s="33"/>
      <c r="B27" s="1"/>
      <c r="C27" s="1"/>
      <c r="D27" s="1"/>
      <c r="E27" s="33"/>
      <c r="F27" s="33"/>
      <c r="G27" s="33"/>
      <c r="H27" s="33"/>
      <c r="I27" s="33"/>
      <c r="J27" s="33"/>
      <c r="K27" s="33"/>
      <c r="L27" s="33"/>
      <c r="M27" s="33"/>
      <c r="N27" s="33"/>
      <c r="O27" s="33"/>
      <c r="P27" s="33"/>
      <c r="Q27" s="33"/>
      <c r="R27" s="33"/>
      <c r="S27" s="33"/>
      <c r="T27" s="33"/>
      <c r="U27" s="33"/>
      <c r="V27" s="33"/>
      <c r="W27" s="33"/>
      <c r="X27" s="33"/>
      <c r="Y27" s="33"/>
      <c r="Z27" s="33"/>
    </row>
    <row r="28" spans="1:26" ht="14.25" customHeight="1">
      <c r="A28" s="33"/>
      <c r="B28" s="34" t="s">
        <v>99</v>
      </c>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4.25" customHeight="1">
      <c r="A29" s="33"/>
      <c r="B29" s="144">
        <f ca="1">IF(COUNTIF(Planificación!$BM$13:$BM$15,B28)=0,0,COUNTIF(Planificación!$BM$13:$BM$15,B28))</f>
        <v>2</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4.25" customHeight="1">
      <c r="A30" s="33"/>
      <c r="B30" s="1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4.2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4.2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4.2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4.2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4.2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4.2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4.2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4.2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4.2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4.2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4.2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4.2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4.2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4.2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4.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4.2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4.2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4.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4.2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4.2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4.2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4.2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4.2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4.2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4.2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4.2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4.2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4.2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4.2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4.2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4.2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4.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4.2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4.2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4.2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4.2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4.2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4.2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4.2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4.2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4.2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4.2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4.2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4.2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4.2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4.2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4.2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4.2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4.2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4.2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4.2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4.2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4.2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4.2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4.2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4.2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4.2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4.2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4.2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4.2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4.2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4.2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4.2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4.2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4.2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4.2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4.2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4.2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4.2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4.2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4.2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4.2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4.2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4.2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4.2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4.2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4.2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4.2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4.2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4.2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4.2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4.2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4.2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4.2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4.2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4.2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4.2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4.2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4.2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4.2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4.2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4.2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4.2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4.2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4.2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4.2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4.2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4.2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4.2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4.2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4.2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4.2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4.2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4.2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4.2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4.2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4.2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4.2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4.2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4.2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4.2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4.2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4.2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4.2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4.2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4.2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4.2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4.2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4.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4.2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4.2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4.2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4.2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4.2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4.2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4.2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4.2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4.2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4.2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4.2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4.2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4.2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4.2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4.2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4.2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4.2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4.2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4.2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4.2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4.2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4.2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4.2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4.2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4.2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4.2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4.2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4.2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4.2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4.2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4.2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4.2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4.2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4.2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4.2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4.2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4.2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4.2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4.2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4.2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4.2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4.2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4.2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4.2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4.2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4.2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4.2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4.2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4.2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4.2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4.2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4.2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4.2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4.2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4.2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4.2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4.2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4.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4.2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4.2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4.2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4.2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4.2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4.2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4.2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4.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4.2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4.2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4.2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4.2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4.2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4.2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4.2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4.2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4.2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4.2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4.2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4.2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4.2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4.2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4.2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4.2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4.2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4.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4.2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4.2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4.2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4.2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4.2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4.2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4.2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4.2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4.2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4.2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4.2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4.2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4.2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4.2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4.2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4.2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4.2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4.2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4.2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4.2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4.2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4.2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4.2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4.2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4.2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4.2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4.2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4.2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4.2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4.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4.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4.2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4.2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4.2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4.2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4.2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4.2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4.2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4.2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4.2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4.2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4.2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4.2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4.2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4.2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4.2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4.2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4.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4.2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4.2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4.2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4.2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4.2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4.2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4.2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4.2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4.2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4.2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4.2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4.2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4.2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4.2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4.2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4.2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4.2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4.2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4.2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4.2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4.2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4.2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4.2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4.2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4.2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4.2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4.2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4.2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4.2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4.2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4.2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4.2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4.2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4.2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4.2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4.2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4.2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4.2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4.2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4.2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4.2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4.2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4.2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4.2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4.2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4.2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4.2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4.2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4.2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4.2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4.2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4.2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4.2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4.2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4.2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4.2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4.2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4.2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4.2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4.2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4.2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4.2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4.2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4.2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4.2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4.2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4.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4.2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4.2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4.2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4.2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4.2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4.2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4.2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4.2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4.2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4.2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4.2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4.2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4.2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4.2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4.2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4.2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4.2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4.2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4.2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4.2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4.2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4.2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4.2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4.2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4.2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4.2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4.2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4.2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4.2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4.2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4.2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4.2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4.2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4.2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4.2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4.2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4.2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4.2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4.2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4.2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4.2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4.2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4.2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4.2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4.2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4.2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4.2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4.2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4.2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4.2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4.2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4.2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4.2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4.2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4.2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4.2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4.2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4.2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4.2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4.2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4.2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4.2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4.2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4.2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4.2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4.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4.2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4.2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4.2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4.2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4.2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4.2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4.2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4.2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4.2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4.2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4.2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4.2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4.2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4.2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4.2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4.2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4.2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4.2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4.2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4.2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4.2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4.2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4.2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4.2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4.2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4.2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4.2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4.2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4.2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4.2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4.2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4.2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4.2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4.2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4.2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4.2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4.2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4.2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4.2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4.2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4.2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4.2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4.2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4.2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4.2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4.2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4.2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4.2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4.2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4.2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4.2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4.2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4.2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4.2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4.2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4.2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4.2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4.2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4.2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4.2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4.2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4.2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4.2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4.2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4.2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4.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4.2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4.2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4.2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4.2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4.2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4.2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4.2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4.2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4.2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4.2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4.2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4.2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4.2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4.2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4.2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4.2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4.2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4.2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4.2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4.2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4.2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4.2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4.2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4.2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4.2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4.2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4.2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4.2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4.2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4.2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4.2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4.2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4.2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4.2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4.2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4.2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4.2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4.2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4.2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4.2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4.2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4.2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4.2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4.2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4.2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4.2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4.2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4.2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4.2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4.2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4.2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4.2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4.2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4.2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4.2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4.2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4.2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4.2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4.2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4.2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4.2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4.2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4.2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4.2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4.2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4.2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4.2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4.2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4.2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4.2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4.2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4.2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4.2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4.2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4.2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4.2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4.2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4.2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4.2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4.2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4.2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4.2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4.2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4.2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4.2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4.2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4.2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4.2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4.2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4.2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4.2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4.2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4.2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4.2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4.2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4.2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4.2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4.2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4.2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4.2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4.2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4.2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4.2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4.2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4.2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4.2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4.2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4.2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4.2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4.2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4.2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4.2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4.2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4.2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4.2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4.2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4.2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4.2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4.2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4.2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4.2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4.2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4.2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4.2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4.2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4.2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4.2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4.2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4.2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4.2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4.2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4.2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4.2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4.2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4.2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4.2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4.2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4.2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4.2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4.2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4.2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4.2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4.2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4.2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4.2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4.2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4.2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4.2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4.2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4.2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4.2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4.2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4.2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4.2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4.2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4.2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4.2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4.2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4.2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4.2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4.2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4.2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4.2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4.2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4.2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4.2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4.2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4.2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4.2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4.2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4.2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4.2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4.2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4.2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4.2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4.2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4.2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4.2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4.2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4.2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4.2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4.2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4.2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4.2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4.2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4.2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4.2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4.2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4.2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4.2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4.2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4.2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4.2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4.2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4.2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4.2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4.2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4.2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4.2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4.2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4.2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4.2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4.2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4.2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4.2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4.2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4.2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4.2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4.2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4.2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4.2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4.2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4.2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4.2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4.2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4.2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4.2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4.2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4.2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4.2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4.2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4.2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4.2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4.2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4.2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4.2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4.2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4.2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4.2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4.2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4.2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4.2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4.2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4.2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4.2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4.2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4.2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4.2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4.2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4.2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4.2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4.2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4.2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4.2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4.2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4.2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4.2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4.2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4.2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4.2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4.2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4.2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4.2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4.2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4.2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4.2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4.2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4.2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4.2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4.2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4.2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4.2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4.2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4.2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4.2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4.2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4.2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4.2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4.2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4.2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4.2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4.2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4.2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4.2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4.2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4.2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4.2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4.2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4.2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4.2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4.2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4.2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4.2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4.2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4.2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4.2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4.2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4.2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4.2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4.2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4.2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4.2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4.2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4.2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4.2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4.2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4.2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4.2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4.2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4.2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4.2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4.2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4.2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4.2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4.2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4.2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4.2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4.2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4.2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4.2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4.2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4.2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4.2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4.2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4.2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4.2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4.2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4.2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4.2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4.2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4.2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4.2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4.2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4.2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4.2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4.2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4.2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4.2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4.2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4.2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4.2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4.2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4.2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4.2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4.2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4.2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4.2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4.2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4.2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4.2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4.2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4.2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4.2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4.2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4.2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4.2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4.2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4.2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4.2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4.2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4.2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4.2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4.2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4.2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4.2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4.2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4.2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4.2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4.2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4.2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4.2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4.2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4.2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4.2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4.2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4.2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4.2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4.2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4.2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4.2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4.2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4.2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4.2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4.2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4.2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4.2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4.2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4.2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4.2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4.2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4.2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4.2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4.2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4.2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4.2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4.2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4.2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4.2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4.2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4.2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4.2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4.2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4.2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4.2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4.2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4.2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4.2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4.2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4.2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4.2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4.2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4.2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4.2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4.2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4.2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4.2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4.2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4.2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4.2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4.2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4.2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4.2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4.2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4.2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4.2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4.2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4.2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4.2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4.2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4.2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4.2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4.2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4.2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4.2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4.2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4.2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4.2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4.2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4.2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4.2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4.2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4.2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4.2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4.2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4.2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4.2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4.2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4.2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4.2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4.2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4.2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4.2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4.2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4.2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4.2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4.2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4.2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4.2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4.2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4.2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4.2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4.2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4.2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4.2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4.2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4.2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4.2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4.2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4.2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4.2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4.2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4.2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4.2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4.2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4.2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4.2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4.2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4.2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4.2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4.2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4.2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4.2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4.2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4.2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4.2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4.2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4.2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4.2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4.2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4.2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4.2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4.2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4.2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4.2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4.2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4.2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4.2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4.2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4.2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4.2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4.2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4.2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4.2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4.2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4.2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4.2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4.2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4.2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4.2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4.2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4.2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4.2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4.2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4.2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4.2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4.2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4.2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4.2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4.2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4.2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4.2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4.2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4.2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4.2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4.2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4.2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4.2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4.2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4.2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4.2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11" priority="1" operator="containsText" text="EN PROCESO">
      <formula>NOT(ISERROR(SEARCH(("EN PROCESO"),(I6))))</formula>
    </cfRule>
  </conditionalFormatting>
  <conditionalFormatting sqref="I6">
    <cfRule type="containsText" dxfId="10" priority="2" operator="containsText" text="TERMINADO">
      <formula>NOT(ISERROR(SEARCH(("TERMINADO"),(I6))))</formula>
    </cfRule>
  </conditionalFormatting>
  <conditionalFormatting sqref="I6">
    <cfRule type="expression" dxfId="9"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baseColWidth="10" defaultColWidth="12.625" defaultRowHeight="15" customHeight="1"/>
  <cols>
    <col min="1" max="1" width="4.625" customWidth="1"/>
    <col min="2" max="2" width="7" customWidth="1"/>
    <col min="3" max="3" width="31.875" customWidth="1"/>
    <col min="4" max="4" width="29.875" customWidth="1"/>
    <col min="5" max="5" width="15.5" customWidth="1"/>
    <col min="6" max="6" width="3.75" customWidth="1"/>
    <col min="7" max="7" width="15" customWidth="1"/>
    <col min="8" max="8" width="3.75" customWidth="1"/>
    <col min="9" max="9" width="17.25" customWidth="1"/>
    <col min="10" max="10" width="22.5" customWidth="1"/>
    <col min="11" max="11" width="15.375" customWidth="1"/>
    <col min="12" max="12" width="24.75" customWidth="1"/>
    <col min="13" max="13" width="18.625" customWidth="1"/>
    <col min="14" max="14" width="10" customWidth="1"/>
    <col min="15" max="15" width="16.625" customWidth="1"/>
    <col min="16" max="22" width="10" customWidth="1"/>
    <col min="23" max="28" width="9.375" customWidth="1"/>
  </cols>
  <sheetData>
    <row r="1" spans="1:28" ht="14.2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5" customHeight="1">
      <c r="A2" s="1"/>
      <c r="B2" s="101" t="s">
        <v>101</v>
      </c>
      <c r="C2" s="102"/>
      <c r="D2" s="102"/>
      <c r="E2" s="102"/>
      <c r="F2" s="102"/>
      <c r="G2" s="102"/>
      <c r="H2" s="102"/>
      <c r="I2" s="102"/>
      <c r="J2" s="102"/>
      <c r="K2" s="102"/>
      <c r="L2" s="102"/>
      <c r="M2" s="102"/>
      <c r="N2" s="102"/>
      <c r="O2" s="102"/>
      <c r="P2" s="102"/>
      <c r="Q2" s="102"/>
      <c r="R2" s="102"/>
      <c r="S2" s="102"/>
      <c r="T2" s="102"/>
      <c r="U2" s="102"/>
      <c r="V2" s="103"/>
      <c r="W2" s="1"/>
      <c r="X2" s="1"/>
      <c r="Y2" s="1"/>
      <c r="Z2" s="1"/>
      <c r="AA2" s="1"/>
      <c r="AB2" s="1"/>
    </row>
    <row r="3" spans="1:28" ht="15" customHeight="1">
      <c r="A3" s="1"/>
      <c r="B3" s="104"/>
      <c r="C3" s="105"/>
      <c r="D3" s="105"/>
      <c r="E3" s="105"/>
      <c r="F3" s="105"/>
      <c r="G3" s="105"/>
      <c r="H3" s="105"/>
      <c r="I3" s="105"/>
      <c r="J3" s="105"/>
      <c r="K3" s="105"/>
      <c r="L3" s="105"/>
      <c r="M3" s="105"/>
      <c r="N3" s="105"/>
      <c r="O3" s="105"/>
      <c r="P3" s="105"/>
      <c r="Q3" s="105"/>
      <c r="R3" s="105"/>
      <c r="S3" s="105"/>
      <c r="T3" s="105"/>
      <c r="U3" s="105"/>
      <c r="V3" s="106"/>
      <c r="W3" s="1"/>
      <c r="X3" s="1"/>
      <c r="Y3" s="1"/>
      <c r="Z3" s="1"/>
      <c r="AA3" s="1"/>
      <c r="AB3" s="1"/>
    </row>
    <row r="4" spans="1:28" ht="14.25"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4.25" customHeight="1">
      <c r="A5" s="1"/>
      <c r="B5" s="1"/>
      <c r="C5" s="1"/>
      <c r="D5" s="1"/>
      <c r="E5" s="1"/>
      <c r="F5" s="1"/>
      <c r="G5" s="1"/>
      <c r="H5" s="1"/>
      <c r="I5" s="1"/>
      <c r="J5" s="1"/>
      <c r="K5" s="1"/>
      <c r="L5" s="1"/>
      <c r="M5" s="1"/>
      <c r="N5" s="1"/>
      <c r="O5" s="1"/>
      <c r="P5" s="1"/>
      <c r="Q5" s="1"/>
      <c r="R5" s="1"/>
      <c r="S5" s="1"/>
      <c r="T5" s="1"/>
      <c r="U5" s="1"/>
      <c r="V5" s="1"/>
      <c r="W5" s="1"/>
      <c r="X5" s="1"/>
      <c r="Y5" s="1"/>
      <c r="Z5" s="1"/>
      <c r="AA5" s="1"/>
      <c r="AB5" s="1"/>
    </row>
    <row r="6" spans="1:28" ht="31.5" customHeight="1">
      <c r="A6" s="1"/>
      <c r="B6" s="13" t="s">
        <v>102</v>
      </c>
      <c r="C6" s="13" t="s">
        <v>103</v>
      </c>
      <c r="D6" s="13" t="s">
        <v>104</v>
      </c>
      <c r="E6" s="13" t="s">
        <v>105</v>
      </c>
      <c r="F6" s="128" t="s">
        <v>106</v>
      </c>
      <c r="G6" s="130"/>
      <c r="H6" s="128" t="s">
        <v>107</v>
      </c>
      <c r="I6" s="130"/>
      <c r="J6" s="13" t="s">
        <v>108</v>
      </c>
      <c r="K6" s="13" t="s">
        <v>109</v>
      </c>
      <c r="L6" s="13" t="s">
        <v>110</v>
      </c>
      <c r="M6" s="13" t="s">
        <v>111</v>
      </c>
      <c r="N6" s="37"/>
      <c r="O6" s="37"/>
      <c r="P6" s="37"/>
      <c r="Q6" s="37"/>
      <c r="R6" s="163" t="s">
        <v>112</v>
      </c>
      <c r="S6" s="108"/>
      <c r="T6" s="108"/>
      <c r="U6" s="108"/>
      <c r="V6" s="109"/>
      <c r="W6" s="1"/>
      <c r="X6" s="1"/>
      <c r="Y6" s="1"/>
      <c r="Z6" s="1"/>
      <c r="AA6" s="1"/>
      <c r="AB6" s="1"/>
    </row>
    <row r="7" spans="1:28" ht="14.25" customHeight="1">
      <c r="A7" s="1"/>
      <c r="B7" s="38"/>
      <c r="C7" s="39"/>
      <c r="D7" s="39"/>
      <c r="E7" s="39"/>
      <c r="F7" s="39"/>
      <c r="G7" s="39" t="str">
        <f>IFERROR(VLOOKUP(F7,Datos!$K$2:$L$6,2,0)," ")</f>
        <v xml:space="preserve"> </v>
      </c>
      <c r="H7" s="39"/>
      <c r="I7" s="39" t="str">
        <f>IFERROR(VLOOKUP(H7,Datos!$N$2:$O$6,2,0)," ")</f>
        <v xml:space="preserve"> </v>
      </c>
      <c r="J7" s="39" t="str">
        <f t="shared" ref="J7:J25" si="0">IF(F7*H7=0," ",F7*H7)</f>
        <v xml:space="preserve"> </v>
      </c>
      <c r="K7" s="39" t="str">
        <f>IF(J7=" "," ",IF(AND(J7&gt;=Datos!$Q$5,J7&lt;=Datos!$R$5),"Muy Grave",IF(AND(J7&gt;=Datos!$Q$4,J7&lt;=Datos!$R$4),"Importante",IF(AND(J7&gt;=Datos!$Q$3,J7&lt;=Datos!$R$3),"Aceptable",IF(AND(J7&gt;=Datos!$Q$2,J7&lt;=Datos!$R$2),"Controlado"," ")))))</f>
        <v xml:space="preserve"> </v>
      </c>
      <c r="L7" s="38"/>
      <c r="M7" s="38"/>
      <c r="N7" s="37"/>
      <c r="O7" s="37"/>
      <c r="P7" s="37"/>
      <c r="Q7" s="37"/>
      <c r="R7" s="40" t="s">
        <v>113</v>
      </c>
      <c r="S7" s="40" t="s">
        <v>114</v>
      </c>
      <c r="T7" s="40" t="s">
        <v>115</v>
      </c>
      <c r="U7" s="40" t="s">
        <v>116</v>
      </c>
      <c r="V7" s="40" t="s">
        <v>117</v>
      </c>
      <c r="W7" s="1"/>
      <c r="X7" s="1"/>
      <c r="Y7" s="1"/>
      <c r="Z7" s="1"/>
      <c r="AA7" s="1"/>
      <c r="AB7" s="1"/>
    </row>
    <row r="8" spans="1:28" ht="14.25" customHeight="1">
      <c r="A8" s="1"/>
      <c r="B8" s="38"/>
      <c r="C8" s="38"/>
      <c r="D8" s="38"/>
      <c r="E8" s="38"/>
      <c r="F8" s="38"/>
      <c r="G8" s="39" t="str">
        <f>IFERROR(VLOOKUP(F8,Datos!$K$2:$L$6,2,0)," ")</f>
        <v xml:space="preserve"> </v>
      </c>
      <c r="H8" s="39"/>
      <c r="I8" s="39" t="str">
        <f>IFERROR(VLOOKUP(H8,Datos!$N$2:$O$6,2,0)," ")</f>
        <v xml:space="preserve"> </v>
      </c>
      <c r="J8" s="39" t="str">
        <f t="shared" si="0"/>
        <v xml:space="preserve"> </v>
      </c>
      <c r="K8" s="39" t="str">
        <f>IF(J8=" "," ",IF(AND(J8&gt;=Datos!$Q$5,J8&lt;=Datos!$R$5),"Muy Grave",IF(AND(J8&gt;=Datos!$Q$4,J8&lt;=Datos!$R$4),"Importante",IF(AND(J8&gt;=Datos!$Q$3,J8&lt;=Datos!$R$3),"Aceptable",IF(AND(J8&gt;=Datos!$Q$2,J8&lt;=Datos!$R$2),"Controlado"," ")))))</f>
        <v xml:space="preserve"> </v>
      </c>
      <c r="L8" s="38"/>
      <c r="M8" s="38"/>
      <c r="N8" s="37"/>
      <c r="O8" s="37"/>
      <c r="P8" s="37"/>
      <c r="Q8" s="37"/>
      <c r="R8" s="41">
        <v>1</v>
      </c>
      <c r="S8" s="41">
        <v>2</v>
      </c>
      <c r="T8" s="41">
        <v>3</v>
      </c>
      <c r="U8" s="41">
        <v>4</v>
      </c>
      <c r="V8" s="41">
        <v>5</v>
      </c>
      <c r="W8" s="1"/>
      <c r="X8" s="1"/>
      <c r="Y8" s="1"/>
      <c r="Z8" s="1"/>
      <c r="AA8" s="1"/>
      <c r="AB8" s="1"/>
    </row>
    <row r="9" spans="1:28" ht="14.25" customHeight="1">
      <c r="A9" s="1"/>
      <c r="B9" s="38"/>
      <c r="C9" s="38"/>
      <c r="D9" s="38"/>
      <c r="E9" s="38"/>
      <c r="F9" s="38"/>
      <c r="G9" s="39" t="str">
        <f>IFERROR(VLOOKUP(F9,Datos!$K$2:$L$6,2,0)," ")</f>
        <v xml:space="preserve"> </v>
      </c>
      <c r="H9" s="39"/>
      <c r="I9" s="39" t="str">
        <f>IFERROR(VLOOKUP(H9,Datos!$N$2:$O$6,2,0)," ")</f>
        <v xml:space="preserve"> </v>
      </c>
      <c r="J9" s="39" t="str">
        <f t="shared" si="0"/>
        <v xml:space="preserve"> </v>
      </c>
      <c r="K9" s="39" t="str">
        <f>IF(J9=" "," ",IF(AND(J9&gt;=Datos!$Q$5,J9&lt;=Datos!$R$5),"Muy Grave",IF(AND(J9&gt;=Datos!$Q$4,J9&lt;=Datos!$R$4),"Importante",IF(AND(J9&gt;=Datos!$Q$3,J9&lt;=Datos!$R$3),"Aceptable",IF(AND(J9&gt;=Datos!$Q$2,J9&lt;=Datos!$R$2),"Controlado"," ")))))</f>
        <v xml:space="preserve"> </v>
      </c>
      <c r="L9" s="38"/>
      <c r="M9" s="38"/>
      <c r="N9" s="37"/>
      <c r="O9" s="164" t="s">
        <v>118</v>
      </c>
      <c r="P9" s="40" t="s">
        <v>119</v>
      </c>
      <c r="Q9" s="42">
        <v>5</v>
      </c>
      <c r="R9" s="43">
        <f t="shared" ref="R9:V9" si="1">$Q9*R$8</f>
        <v>5</v>
      </c>
      <c r="S9" s="44">
        <f t="shared" si="1"/>
        <v>10</v>
      </c>
      <c r="T9" s="45">
        <f t="shared" si="1"/>
        <v>15</v>
      </c>
      <c r="U9" s="45">
        <f t="shared" si="1"/>
        <v>20</v>
      </c>
      <c r="V9" s="45">
        <f t="shared" si="1"/>
        <v>25</v>
      </c>
      <c r="W9" s="1"/>
      <c r="X9" s="1"/>
      <c r="Y9" s="1"/>
      <c r="Z9" s="1"/>
      <c r="AA9" s="1"/>
      <c r="AB9" s="1"/>
    </row>
    <row r="10" spans="1:28" ht="14.25" customHeight="1">
      <c r="A10" s="1"/>
      <c r="B10" s="38"/>
      <c r="C10" s="38"/>
      <c r="D10" s="38"/>
      <c r="E10" s="38"/>
      <c r="F10" s="38"/>
      <c r="G10" s="39" t="str">
        <f>IFERROR(VLOOKUP(F10,Datos!$K$2:$L$6,2,0)," ")</f>
        <v xml:space="preserve"> </v>
      </c>
      <c r="H10" s="39"/>
      <c r="I10" s="39" t="str">
        <f>IFERROR(VLOOKUP(H10,Datos!$N$2:$O$6,2,0)," ")</f>
        <v xml:space="preserve"> </v>
      </c>
      <c r="J10" s="39" t="str">
        <f t="shared" si="0"/>
        <v xml:space="preserve"> </v>
      </c>
      <c r="K10" s="39" t="str">
        <f>IF(J10=" "," ",IF(AND(J10&gt;=Datos!$Q$5,J10&lt;=Datos!$R$5),"Muy Grave",IF(AND(J10&gt;=Datos!$Q$4,J10&lt;=Datos!$R$4),"Importante",IF(AND(J10&gt;=Datos!$Q$3,J10&lt;=Datos!$R$3),"Aceptable",IF(AND(J10&gt;=Datos!$Q$2,J10&lt;=Datos!$R$2),"Controlado"," ")))))</f>
        <v xml:space="preserve"> </v>
      </c>
      <c r="L10" s="38"/>
      <c r="M10" s="38"/>
      <c r="N10" s="37"/>
      <c r="O10" s="165"/>
      <c r="P10" s="40" t="s">
        <v>120</v>
      </c>
      <c r="Q10" s="42">
        <v>4</v>
      </c>
      <c r="R10" s="43">
        <f t="shared" ref="R10:V10" si="2">$Q10*R$8</f>
        <v>4</v>
      </c>
      <c r="S10" s="43">
        <f t="shared" si="2"/>
        <v>8</v>
      </c>
      <c r="T10" s="44">
        <f t="shared" si="2"/>
        <v>12</v>
      </c>
      <c r="U10" s="45">
        <f t="shared" si="2"/>
        <v>16</v>
      </c>
      <c r="V10" s="45">
        <f t="shared" si="2"/>
        <v>20</v>
      </c>
      <c r="W10" s="1"/>
      <c r="X10" s="1"/>
      <c r="Y10" s="1"/>
      <c r="Z10" s="1"/>
      <c r="AA10" s="1"/>
      <c r="AB10" s="1"/>
    </row>
    <row r="11" spans="1:28" ht="14.25" customHeight="1">
      <c r="A11" s="1"/>
      <c r="B11" s="38"/>
      <c r="C11" s="38"/>
      <c r="D11" s="38"/>
      <c r="E11" s="38"/>
      <c r="F11" s="38"/>
      <c r="G11" s="39" t="str">
        <f>IFERROR(VLOOKUP(F11,Datos!$K$2:$L$6,2,0)," ")</f>
        <v xml:space="preserve"> </v>
      </c>
      <c r="H11" s="39"/>
      <c r="I11" s="39" t="str">
        <f>IFERROR(VLOOKUP(H11,Datos!$N$2:$O$6,2,0)," ")</f>
        <v xml:space="preserve"> </v>
      </c>
      <c r="J11" s="39" t="str">
        <f t="shared" si="0"/>
        <v xml:space="preserve"> </v>
      </c>
      <c r="K11" s="39" t="str">
        <f>IF(J11=" "," ",IF(AND(J11&gt;=Datos!$Q$5,J11&lt;=Datos!$R$5),"Muy Grave",IF(AND(J11&gt;=Datos!$Q$4,J11&lt;=Datos!$R$4),"Importante",IF(AND(J11&gt;=Datos!$Q$3,J11&lt;=Datos!$R$3),"Aceptable",IF(AND(J11&gt;=Datos!$Q$2,J11&lt;=Datos!$R$2),"Controlado"," ")))))</f>
        <v xml:space="preserve"> </v>
      </c>
      <c r="L11" s="38"/>
      <c r="M11" s="38"/>
      <c r="N11" s="37"/>
      <c r="O11" s="165"/>
      <c r="P11" s="40" t="s">
        <v>121</v>
      </c>
      <c r="Q11" s="42">
        <v>3</v>
      </c>
      <c r="R11" s="43">
        <f t="shared" ref="R11:V11" si="3">$Q11*R$8</f>
        <v>3</v>
      </c>
      <c r="S11" s="43">
        <f t="shared" si="3"/>
        <v>6</v>
      </c>
      <c r="T11" s="44">
        <f t="shared" si="3"/>
        <v>9</v>
      </c>
      <c r="U11" s="44">
        <f t="shared" si="3"/>
        <v>12</v>
      </c>
      <c r="V11" s="45">
        <f t="shared" si="3"/>
        <v>15</v>
      </c>
      <c r="W11" s="1"/>
      <c r="X11" s="1"/>
      <c r="Y11" s="1"/>
      <c r="Z11" s="1"/>
      <c r="AA11" s="1"/>
      <c r="AB11" s="1"/>
    </row>
    <row r="12" spans="1:28" ht="14.25" customHeight="1">
      <c r="A12" s="1"/>
      <c r="B12" s="38"/>
      <c r="C12" s="38"/>
      <c r="D12" s="38"/>
      <c r="E12" s="38"/>
      <c r="F12" s="38"/>
      <c r="G12" s="39" t="str">
        <f>IFERROR(VLOOKUP(F12,Datos!$K$2:$L$6,2,0)," ")</f>
        <v xml:space="preserve"> </v>
      </c>
      <c r="H12" s="39"/>
      <c r="I12" s="39" t="str">
        <f>IFERROR(VLOOKUP(H12,Datos!$N$2:$O$6,2,0)," ")</f>
        <v xml:space="preserve"> </v>
      </c>
      <c r="J12" s="39" t="str">
        <f t="shared" si="0"/>
        <v xml:space="preserve"> </v>
      </c>
      <c r="K12" s="39" t="str">
        <f>IF(J12=" "," ",IF(AND(J12&gt;=Datos!$Q$5,J12&lt;=Datos!$R$5),"Muy Grave",IF(AND(J12&gt;=Datos!$Q$4,J12&lt;=Datos!$R$4),"Importante",IF(AND(J12&gt;=Datos!$Q$3,J12&lt;=Datos!$R$3),"Aceptable",IF(AND(J12&gt;=Datos!$Q$2,J12&lt;=Datos!$R$2),"Controlado"," ")))))</f>
        <v xml:space="preserve"> </v>
      </c>
      <c r="L12" s="38"/>
      <c r="M12" s="38"/>
      <c r="N12" s="37"/>
      <c r="O12" s="165"/>
      <c r="P12" s="40" t="s">
        <v>122</v>
      </c>
      <c r="Q12" s="42">
        <v>2</v>
      </c>
      <c r="R12" s="46">
        <f t="shared" ref="R12:V12" si="4">$Q12*R$8</f>
        <v>2</v>
      </c>
      <c r="S12" s="43">
        <f t="shared" si="4"/>
        <v>4</v>
      </c>
      <c r="T12" s="43">
        <f t="shared" si="4"/>
        <v>6</v>
      </c>
      <c r="U12" s="43">
        <f t="shared" si="4"/>
        <v>8</v>
      </c>
      <c r="V12" s="44">
        <f t="shared" si="4"/>
        <v>10</v>
      </c>
      <c r="W12" s="1"/>
      <c r="X12" s="1"/>
      <c r="Y12" s="1"/>
      <c r="Z12" s="1"/>
      <c r="AA12" s="1"/>
      <c r="AB12" s="1"/>
    </row>
    <row r="13" spans="1:28" ht="14.25" customHeight="1">
      <c r="A13" s="1"/>
      <c r="B13" s="38"/>
      <c r="C13" s="38"/>
      <c r="D13" s="38"/>
      <c r="E13" s="38"/>
      <c r="F13" s="38"/>
      <c r="G13" s="39" t="str">
        <f>IFERROR(VLOOKUP(F13,Datos!$K$2:$L$6,2,0)," ")</f>
        <v xml:space="preserve"> </v>
      </c>
      <c r="H13" s="39"/>
      <c r="I13" s="39" t="str">
        <f>IFERROR(VLOOKUP(H13,Datos!$N$2:$O$6,2,0)," ")</f>
        <v xml:space="preserve"> </v>
      </c>
      <c r="J13" s="39" t="str">
        <f t="shared" si="0"/>
        <v xml:space="preserve"> </v>
      </c>
      <c r="K13" s="39" t="str">
        <f>IF(J13=" "," ",IF(AND(J13&gt;=Datos!$Q$5,J13&lt;=Datos!$R$5),"Muy Grave",IF(AND(J13&gt;=Datos!$Q$4,J13&lt;=Datos!$R$4),"Importante",IF(AND(J13&gt;=Datos!$Q$3,J13&lt;=Datos!$R$3),"Aceptable",IF(AND(J13&gt;=Datos!$Q$2,J13&lt;=Datos!$R$2),"Controlado"," ")))))</f>
        <v xml:space="preserve"> </v>
      </c>
      <c r="L13" s="38"/>
      <c r="M13" s="38"/>
      <c r="N13" s="37"/>
      <c r="O13" s="166"/>
      <c r="P13" s="40" t="s">
        <v>123</v>
      </c>
      <c r="Q13" s="42">
        <v>1</v>
      </c>
      <c r="R13" s="46">
        <f t="shared" ref="R13:V13" si="5">$Q13*R$8</f>
        <v>1</v>
      </c>
      <c r="S13" s="46">
        <f t="shared" si="5"/>
        <v>2</v>
      </c>
      <c r="T13" s="43">
        <f t="shared" si="5"/>
        <v>3</v>
      </c>
      <c r="U13" s="43">
        <f t="shared" si="5"/>
        <v>4</v>
      </c>
      <c r="V13" s="43">
        <f t="shared" si="5"/>
        <v>5</v>
      </c>
      <c r="W13" s="1"/>
      <c r="X13" s="1"/>
      <c r="Y13" s="1"/>
      <c r="Z13" s="1"/>
      <c r="AA13" s="1"/>
      <c r="AB13" s="1"/>
    </row>
    <row r="14" spans="1:28" ht="14.25" customHeight="1">
      <c r="A14" s="1"/>
      <c r="B14" s="38"/>
      <c r="C14" s="38"/>
      <c r="D14" s="38"/>
      <c r="E14" s="38"/>
      <c r="F14" s="38"/>
      <c r="G14" s="39" t="str">
        <f>IFERROR(VLOOKUP(F14,Datos!$K$2:$L$6,2,0)," ")</f>
        <v xml:space="preserve"> </v>
      </c>
      <c r="H14" s="39"/>
      <c r="I14" s="39" t="str">
        <f>IFERROR(VLOOKUP(H14,Datos!$N$2:$O$6,2,0)," ")</f>
        <v xml:space="preserve"> </v>
      </c>
      <c r="J14" s="39" t="str">
        <f t="shared" si="0"/>
        <v xml:space="preserve"> </v>
      </c>
      <c r="K14" s="39" t="str">
        <f>IF(J14=" "," ",IF(AND(J14&gt;=Datos!$Q$5,J14&lt;=Datos!$R$5),"Muy Grave",IF(AND(J14&gt;=Datos!$Q$4,J14&lt;=Datos!$R$4),"Importante",IF(AND(J14&gt;=Datos!$Q$3,J14&lt;=Datos!$R$3),"Aceptable",IF(AND(J14&gt;=Datos!$Q$2,J14&lt;=Datos!$R$2),"Controlado"," ")))))</f>
        <v xml:space="preserve"> </v>
      </c>
      <c r="L14" s="38"/>
      <c r="M14" s="38"/>
      <c r="N14" s="37"/>
      <c r="O14" s="37"/>
      <c r="P14" s="37"/>
      <c r="Q14" s="37"/>
      <c r="R14" s="37"/>
      <c r="S14" s="37"/>
      <c r="T14" s="37"/>
      <c r="U14" s="37"/>
      <c r="V14" s="37"/>
      <c r="W14" s="1"/>
      <c r="X14" s="1"/>
      <c r="Y14" s="1"/>
      <c r="Z14" s="1"/>
      <c r="AA14" s="1"/>
      <c r="AB14" s="1"/>
    </row>
    <row r="15" spans="1:28" ht="14.25" customHeight="1">
      <c r="A15" s="1"/>
      <c r="B15" s="47"/>
      <c r="C15" s="47"/>
      <c r="D15" s="47"/>
      <c r="E15" s="47"/>
      <c r="F15" s="47"/>
      <c r="G15" s="39" t="str">
        <f>IFERROR(VLOOKUP(F15,Datos!$K$2:$L$6,2,0)," ")</f>
        <v xml:space="preserve"> </v>
      </c>
      <c r="H15" s="39"/>
      <c r="I15" s="39" t="str">
        <f>IFERROR(VLOOKUP(H15,Datos!$N$2:$O$6,2,0)," ")</f>
        <v xml:space="preserve"> </v>
      </c>
      <c r="J15" s="39" t="str">
        <f t="shared" si="0"/>
        <v xml:space="preserve"> </v>
      </c>
      <c r="K15" s="39" t="str">
        <f>IF(J15=" "," ",IF(AND(J15&gt;=Datos!$Q$5,J15&lt;=Datos!$R$5),"Muy Grave",IF(AND(J15&gt;=Datos!$Q$4,J15&lt;=Datos!$R$4),"Importante",IF(AND(J15&gt;=Datos!$Q$3,J15&lt;=Datos!$R$3),"Aceptable",IF(AND(J15&gt;=Datos!$Q$2,J15&lt;=Datos!$R$2),"Controlado"," ")))))</f>
        <v xml:space="preserve"> </v>
      </c>
      <c r="L15" s="47"/>
      <c r="M15" s="47"/>
      <c r="N15" s="37"/>
      <c r="O15" s="37"/>
      <c r="P15" s="37"/>
      <c r="Q15" s="37"/>
      <c r="R15" s="48"/>
      <c r="S15" s="48"/>
      <c r="T15" s="48"/>
      <c r="U15" s="48"/>
      <c r="V15" s="48"/>
      <c r="W15" s="1"/>
      <c r="X15" s="1"/>
      <c r="Y15" s="1"/>
      <c r="Z15" s="1"/>
      <c r="AA15" s="1"/>
      <c r="AB15" s="1"/>
    </row>
    <row r="16" spans="1:28" ht="14.25" customHeight="1">
      <c r="A16" s="1"/>
      <c r="B16" s="38"/>
      <c r="C16" s="38"/>
      <c r="D16" s="38"/>
      <c r="E16" s="38"/>
      <c r="F16" s="38"/>
      <c r="G16" s="39" t="str">
        <f>IFERROR(VLOOKUP(F16,Datos!$K$2:$L$6,2,0)," ")</f>
        <v xml:space="preserve"> </v>
      </c>
      <c r="H16" s="39"/>
      <c r="I16" s="39" t="str">
        <f>IFERROR(VLOOKUP(H16,Datos!$N$2:$O$6,2,0)," ")</f>
        <v xml:space="preserve"> </v>
      </c>
      <c r="J16" s="39" t="str">
        <f t="shared" si="0"/>
        <v xml:space="preserve"> </v>
      </c>
      <c r="K16" s="39" t="str">
        <f>IF(J16=" "," ",IF(AND(J16&gt;=Datos!$Q$5,J16&lt;=Datos!$R$5),"Muy Grave",IF(AND(J16&gt;=Datos!$Q$4,J16&lt;=Datos!$R$4),"Importante",IF(AND(J16&gt;=Datos!$Q$3,J16&lt;=Datos!$R$3),"Aceptable",IF(AND(J16&gt;=Datos!$Q$2,J16&lt;=Datos!$R$2),"Controlado"," ")))))</f>
        <v xml:space="preserve"> </v>
      </c>
      <c r="L16" s="38"/>
      <c r="M16" s="38"/>
      <c r="N16" s="37"/>
      <c r="O16" s="37"/>
      <c r="P16" s="37"/>
      <c r="Q16" s="49"/>
      <c r="R16" s="162"/>
      <c r="S16" s="152" t="s">
        <v>124</v>
      </c>
      <c r="T16" s="153"/>
      <c r="U16" s="153"/>
      <c r="V16" s="154"/>
      <c r="W16" s="1"/>
      <c r="X16" s="1"/>
      <c r="Y16" s="1"/>
      <c r="Z16" s="1"/>
      <c r="AA16" s="1"/>
      <c r="AB16" s="1"/>
    </row>
    <row r="17" spans="1:28" ht="14.25" customHeight="1">
      <c r="A17" s="1"/>
      <c r="B17" s="38"/>
      <c r="C17" s="38"/>
      <c r="D17" s="38"/>
      <c r="E17" s="38"/>
      <c r="F17" s="38"/>
      <c r="G17" s="39" t="str">
        <f>IFERROR(VLOOKUP(F17,Datos!$K$2:$L$6,2,0)," ")</f>
        <v xml:space="preserve"> </v>
      </c>
      <c r="H17" s="39"/>
      <c r="I17" s="39" t="str">
        <f>IFERROR(VLOOKUP(H17,Datos!$N$2:$O$6,2,0)," ")</f>
        <v xml:space="preserve"> </v>
      </c>
      <c r="J17" s="39" t="str">
        <f t="shared" si="0"/>
        <v xml:space="preserve"> </v>
      </c>
      <c r="K17" s="39" t="str">
        <f>IF(J17=" "," ",IF(AND(J17&gt;=Datos!$Q$5,J17&lt;=Datos!$R$5),"Muy Grave",IF(AND(J17&gt;=Datos!$Q$4,J17&lt;=Datos!$R$4),"Importante",IF(AND(J17&gt;=Datos!$Q$3,J17&lt;=Datos!$R$3),"Aceptable",IF(AND(J17&gt;=Datos!$Q$2,J17&lt;=Datos!$R$2),"Controlado"," ")))))</f>
        <v xml:space="preserve"> </v>
      </c>
      <c r="L17" s="38"/>
      <c r="M17" s="38"/>
      <c r="N17" s="37"/>
      <c r="O17" s="37"/>
      <c r="P17" s="37"/>
      <c r="Q17" s="49"/>
      <c r="R17" s="150"/>
      <c r="S17" s="155"/>
      <c r="T17" s="120"/>
      <c r="U17" s="120"/>
      <c r="V17" s="156"/>
      <c r="W17" s="1"/>
      <c r="X17" s="1"/>
      <c r="Y17" s="1"/>
      <c r="Z17" s="1"/>
      <c r="AA17" s="1"/>
      <c r="AB17" s="1"/>
    </row>
    <row r="18" spans="1:28" ht="14.25" customHeight="1">
      <c r="A18" s="1"/>
      <c r="B18" s="38"/>
      <c r="C18" s="38"/>
      <c r="D18" s="38"/>
      <c r="E18" s="38"/>
      <c r="F18" s="38"/>
      <c r="G18" s="39" t="str">
        <f>IFERROR(VLOOKUP(F18,Datos!$K$2:$L$6,2,0)," ")</f>
        <v xml:space="preserve"> </v>
      </c>
      <c r="H18" s="39"/>
      <c r="I18" s="39" t="str">
        <f>IFERROR(VLOOKUP(H18,Datos!$N$2:$O$6,2,0)," ")</f>
        <v xml:space="preserve"> </v>
      </c>
      <c r="J18" s="39" t="str">
        <f t="shared" si="0"/>
        <v xml:space="preserve"> </v>
      </c>
      <c r="K18" s="39" t="str">
        <f>IF(J18=" "," ",IF(AND(J18&gt;=Datos!$Q$5,J18&lt;=Datos!$R$5),"Muy Grave",IF(AND(J18&gt;=Datos!$Q$4,J18&lt;=Datos!$R$4),"Importante",IF(AND(J18&gt;=Datos!$Q$3,J18&lt;=Datos!$R$3),"Aceptable",IF(AND(J18&gt;=Datos!$Q$2,J18&lt;=Datos!$R$2),"Controlado"," ")))))</f>
        <v xml:space="preserve"> </v>
      </c>
      <c r="L18" s="38"/>
      <c r="M18" s="38"/>
      <c r="N18" s="37"/>
      <c r="O18" s="37"/>
      <c r="P18" s="37"/>
      <c r="Q18" s="49"/>
      <c r="R18" s="151"/>
      <c r="S18" s="157"/>
      <c r="T18" s="158"/>
      <c r="U18" s="158"/>
      <c r="V18" s="159"/>
      <c r="W18" s="1"/>
      <c r="X18" s="1"/>
      <c r="Y18" s="1"/>
      <c r="Z18" s="1"/>
      <c r="AA18" s="1"/>
      <c r="AB18" s="1"/>
    </row>
    <row r="19" spans="1:28" ht="14.25" customHeight="1">
      <c r="A19" s="1"/>
      <c r="B19" s="38"/>
      <c r="C19" s="38"/>
      <c r="D19" s="38"/>
      <c r="E19" s="38"/>
      <c r="F19" s="38"/>
      <c r="G19" s="39" t="str">
        <f>IFERROR(VLOOKUP(F19,Datos!$K$2:$L$6,2,0)," ")</f>
        <v xml:space="preserve"> </v>
      </c>
      <c r="H19" s="39"/>
      <c r="I19" s="39" t="str">
        <f>IFERROR(VLOOKUP(H19,Datos!$N$2:$O$6,2,0)," ")</f>
        <v xml:space="preserve"> </v>
      </c>
      <c r="J19" s="39" t="str">
        <f t="shared" si="0"/>
        <v xml:space="preserve"> </v>
      </c>
      <c r="K19" s="39" t="str">
        <f>IF(J19=" "," ",IF(AND(J19&gt;=Datos!$Q$5,J19&lt;=Datos!$R$5),"Muy Grave",IF(AND(J19&gt;=Datos!$Q$4,J19&lt;=Datos!$R$4),"Importante",IF(AND(J19&gt;=Datos!$Q$3,J19&lt;=Datos!$R$3),"Aceptable",IF(AND(J19&gt;=Datos!$Q$2,J19&lt;=Datos!$R$2),"Controlado"," ")))))</f>
        <v xml:space="preserve"> </v>
      </c>
      <c r="L19" s="38"/>
      <c r="M19" s="38"/>
      <c r="N19" s="37"/>
      <c r="O19" s="37"/>
      <c r="P19" s="37"/>
      <c r="Q19" s="49"/>
      <c r="R19" s="149"/>
      <c r="S19" s="152" t="s">
        <v>125</v>
      </c>
      <c r="T19" s="153"/>
      <c r="U19" s="153"/>
      <c r="V19" s="154"/>
      <c r="W19" s="1"/>
      <c r="X19" s="1"/>
      <c r="Y19" s="1"/>
      <c r="Z19" s="1"/>
      <c r="AA19" s="1"/>
      <c r="AB19" s="1"/>
    </row>
    <row r="20" spans="1:28" ht="14.25" customHeight="1">
      <c r="A20" s="1"/>
      <c r="B20" s="38"/>
      <c r="C20" s="38"/>
      <c r="D20" s="38"/>
      <c r="E20" s="38"/>
      <c r="F20" s="38"/>
      <c r="G20" s="39" t="str">
        <f>IFERROR(VLOOKUP(F20,Datos!$K$2:$L$6,2,0)," ")</f>
        <v xml:space="preserve"> </v>
      </c>
      <c r="H20" s="39"/>
      <c r="I20" s="39" t="str">
        <f>IFERROR(VLOOKUP(H20,Datos!$N$2:$O$6,2,0)," ")</f>
        <v xml:space="preserve"> </v>
      </c>
      <c r="J20" s="39" t="str">
        <f t="shared" si="0"/>
        <v xml:space="preserve"> </v>
      </c>
      <c r="K20" s="39" t="str">
        <f>IF(J20=" "," ",IF(AND(J20&gt;=Datos!$Q$5,J20&lt;=Datos!$R$5),"Muy Grave",IF(AND(J20&gt;=Datos!$Q$4,J20&lt;=Datos!$R$4),"Importante",IF(AND(J20&gt;=Datos!$Q$3,J20&lt;=Datos!$R$3),"Aceptable",IF(AND(J20&gt;=Datos!$Q$2,J20&lt;=Datos!$R$2),"Controlado"," ")))))</f>
        <v xml:space="preserve"> </v>
      </c>
      <c r="L20" s="38"/>
      <c r="M20" s="38"/>
      <c r="N20" s="37"/>
      <c r="O20" s="37"/>
      <c r="P20" s="37"/>
      <c r="Q20" s="49"/>
      <c r="R20" s="150"/>
      <c r="S20" s="155"/>
      <c r="T20" s="120"/>
      <c r="U20" s="120"/>
      <c r="V20" s="156"/>
      <c r="W20" s="1"/>
      <c r="X20" s="1"/>
      <c r="Y20" s="1"/>
      <c r="Z20" s="1"/>
      <c r="AA20" s="1"/>
      <c r="AB20" s="1"/>
    </row>
    <row r="21" spans="1:28" ht="14.25" customHeight="1">
      <c r="A21" s="1"/>
      <c r="B21" s="38"/>
      <c r="C21" s="38"/>
      <c r="D21" s="38"/>
      <c r="E21" s="38"/>
      <c r="F21" s="38"/>
      <c r="G21" s="39" t="str">
        <f>IFERROR(VLOOKUP(F21,Datos!$K$2:$L$6,2,0)," ")</f>
        <v xml:space="preserve"> </v>
      </c>
      <c r="H21" s="39"/>
      <c r="I21" s="39" t="str">
        <f>IFERROR(VLOOKUP(H21,Datos!$N$2:$O$6,2,0)," ")</f>
        <v xml:space="preserve"> </v>
      </c>
      <c r="J21" s="39" t="str">
        <f t="shared" si="0"/>
        <v xml:space="preserve"> </v>
      </c>
      <c r="K21" s="39" t="str">
        <f>IF(J21=" "," ",IF(AND(J21&gt;=Datos!$Q$5,J21&lt;=Datos!$R$5),"Muy Grave",IF(AND(J21&gt;=Datos!$Q$4,J21&lt;=Datos!$R$4),"Importante",IF(AND(J21&gt;=Datos!$Q$3,J21&lt;=Datos!$R$3),"Aceptable",IF(AND(J21&gt;=Datos!$Q$2,J21&lt;=Datos!$R$2),"Controlado"," ")))))</f>
        <v xml:space="preserve"> </v>
      </c>
      <c r="L21" s="38"/>
      <c r="M21" s="38"/>
      <c r="N21" s="37"/>
      <c r="O21" s="37"/>
      <c r="P21" s="37"/>
      <c r="Q21" s="49"/>
      <c r="R21" s="151"/>
      <c r="S21" s="157"/>
      <c r="T21" s="158"/>
      <c r="U21" s="158"/>
      <c r="V21" s="159"/>
      <c r="W21" s="1"/>
      <c r="X21" s="1"/>
      <c r="Y21" s="1"/>
      <c r="Z21" s="1"/>
      <c r="AA21" s="1"/>
      <c r="AB21" s="1"/>
    </row>
    <row r="22" spans="1:28" ht="19.5" customHeight="1">
      <c r="A22" s="1"/>
      <c r="B22" s="38"/>
      <c r="C22" s="38"/>
      <c r="D22" s="38"/>
      <c r="E22" s="38"/>
      <c r="F22" s="38"/>
      <c r="G22" s="39" t="str">
        <f>IFERROR(VLOOKUP(F22,Datos!$K$2:$L$6,2,0)," ")</f>
        <v xml:space="preserve"> </v>
      </c>
      <c r="H22" s="39"/>
      <c r="I22" s="39" t="str">
        <f>IFERROR(VLOOKUP(H22,Datos!$N$2:$O$6,2,0)," ")</f>
        <v xml:space="preserve"> </v>
      </c>
      <c r="J22" s="39" t="str">
        <f t="shared" si="0"/>
        <v xml:space="preserve"> </v>
      </c>
      <c r="K22" s="39" t="str">
        <f>IF(J22=" "," ",IF(AND(J22&gt;=Datos!$Q$5,J22&lt;=Datos!$R$5),"Muy Grave",IF(AND(J22&gt;=Datos!$Q$4,J22&lt;=Datos!$R$4),"Importante",IF(AND(J22&gt;=Datos!$Q$3,J22&lt;=Datos!$R$3),"Aceptable",IF(AND(J22&gt;=Datos!$Q$2,J22&lt;=Datos!$R$2),"Controlado"," ")))))</f>
        <v xml:space="preserve"> </v>
      </c>
      <c r="L22" s="38"/>
      <c r="M22" s="38"/>
      <c r="N22" s="37"/>
      <c r="O22" s="37"/>
      <c r="P22" s="37"/>
      <c r="Q22" s="49"/>
      <c r="R22" s="160"/>
      <c r="S22" s="152" t="s">
        <v>126</v>
      </c>
      <c r="T22" s="153"/>
      <c r="U22" s="153"/>
      <c r="V22" s="154"/>
      <c r="W22" s="1"/>
      <c r="X22" s="1"/>
      <c r="Y22" s="1"/>
      <c r="Z22" s="1"/>
      <c r="AA22" s="1"/>
      <c r="AB22" s="1"/>
    </row>
    <row r="23" spans="1:28" ht="14.25" customHeight="1">
      <c r="A23" s="1"/>
      <c r="B23" s="38"/>
      <c r="C23" s="38"/>
      <c r="D23" s="38"/>
      <c r="E23" s="38"/>
      <c r="F23" s="38"/>
      <c r="G23" s="39" t="str">
        <f>IFERROR(VLOOKUP(F23,Datos!$K$2:$L$6,2,0)," ")</f>
        <v xml:space="preserve"> </v>
      </c>
      <c r="H23" s="39"/>
      <c r="I23" s="39" t="str">
        <f>IFERROR(VLOOKUP(H23,Datos!$N$2:$O$6,2,0)," ")</f>
        <v xml:space="preserve"> </v>
      </c>
      <c r="J23" s="39" t="str">
        <f t="shared" si="0"/>
        <v xml:space="preserve"> </v>
      </c>
      <c r="K23" s="39" t="str">
        <f>IF(J23=" "," ",IF(AND(J23&gt;=Datos!$Q$5,J23&lt;=Datos!$R$5),"Muy Grave",IF(AND(J23&gt;=Datos!$Q$4,J23&lt;=Datos!$R$4),"Importante",IF(AND(J23&gt;=Datos!$Q$3,J23&lt;=Datos!$R$3),"Aceptable",IF(AND(J23&gt;=Datos!$Q$2,J23&lt;=Datos!$R$2),"Controlado"," ")))))</f>
        <v xml:space="preserve"> </v>
      </c>
      <c r="L23" s="38"/>
      <c r="M23" s="38"/>
      <c r="N23" s="37"/>
      <c r="O23" s="37"/>
      <c r="P23" s="37"/>
      <c r="Q23" s="49"/>
      <c r="R23" s="150"/>
      <c r="S23" s="155"/>
      <c r="T23" s="120"/>
      <c r="U23" s="120"/>
      <c r="V23" s="156"/>
      <c r="W23" s="1"/>
      <c r="X23" s="1"/>
      <c r="Y23" s="1"/>
      <c r="Z23" s="1"/>
      <c r="AA23" s="1"/>
      <c r="AB23" s="1"/>
    </row>
    <row r="24" spans="1:28" ht="14.25" customHeight="1">
      <c r="A24" s="1"/>
      <c r="B24" s="38"/>
      <c r="C24" s="38"/>
      <c r="D24" s="38"/>
      <c r="E24" s="38"/>
      <c r="F24" s="38"/>
      <c r="G24" s="39" t="str">
        <f>IFERROR(VLOOKUP(F24,Datos!$K$2:$L$6,2,0)," ")</f>
        <v xml:space="preserve"> </v>
      </c>
      <c r="H24" s="39"/>
      <c r="I24" s="39" t="str">
        <f>IFERROR(VLOOKUP(H24,Datos!$N$2:$O$6,2,0)," ")</f>
        <v xml:space="preserve"> </v>
      </c>
      <c r="J24" s="39" t="str">
        <f t="shared" si="0"/>
        <v xml:space="preserve"> </v>
      </c>
      <c r="K24" s="39" t="str">
        <f>IF(J24=" "," ",IF(AND(J24&gt;=Datos!$Q$5,J24&lt;=Datos!$R$5),"Muy Grave",IF(AND(J24&gt;=Datos!$Q$4,J24&lt;=Datos!$R$4),"Importante",IF(AND(J24&gt;=Datos!$Q$3,J24&lt;=Datos!$R$3),"Aceptable",IF(AND(J24&gt;=Datos!$Q$2,J24&lt;=Datos!$R$2),"Controlado"," ")))))</f>
        <v xml:space="preserve"> </v>
      </c>
      <c r="L24" s="38"/>
      <c r="M24" s="38"/>
      <c r="N24" s="37"/>
      <c r="O24" s="37"/>
      <c r="P24" s="37"/>
      <c r="Q24" s="49"/>
      <c r="R24" s="151"/>
      <c r="S24" s="157"/>
      <c r="T24" s="158"/>
      <c r="U24" s="158"/>
      <c r="V24" s="159"/>
      <c r="W24" s="1"/>
      <c r="X24" s="1"/>
      <c r="Y24" s="1"/>
      <c r="Z24" s="1"/>
      <c r="AA24" s="1"/>
      <c r="AB24" s="1"/>
    </row>
    <row r="25" spans="1:28" ht="14.25" customHeight="1">
      <c r="A25" s="1"/>
      <c r="B25" s="38"/>
      <c r="C25" s="38"/>
      <c r="D25" s="38"/>
      <c r="E25" s="38"/>
      <c r="F25" s="38"/>
      <c r="G25" s="39" t="str">
        <f>IFERROR(VLOOKUP(F25,Datos!$K$2:$L$6,2,0)," ")</f>
        <v xml:space="preserve"> </v>
      </c>
      <c r="H25" s="39"/>
      <c r="I25" s="39" t="str">
        <f>IFERROR(VLOOKUP(H25,Datos!$N$2:$O$6,2,0)," ")</f>
        <v xml:space="preserve"> </v>
      </c>
      <c r="J25" s="39" t="str">
        <f t="shared" si="0"/>
        <v xml:space="preserve"> </v>
      </c>
      <c r="K25" s="39" t="str">
        <f>IF(J25=" "," ",IF(AND(J25&gt;=Datos!$Q$5,J25&lt;=Datos!$R$5),"Muy Grave",IF(AND(J25&gt;=Datos!$Q$4,J25&lt;=Datos!$R$4),"Importante",IF(AND(J25&gt;=Datos!$Q$3,J25&lt;=Datos!$R$3),"Aceptable",IF(AND(J25&gt;=Datos!$Q$2,J25&lt;=Datos!$R$2),"Controlado"," ")))))</f>
        <v xml:space="preserve"> </v>
      </c>
      <c r="L25" s="38"/>
      <c r="M25" s="38"/>
      <c r="N25" s="37"/>
      <c r="O25" s="37"/>
      <c r="P25" s="37"/>
      <c r="Q25" s="49"/>
      <c r="R25" s="161"/>
      <c r="S25" s="152" t="s">
        <v>127</v>
      </c>
      <c r="T25" s="153"/>
      <c r="U25" s="153"/>
      <c r="V25" s="154"/>
      <c r="W25" s="1"/>
      <c r="X25" s="1"/>
      <c r="Y25" s="1"/>
      <c r="Z25" s="1"/>
      <c r="AA25" s="1"/>
      <c r="AB25" s="1"/>
    </row>
    <row r="26" spans="1:28" ht="14.25" customHeight="1">
      <c r="A26" s="1"/>
      <c r="B26" s="37"/>
      <c r="C26" s="37"/>
      <c r="D26" s="37"/>
      <c r="E26" s="37"/>
      <c r="F26" s="37"/>
      <c r="G26" s="37"/>
      <c r="H26" s="37"/>
      <c r="I26" s="37"/>
      <c r="J26" s="37"/>
      <c r="K26" s="37"/>
      <c r="L26" s="37"/>
      <c r="M26" s="37"/>
      <c r="N26" s="37"/>
      <c r="O26" s="37"/>
      <c r="P26" s="37"/>
      <c r="Q26" s="49"/>
      <c r="R26" s="150"/>
      <c r="S26" s="155"/>
      <c r="T26" s="120"/>
      <c r="U26" s="120"/>
      <c r="V26" s="156"/>
      <c r="W26" s="1"/>
      <c r="X26" s="1"/>
      <c r="Y26" s="1"/>
      <c r="Z26" s="1"/>
      <c r="AA26" s="1"/>
      <c r="AB26" s="1"/>
    </row>
    <row r="27" spans="1:28" ht="14.25" customHeight="1">
      <c r="A27" s="1"/>
      <c r="B27" s="37"/>
      <c r="C27" s="37"/>
      <c r="D27" s="37"/>
      <c r="E27" s="37"/>
      <c r="F27" s="37"/>
      <c r="G27" s="37"/>
      <c r="H27" s="37"/>
      <c r="I27" s="37"/>
      <c r="J27" s="37"/>
      <c r="K27" s="37"/>
      <c r="L27" s="37"/>
      <c r="M27" s="37"/>
      <c r="N27" s="37"/>
      <c r="O27" s="37"/>
      <c r="P27" s="37"/>
      <c r="Q27" s="49"/>
      <c r="R27" s="151"/>
      <c r="S27" s="157"/>
      <c r="T27" s="158"/>
      <c r="U27" s="158"/>
      <c r="V27" s="159"/>
      <c r="W27" s="1"/>
      <c r="X27" s="1"/>
      <c r="Y27" s="1"/>
      <c r="Z27" s="1"/>
      <c r="AA27" s="1"/>
      <c r="AB27" s="1"/>
    </row>
    <row r="28" spans="1:28" ht="14.25" customHeight="1">
      <c r="A28" s="1"/>
      <c r="B28" s="37"/>
      <c r="C28" s="37"/>
      <c r="D28" s="37"/>
      <c r="E28" s="37"/>
      <c r="F28" s="37"/>
      <c r="G28" s="37"/>
      <c r="H28" s="37"/>
      <c r="I28" s="37"/>
      <c r="J28" s="37"/>
      <c r="K28" s="37"/>
      <c r="L28" s="37"/>
      <c r="M28" s="37"/>
      <c r="N28" s="37"/>
      <c r="O28" s="37"/>
      <c r="P28" s="37"/>
      <c r="Q28" s="37"/>
      <c r="R28" s="37"/>
      <c r="S28" s="37"/>
      <c r="T28" s="37"/>
      <c r="U28" s="37"/>
      <c r="V28" s="37"/>
      <c r="W28" s="1"/>
      <c r="X28" s="1"/>
      <c r="Y28" s="1"/>
      <c r="Z28" s="1"/>
      <c r="AA28" s="1"/>
      <c r="AB28" s="1"/>
    </row>
    <row r="29" spans="1:28" ht="14.25" customHeight="1">
      <c r="A29" s="1"/>
      <c r="B29" s="37"/>
      <c r="C29" s="37"/>
      <c r="D29" s="37"/>
      <c r="E29" s="37"/>
      <c r="F29" s="37"/>
      <c r="G29" s="37"/>
      <c r="H29" s="37"/>
      <c r="I29" s="37"/>
      <c r="J29" s="37"/>
      <c r="K29" s="37"/>
      <c r="L29" s="37"/>
      <c r="M29" s="37"/>
      <c r="N29" s="37"/>
      <c r="O29" s="37"/>
      <c r="P29" s="37"/>
      <c r="Q29" s="37"/>
      <c r="R29" s="37"/>
      <c r="S29" s="37"/>
      <c r="T29" s="37"/>
      <c r="U29" s="37"/>
      <c r="V29" s="37"/>
      <c r="W29" s="1"/>
      <c r="X29" s="1"/>
      <c r="Y29" s="1"/>
      <c r="Z29" s="1"/>
      <c r="AA29" s="1"/>
      <c r="AB29" s="1"/>
    </row>
    <row r="30" spans="1:28" ht="14.25" customHeight="1">
      <c r="A30" s="1"/>
      <c r="B30" s="37"/>
      <c r="C30" s="37"/>
      <c r="D30" s="37"/>
      <c r="E30" s="37"/>
      <c r="F30" s="37"/>
      <c r="G30" s="37"/>
      <c r="H30" s="37"/>
      <c r="I30" s="37"/>
      <c r="J30" s="37"/>
      <c r="K30" s="37"/>
      <c r="L30" s="37"/>
      <c r="M30" s="37"/>
      <c r="N30" s="37"/>
      <c r="O30" s="37"/>
      <c r="P30" s="37"/>
      <c r="Q30" s="37"/>
      <c r="R30" s="37"/>
      <c r="S30" s="37"/>
      <c r="T30" s="37"/>
      <c r="U30" s="37"/>
      <c r="V30" s="37"/>
      <c r="W30" s="1"/>
      <c r="X30" s="1"/>
      <c r="Y30" s="1"/>
      <c r="Z30" s="1"/>
      <c r="AA30" s="1"/>
      <c r="AB30" s="1"/>
    </row>
    <row r="31" spans="1:28" ht="14.25" customHeight="1">
      <c r="A31" s="1"/>
      <c r="B31" s="37"/>
      <c r="C31" s="37"/>
      <c r="D31" s="37"/>
      <c r="E31" s="37"/>
      <c r="F31" s="37"/>
      <c r="G31" s="37"/>
      <c r="H31" s="37"/>
      <c r="I31" s="37"/>
      <c r="J31" s="37"/>
      <c r="K31" s="37"/>
      <c r="L31" s="37"/>
      <c r="M31" s="37"/>
      <c r="N31" s="37"/>
      <c r="O31" s="37"/>
      <c r="P31" s="37"/>
      <c r="Q31" s="37"/>
      <c r="R31" s="37"/>
      <c r="S31" s="37"/>
      <c r="T31" s="37"/>
      <c r="U31" s="37"/>
      <c r="V31" s="37"/>
      <c r="W31" s="1"/>
      <c r="X31" s="1"/>
      <c r="Y31" s="1"/>
      <c r="Z31" s="1"/>
      <c r="AA31" s="1"/>
      <c r="AB31" s="1"/>
    </row>
    <row r="32" spans="1:28" ht="14.25" customHeight="1">
      <c r="A32" s="1"/>
      <c r="B32" s="37"/>
      <c r="C32" s="37"/>
      <c r="D32" s="37"/>
      <c r="E32" s="37"/>
      <c r="F32" s="37"/>
      <c r="G32" s="37"/>
      <c r="H32" s="37"/>
      <c r="I32" s="37"/>
      <c r="J32" s="37"/>
      <c r="K32" s="37"/>
      <c r="L32" s="37"/>
      <c r="M32" s="37"/>
      <c r="N32" s="37"/>
      <c r="O32" s="37"/>
      <c r="P32" s="37"/>
      <c r="Q32" s="37"/>
      <c r="R32" s="37"/>
      <c r="S32" s="37"/>
      <c r="T32" s="37"/>
      <c r="U32" s="37"/>
      <c r="V32" s="37"/>
      <c r="W32" s="1"/>
      <c r="X32" s="1"/>
      <c r="Y32" s="1"/>
      <c r="Z32" s="1"/>
      <c r="AA32" s="1"/>
      <c r="AB32" s="1"/>
    </row>
    <row r="33" spans="1:28" ht="14.25" customHeight="1">
      <c r="A33" s="1"/>
      <c r="B33" s="37"/>
      <c r="C33" s="37"/>
      <c r="D33" s="37"/>
      <c r="E33" s="37"/>
      <c r="F33" s="37"/>
      <c r="G33" s="37"/>
      <c r="H33" s="37"/>
      <c r="I33" s="37"/>
      <c r="J33" s="37"/>
      <c r="K33" s="37"/>
      <c r="L33" s="37"/>
      <c r="M33" s="37"/>
      <c r="N33" s="37"/>
      <c r="O33" s="37"/>
      <c r="P33" s="37"/>
      <c r="Q33" s="37"/>
      <c r="R33" s="37"/>
      <c r="S33" s="37"/>
      <c r="T33" s="37"/>
      <c r="U33" s="37"/>
      <c r="V33" s="37"/>
      <c r="W33" s="1"/>
      <c r="X33" s="1"/>
      <c r="Y33" s="1"/>
      <c r="Z33" s="1"/>
      <c r="AA33" s="1"/>
      <c r="AB33" s="1"/>
    </row>
    <row r="34" spans="1:28" ht="14.25" customHeight="1">
      <c r="A34" s="1"/>
      <c r="B34" s="37"/>
      <c r="C34" s="37"/>
      <c r="D34" s="37"/>
      <c r="E34" s="37"/>
      <c r="F34" s="37"/>
      <c r="G34" s="37"/>
      <c r="H34" s="37"/>
      <c r="I34" s="37"/>
      <c r="J34" s="37"/>
      <c r="K34" s="37"/>
      <c r="L34" s="37"/>
      <c r="M34" s="37"/>
      <c r="N34" s="37"/>
      <c r="O34" s="37"/>
      <c r="P34" s="37"/>
      <c r="Q34" s="37"/>
      <c r="R34" s="37"/>
      <c r="S34" s="37"/>
      <c r="T34" s="37"/>
      <c r="U34" s="37"/>
      <c r="V34" s="37"/>
      <c r="W34" s="1"/>
      <c r="X34" s="1"/>
      <c r="Y34" s="1"/>
      <c r="Z34" s="1"/>
      <c r="AA34" s="1"/>
      <c r="AB34" s="1"/>
    </row>
    <row r="35" spans="1:28" ht="14.25" customHeight="1">
      <c r="A35" s="1"/>
      <c r="B35" s="37"/>
      <c r="C35" s="37"/>
      <c r="D35" s="37"/>
      <c r="E35" s="37"/>
      <c r="F35" s="37"/>
      <c r="G35" s="37"/>
      <c r="H35" s="37"/>
      <c r="I35" s="37"/>
      <c r="J35" s="37"/>
      <c r="K35" s="37"/>
      <c r="L35" s="37"/>
      <c r="M35" s="37"/>
      <c r="N35" s="37"/>
      <c r="O35" s="37"/>
      <c r="P35" s="37"/>
      <c r="Q35" s="37"/>
      <c r="R35" s="37"/>
      <c r="S35" s="37"/>
      <c r="T35" s="37"/>
      <c r="U35" s="37"/>
      <c r="V35" s="37"/>
      <c r="W35" s="1"/>
      <c r="X35" s="1"/>
      <c r="Y35" s="1"/>
      <c r="Z35" s="1"/>
      <c r="AA35" s="1"/>
      <c r="AB35" s="1"/>
    </row>
    <row r="36" spans="1:28" ht="14.25" customHeight="1">
      <c r="A36" s="1"/>
      <c r="B36" s="37"/>
      <c r="C36" s="37"/>
      <c r="D36" s="37"/>
      <c r="E36" s="37"/>
      <c r="F36" s="37"/>
      <c r="G36" s="37"/>
      <c r="H36" s="37"/>
      <c r="I36" s="37"/>
      <c r="J36" s="37"/>
      <c r="K36" s="37"/>
      <c r="L36" s="37"/>
      <c r="M36" s="37"/>
      <c r="N36" s="37"/>
      <c r="O36" s="37"/>
      <c r="P36" s="37"/>
      <c r="Q36" s="37"/>
      <c r="R36" s="37"/>
      <c r="S36" s="37"/>
      <c r="T36" s="37"/>
      <c r="U36" s="37"/>
      <c r="V36" s="37"/>
      <c r="W36" s="1"/>
      <c r="X36" s="1"/>
      <c r="Y36" s="1"/>
      <c r="Z36" s="1"/>
      <c r="AA36" s="1"/>
      <c r="AB36" s="1"/>
    </row>
    <row r="37" spans="1:28" ht="14.25" customHeight="1">
      <c r="A37" s="1"/>
      <c r="B37" s="37"/>
      <c r="C37" s="37"/>
      <c r="D37" s="37"/>
      <c r="E37" s="37"/>
      <c r="F37" s="37"/>
      <c r="G37" s="37"/>
      <c r="H37" s="37"/>
      <c r="I37" s="37"/>
      <c r="J37" s="37"/>
      <c r="K37" s="37"/>
      <c r="L37" s="37"/>
      <c r="M37" s="37"/>
      <c r="N37" s="37"/>
      <c r="O37" s="37"/>
      <c r="P37" s="37"/>
      <c r="Q37" s="37"/>
      <c r="R37" s="37"/>
      <c r="S37" s="37"/>
      <c r="T37" s="37"/>
      <c r="U37" s="37"/>
      <c r="V37" s="37"/>
      <c r="W37" s="1"/>
      <c r="X37" s="1"/>
      <c r="Y37" s="1"/>
      <c r="Z37" s="1"/>
      <c r="AA37" s="1"/>
      <c r="AB37" s="1"/>
    </row>
    <row r="38" spans="1:28" ht="14.25" customHeight="1">
      <c r="A38" s="1"/>
      <c r="B38" s="37"/>
      <c r="C38" s="37"/>
      <c r="D38" s="37"/>
      <c r="E38" s="37"/>
      <c r="F38" s="37"/>
      <c r="G38" s="37"/>
      <c r="H38" s="37"/>
      <c r="I38" s="37"/>
      <c r="J38" s="37"/>
      <c r="K38" s="37"/>
      <c r="L38" s="37"/>
      <c r="M38" s="37"/>
      <c r="N38" s="37"/>
      <c r="O38" s="37"/>
      <c r="P38" s="37"/>
      <c r="Q38" s="37"/>
      <c r="R38" s="37"/>
      <c r="S38" s="37"/>
      <c r="T38" s="37"/>
      <c r="U38" s="37"/>
      <c r="V38" s="37"/>
      <c r="W38" s="1"/>
      <c r="X38" s="1"/>
      <c r="Y38" s="1"/>
      <c r="Z38" s="1"/>
      <c r="AA38" s="1"/>
      <c r="AB38" s="1"/>
    </row>
    <row r="39" spans="1:28" ht="14.25" customHeight="1">
      <c r="A39" s="1"/>
      <c r="B39" s="37"/>
      <c r="C39" s="37"/>
      <c r="D39" s="37"/>
      <c r="E39" s="37"/>
      <c r="F39" s="37"/>
      <c r="G39" s="37"/>
      <c r="H39" s="37"/>
      <c r="I39" s="37"/>
      <c r="J39" s="37"/>
      <c r="K39" s="37"/>
      <c r="L39" s="37"/>
      <c r="M39" s="37"/>
      <c r="N39" s="37"/>
      <c r="O39" s="37"/>
      <c r="P39" s="37"/>
      <c r="Q39" s="37"/>
      <c r="R39" s="37"/>
      <c r="S39" s="37"/>
      <c r="T39" s="37"/>
      <c r="U39" s="37"/>
      <c r="V39" s="37"/>
      <c r="W39" s="1"/>
      <c r="X39" s="1"/>
      <c r="Y39" s="1"/>
      <c r="Z39" s="1"/>
      <c r="AA39" s="1"/>
      <c r="AB39" s="1"/>
    </row>
    <row r="40" spans="1:28" ht="14.25" customHeight="1">
      <c r="A40" s="1"/>
      <c r="B40" s="37"/>
      <c r="C40" s="37"/>
      <c r="D40" s="37"/>
      <c r="E40" s="37"/>
      <c r="F40" s="37"/>
      <c r="G40" s="37"/>
      <c r="H40" s="37"/>
      <c r="I40" s="37"/>
      <c r="J40" s="37"/>
      <c r="K40" s="37"/>
      <c r="L40" s="37"/>
      <c r="M40" s="37"/>
      <c r="N40" s="37"/>
      <c r="O40" s="37"/>
      <c r="P40" s="37"/>
      <c r="Q40" s="37"/>
      <c r="R40" s="37"/>
      <c r="S40" s="37"/>
      <c r="T40" s="37"/>
      <c r="U40" s="37"/>
      <c r="V40" s="37"/>
      <c r="W40" s="1"/>
      <c r="X40" s="1"/>
      <c r="Y40" s="1"/>
      <c r="Z40" s="1"/>
      <c r="AA40" s="1"/>
      <c r="AB40" s="1"/>
    </row>
    <row r="41" spans="1:28" ht="14.25" customHeight="1">
      <c r="A41" s="1"/>
      <c r="B41" s="37"/>
      <c r="C41" s="37"/>
      <c r="D41" s="37"/>
      <c r="E41" s="37"/>
      <c r="F41" s="37"/>
      <c r="G41" s="37"/>
      <c r="H41" s="37"/>
      <c r="I41" s="37"/>
      <c r="J41" s="37"/>
      <c r="K41" s="37"/>
      <c r="L41" s="37"/>
      <c r="M41" s="37"/>
      <c r="N41" s="37"/>
      <c r="O41" s="37"/>
      <c r="P41" s="37"/>
      <c r="Q41" s="37"/>
      <c r="R41" s="37"/>
      <c r="S41" s="37"/>
      <c r="T41" s="37"/>
      <c r="U41" s="37"/>
      <c r="V41" s="37"/>
      <c r="W41" s="1"/>
      <c r="X41" s="1"/>
      <c r="Y41" s="1"/>
      <c r="Z41" s="1"/>
      <c r="AA41" s="1"/>
      <c r="AB41" s="1"/>
    </row>
    <row r="42" spans="1:28" ht="14.25" customHeight="1">
      <c r="A42" s="1"/>
      <c r="B42" s="37"/>
      <c r="C42" s="37"/>
      <c r="D42" s="37"/>
      <c r="E42" s="37"/>
      <c r="F42" s="37"/>
      <c r="G42" s="37"/>
      <c r="H42" s="37"/>
      <c r="I42" s="37"/>
      <c r="J42" s="37"/>
      <c r="K42" s="37"/>
      <c r="L42" s="37"/>
      <c r="M42" s="37"/>
      <c r="N42" s="37"/>
      <c r="O42" s="37"/>
      <c r="P42" s="37"/>
      <c r="Q42" s="37"/>
      <c r="R42" s="37"/>
      <c r="S42" s="37"/>
      <c r="T42" s="37"/>
      <c r="U42" s="37"/>
      <c r="V42" s="37"/>
      <c r="W42" s="1"/>
      <c r="X42" s="1"/>
      <c r="Y42" s="1"/>
      <c r="Z42" s="1"/>
      <c r="AA42" s="1"/>
      <c r="AB42" s="1"/>
    </row>
    <row r="43" spans="1:28"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13">
    <mergeCell ref="R16:R18"/>
    <mergeCell ref="S16:V18"/>
    <mergeCell ref="B2:V3"/>
    <mergeCell ref="F6:G6"/>
    <mergeCell ref="H6:I6"/>
    <mergeCell ref="R6:V6"/>
    <mergeCell ref="O9:O13"/>
    <mergeCell ref="R19:R21"/>
    <mergeCell ref="S19:V21"/>
    <mergeCell ref="R22:R24"/>
    <mergeCell ref="S22:V24"/>
    <mergeCell ref="R25:R27"/>
    <mergeCell ref="S25:V27"/>
  </mergeCells>
  <conditionalFormatting sqref="K7:K25">
    <cfRule type="containsText" dxfId="8" priority="1" operator="containsText" text="Muy grave">
      <formula>NOT(ISERROR(SEARCH(("Muy grave"),(K7))))</formula>
    </cfRule>
  </conditionalFormatting>
  <conditionalFormatting sqref="K7:K25">
    <cfRule type="containsText" dxfId="7" priority="2" operator="containsText" text="Importante">
      <formula>NOT(ISERROR(SEARCH(("Importante"),(K7))))</formula>
    </cfRule>
  </conditionalFormatting>
  <conditionalFormatting sqref="K7:K25">
    <cfRule type="containsText" dxfId="6" priority="3" operator="containsText" text="Aceptable">
      <formula>NOT(ISERROR(SEARCH(("Aceptable"),(K7))))</formula>
    </cfRule>
  </conditionalFormatting>
  <conditionalFormatting sqref="K7:K25">
    <cfRule type="containsText" dxfId="5" priority="4" operator="containsText" text="Controlado">
      <formula>NOT(ISERROR(SEARCH(("Controlado"),(K7))))</formula>
    </cfRule>
  </conditionalFormatting>
  <conditionalFormatting sqref="J7:J25">
    <cfRule type="cellIs" dxfId="4" priority="5" operator="between">
      <formula>13</formula>
      <formula>25</formula>
    </cfRule>
  </conditionalFormatting>
  <conditionalFormatting sqref="J7:J25">
    <cfRule type="cellIs" dxfId="3" priority="6" operator="between">
      <formula>9</formula>
      <formula>12</formula>
    </cfRule>
  </conditionalFormatting>
  <conditionalFormatting sqref="J7:J25">
    <cfRule type="cellIs" dxfId="2" priority="7" operator="between">
      <formula>3</formula>
      <formula>8</formula>
    </cfRule>
  </conditionalFormatting>
  <conditionalFormatting sqref="J7:J25">
    <cfRule type="cellIs" dxfId="1" priority="8" operator="between">
      <formula>1</formula>
      <formula>2</formula>
    </cfRule>
  </conditionalFormatting>
  <pageMargins left="0.7" right="0.7" top="0.79166666666666663" bottom="0.75" header="0" footer="0"/>
  <pageSetup orientation="landscape"/>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2">
        <x14:dataValidation type="list" allowBlank="1" showErrorMessage="1">
          <x14:formula1>
            <xm:f>Datos!$K$2:$K$6</xm:f>
          </x14:formula1>
          <xm:sqref>F7:F25</xm:sqref>
        </x14:dataValidation>
        <x14:dataValidation type="list" allowBlank="1" showErrorMessage="1">
          <x14:formula1>
            <xm:f>Datos!$N$2:$N$6</xm:f>
          </x14:formula1>
          <xm:sqref>H7:H25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cols>
    <col min="1" max="2" width="10" customWidth="1"/>
    <col min="3" max="3" width="31.625" customWidth="1"/>
    <col min="4" max="26" width="10" customWidth="1"/>
  </cols>
  <sheetData>
    <row r="1" spans="1:3" ht="14.25">
      <c r="A1" s="167" t="s">
        <v>128</v>
      </c>
      <c r="B1" s="168"/>
      <c r="C1" s="169"/>
    </row>
    <row r="2" spans="1:3" ht="9" customHeight="1">
      <c r="A2" s="170"/>
      <c r="B2" s="171"/>
      <c r="C2" s="172"/>
    </row>
    <row r="3" spans="1:3" ht="14.25">
      <c r="A3" s="173" t="s">
        <v>129</v>
      </c>
      <c r="B3" s="173" t="s">
        <v>130</v>
      </c>
      <c r="C3" s="173" t="s">
        <v>131</v>
      </c>
    </row>
    <row r="4" spans="1:3" ht="14.25">
      <c r="A4" s="133"/>
      <c r="B4" s="133"/>
      <c r="C4" s="133"/>
    </row>
    <row r="5" spans="1:3" ht="14.25">
      <c r="A5" s="50">
        <v>1</v>
      </c>
      <c r="B5" s="51">
        <v>43599</v>
      </c>
      <c r="C5" s="52" t="s">
        <v>132</v>
      </c>
    </row>
    <row r="6" spans="1:3" ht="108">
      <c r="A6" s="53">
        <v>2</v>
      </c>
      <c r="B6" s="54">
        <v>43826</v>
      </c>
      <c r="C6" s="55" t="s">
        <v>133</v>
      </c>
    </row>
    <row r="7" spans="1:3" ht="108">
      <c r="A7" s="53">
        <v>3</v>
      </c>
      <c r="B7" s="54">
        <v>44046</v>
      </c>
      <c r="C7" s="55" t="s">
        <v>134</v>
      </c>
    </row>
    <row r="8" spans="1:3" ht="48">
      <c r="A8" s="53">
        <v>4</v>
      </c>
      <c r="B8" s="54">
        <v>44202</v>
      </c>
      <c r="C8" s="55" t="s">
        <v>135</v>
      </c>
    </row>
    <row r="9" spans="1:3" ht="14.25">
      <c r="A9" s="53"/>
      <c r="B9" s="54"/>
      <c r="C9" s="55"/>
    </row>
    <row r="10" spans="1:3" ht="14.25">
      <c r="A10" s="53"/>
      <c r="B10" s="54"/>
      <c r="C10" s="5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2" max="12" width="12.625" customWidth="1"/>
    <col min="13" max="13" width="5" customWidth="1"/>
    <col min="14" max="14" width="8.25" customWidth="1"/>
    <col min="15" max="15" width="12.625" customWidth="1"/>
    <col min="16" max="18" width="10" customWidth="1"/>
    <col min="19" max="19" width="12.375" customWidth="1"/>
    <col min="20" max="20" width="10" customWidth="1"/>
    <col min="21" max="21" width="41.375" customWidth="1"/>
    <col min="22" max="22" width="19.25" customWidth="1"/>
    <col min="23" max="26" width="10" customWidth="1"/>
  </cols>
  <sheetData>
    <row r="1" spans="1:26">
      <c r="A1" s="56" t="s">
        <v>136</v>
      </c>
      <c r="B1" s="12"/>
      <c r="C1" s="56" t="s">
        <v>137</v>
      </c>
      <c r="D1" s="12"/>
      <c r="E1" s="56" t="s">
        <v>138</v>
      </c>
      <c r="F1" s="12"/>
      <c r="G1" s="56" t="s">
        <v>139</v>
      </c>
      <c r="H1" s="12"/>
      <c r="I1" s="56" t="s">
        <v>140</v>
      </c>
      <c r="J1" s="12"/>
      <c r="K1" s="174" t="s">
        <v>106</v>
      </c>
      <c r="L1" s="130"/>
      <c r="M1" s="12"/>
      <c r="N1" s="174" t="s">
        <v>141</v>
      </c>
      <c r="O1" s="130"/>
      <c r="P1" s="12"/>
      <c r="Q1" s="175" t="s">
        <v>142</v>
      </c>
      <c r="R1" s="129"/>
      <c r="S1" s="130"/>
      <c r="T1" s="57"/>
      <c r="U1" s="56" t="s">
        <v>143</v>
      </c>
      <c r="V1" s="56" t="s">
        <v>144</v>
      </c>
      <c r="W1" s="12"/>
      <c r="X1" s="12"/>
      <c r="Y1" s="12"/>
      <c r="Z1" s="12"/>
    </row>
    <row r="2" spans="1:26" ht="28.5">
      <c r="A2" s="38" t="s">
        <v>145</v>
      </c>
      <c r="B2" s="12"/>
      <c r="C2" s="38" t="s">
        <v>146</v>
      </c>
      <c r="D2" s="12"/>
      <c r="E2" s="58">
        <v>44197</v>
      </c>
      <c r="F2" s="12"/>
      <c r="G2" s="59" t="s">
        <v>147</v>
      </c>
      <c r="H2" s="12"/>
      <c r="I2" s="38" t="s">
        <v>148</v>
      </c>
      <c r="J2" s="12"/>
      <c r="K2" s="59">
        <v>1</v>
      </c>
      <c r="L2" s="59" t="s">
        <v>123</v>
      </c>
      <c r="M2" s="12"/>
      <c r="N2" s="59">
        <v>1</v>
      </c>
      <c r="O2" s="59" t="s">
        <v>113</v>
      </c>
      <c r="P2" s="12"/>
      <c r="Q2" s="59">
        <v>1</v>
      </c>
      <c r="R2" s="59">
        <v>2</v>
      </c>
      <c r="S2" s="59" t="s">
        <v>149</v>
      </c>
      <c r="T2" s="57"/>
      <c r="U2" s="60" t="s">
        <v>150</v>
      </c>
      <c r="V2" s="61" t="s">
        <v>151</v>
      </c>
      <c r="W2" s="12"/>
      <c r="X2" s="12"/>
      <c r="Y2" s="12"/>
      <c r="Z2" s="12"/>
    </row>
    <row r="3" spans="1:26" ht="42.75">
      <c r="A3" s="38" t="s">
        <v>152</v>
      </c>
      <c r="B3" s="12"/>
      <c r="C3" s="38" t="s">
        <v>153</v>
      </c>
      <c r="D3" s="12"/>
      <c r="E3" s="58">
        <v>44207</v>
      </c>
      <c r="F3" s="12"/>
      <c r="G3" s="59" t="s">
        <v>154</v>
      </c>
      <c r="H3" s="12"/>
      <c r="I3" s="38" t="s">
        <v>155</v>
      </c>
      <c r="J3" s="12"/>
      <c r="K3" s="59">
        <v>2</v>
      </c>
      <c r="L3" s="59" t="s">
        <v>122</v>
      </c>
      <c r="M3" s="12"/>
      <c r="N3" s="59">
        <v>2</v>
      </c>
      <c r="O3" s="59" t="s">
        <v>114</v>
      </c>
      <c r="P3" s="12"/>
      <c r="Q3" s="59">
        <v>3</v>
      </c>
      <c r="R3" s="59">
        <v>8</v>
      </c>
      <c r="S3" s="59" t="s">
        <v>156</v>
      </c>
      <c r="T3" s="57"/>
      <c r="U3" s="14" t="s">
        <v>157</v>
      </c>
      <c r="V3" s="62" t="s">
        <v>158</v>
      </c>
      <c r="W3" s="12"/>
      <c r="X3" s="12"/>
      <c r="Y3" s="12"/>
      <c r="Z3" s="12"/>
    </row>
    <row r="4" spans="1:26" ht="85.5">
      <c r="A4" s="38" t="s">
        <v>159</v>
      </c>
      <c r="B4" s="12"/>
      <c r="C4" s="38" t="s">
        <v>160</v>
      </c>
      <c r="D4" s="12"/>
      <c r="E4" s="58">
        <v>44277</v>
      </c>
      <c r="F4" s="12"/>
      <c r="G4" s="59" t="s">
        <v>161</v>
      </c>
      <c r="H4" s="12"/>
      <c r="I4" s="38" t="s">
        <v>23</v>
      </c>
      <c r="J4" s="12"/>
      <c r="K4" s="59">
        <v>3</v>
      </c>
      <c r="L4" s="59" t="s">
        <v>121</v>
      </c>
      <c r="M4" s="12"/>
      <c r="N4" s="59">
        <v>3</v>
      </c>
      <c r="O4" s="59" t="s">
        <v>115</v>
      </c>
      <c r="P4" s="12"/>
      <c r="Q4" s="59">
        <v>9</v>
      </c>
      <c r="R4" s="59">
        <v>12</v>
      </c>
      <c r="S4" s="59" t="s">
        <v>162</v>
      </c>
      <c r="T4" s="57"/>
      <c r="U4" s="63" t="s">
        <v>163</v>
      </c>
      <c r="V4" s="64" t="s">
        <v>164</v>
      </c>
      <c r="W4" s="12"/>
      <c r="X4" s="12"/>
      <c r="Y4" s="12"/>
      <c r="Z4" s="12"/>
    </row>
    <row r="5" spans="1:26" ht="57">
      <c r="A5" s="38" t="s">
        <v>151</v>
      </c>
      <c r="B5" s="12"/>
      <c r="C5" s="38" t="s">
        <v>64</v>
      </c>
      <c r="D5" s="12"/>
      <c r="E5" s="58">
        <v>44287</v>
      </c>
      <c r="F5" s="12"/>
      <c r="G5" s="59" t="s">
        <v>165</v>
      </c>
      <c r="H5" s="12"/>
      <c r="I5" s="38" t="s">
        <v>166</v>
      </c>
      <c r="J5" s="12"/>
      <c r="K5" s="59">
        <v>4</v>
      </c>
      <c r="L5" s="59" t="s">
        <v>120</v>
      </c>
      <c r="M5" s="12"/>
      <c r="N5" s="59">
        <v>4</v>
      </c>
      <c r="O5" s="59" t="s">
        <v>116</v>
      </c>
      <c r="P5" s="12"/>
      <c r="Q5" s="59">
        <v>15</v>
      </c>
      <c r="R5" s="59">
        <v>25</v>
      </c>
      <c r="S5" s="59" t="s">
        <v>167</v>
      </c>
      <c r="T5" s="57"/>
      <c r="U5" s="63" t="s">
        <v>168</v>
      </c>
      <c r="V5" s="64" t="s">
        <v>164</v>
      </c>
      <c r="W5" s="12"/>
      <c r="X5" s="12"/>
      <c r="Y5" s="12"/>
      <c r="Z5" s="12"/>
    </row>
    <row r="6" spans="1:26" ht="42.75">
      <c r="A6" s="38" t="s">
        <v>169</v>
      </c>
      <c r="B6" s="12"/>
      <c r="C6" s="38" t="s">
        <v>170</v>
      </c>
      <c r="D6" s="12"/>
      <c r="E6" s="58">
        <v>44288</v>
      </c>
      <c r="F6" s="12"/>
      <c r="G6" s="59" t="s">
        <v>171</v>
      </c>
      <c r="H6" s="12"/>
      <c r="I6" s="38" t="s">
        <v>172</v>
      </c>
      <c r="J6" s="12"/>
      <c r="K6" s="59">
        <v>5</v>
      </c>
      <c r="L6" s="59" t="s">
        <v>119</v>
      </c>
      <c r="M6" s="12"/>
      <c r="N6" s="59">
        <v>5</v>
      </c>
      <c r="O6" s="59" t="s">
        <v>117</v>
      </c>
      <c r="P6" s="12"/>
      <c r="Q6" s="12"/>
      <c r="R6" s="12"/>
      <c r="S6" s="12"/>
      <c r="T6" s="57"/>
      <c r="U6" s="14" t="s">
        <v>173</v>
      </c>
      <c r="V6" s="64" t="s">
        <v>174</v>
      </c>
      <c r="W6" s="12"/>
      <c r="X6" s="12"/>
      <c r="Y6" s="12"/>
      <c r="Z6" s="12"/>
    </row>
    <row r="7" spans="1:26" ht="42.75">
      <c r="A7" s="38" t="s">
        <v>175</v>
      </c>
      <c r="B7" s="12"/>
      <c r="C7" s="38" t="s">
        <v>176</v>
      </c>
      <c r="D7" s="12"/>
      <c r="E7" s="58">
        <v>44317</v>
      </c>
      <c r="F7" s="12"/>
      <c r="G7" s="59" t="s">
        <v>177</v>
      </c>
      <c r="H7" s="12"/>
      <c r="I7" s="38" t="s">
        <v>178</v>
      </c>
      <c r="J7" s="12"/>
      <c r="K7" s="12"/>
      <c r="L7" s="12"/>
      <c r="M7" s="12"/>
      <c r="N7" s="12"/>
      <c r="O7" s="12"/>
      <c r="P7" s="12"/>
      <c r="Q7" s="12"/>
      <c r="R7" s="12"/>
      <c r="S7" s="12"/>
      <c r="T7" s="57"/>
      <c r="U7" s="63" t="s">
        <v>179</v>
      </c>
      <c r="V7" s="64" t="s">
        <v>164</v>
      </c>
      <c r="W7" s="12"/>
      <c r="X7" s="12"/>
      <c r="Y7" s="12"/>
      <c r="Z7" s="12"/>
    </row>
    <row r="8" spans="1:26" ht="15" customHeight="1">
      <c r="A8" s="38" t="s">
        <v>180</v>
      </c>
      <c r="B8" s="12"/>
      <c r="C8" s="12"/>
      <c r="D8" s="12"/>
      <c r="E8" s="58">
        <v>44333</v>
      </c>
      <c r="F8" s="12"/>
      <c r="G8" s="59" t="s">
        <v>181</v>
      </c>
      <c r="H8" s="12"/>
      <c r="I8" s="59" t="s">
        <v>182</v>
      </c>
      <c r="J8" s="12"/>
      <c r="K8" s="12"/>
      <c r="L8" s="12"/>
      <c r="M8" s="12"/>
      <c r="N8" s="12"/>
      <c r="O8" s="12"/>
      <c r="P8" s="12"/>
      <c r="Q8" s="12"/>
      <c r="R8" s="12"/>
      <c r="S8" s="12"/>
      <c r="T8" s="57"/>
      <c r="U8" s="14" t="s">
        <v>183</v>
      </c>
      <c r="V8" s="64" t="s">
        <v>184</v>
      </c>
      <c r="W8" s="12"/>
      <c r="X8" s="12"/>
      <c r="Y8" s="12"/>
      <c r="Z8" s="12"/>
    </row>
    <row r="9" spans="1:26" ht="38.25" customHeight="1">
      <c r="A9" s="38" t="s">
        <v>185</v>
      </c>
      <c r="B9" s="12"/>
      <c r="C9" s="12"/>
      <c r="D9" s="12"/>
      <c r="E9" s="58">
        <v>44354</v>
      </c>
      <c r="F9" s="12"/>
      <c r="G9" s="59" t="s">
        <v>186</v>
      </c>
      <c r="H9" s="12"/>
      <c r="I9" s="59" t="s">
        <v>187</v>
      </c>
      <c r="J9" s="12"/>
      <c r="K9" s="12"/>
      <c r="L9" s="12"/>
      <c r="M9" s="12"/>
      <c r="N9" s="12"/>
      <c r="O9" s="12"/>
      <c r="P9" s="12"/>
      <c r="Q9" s="12"/>
      <c r="R9" s="12"/>
      <c r="S9" s="12"/>
      <c r="T9" s="57"/>
      <c r="U9" s="14" t="s">
        <v>188</v>
      </c>
      <c r="V9" s="64" t="s">
        <v>164</v>
      </c>
      <c r="W9" s="12"/>
      <c r="X9" s="12"/>
      <c r="Y9" s="12"/>
      <c r="Z9" s="12"/>
    </row>
    <row r="10" spans="1:26" ht="15" customHeight="1">
      <c r="A10" s="65" t="s">
        <v>189</v>
      </c>
      <c r="B10" s="12"/>
      <c r="C10" s="12"/>
      <c r="D10" s="12"/>
      <c r="E10" s="58">
        <v>44361</v>
      </c>
      <c r="F10" s="12"/>
      <c r="G10" s="59" t="s">
        <v>190</v>
      </c>
      <c r="H10" s="12"/>
      <c r="I10" s="59" t="s">
        <v>191</v>
      </c>
      <c r="J10" s="12"/>
      <c r="K10" s="12"/>
      <c r="L10" s="12"/>
      <c r="M10" s="12"/>
      <c r="N10" s="12"/>
      <c r="O10" s="12"/>
      <c r="P10" s="12"/>
      <c r="Q10" s="12"/>
      <c r="R10" s="12"/>
      <c r="S10" s="12"/>
      <c r="T10" s="57"/>
      <c r="U10" s="14" t="s">
        <v>192</v>
      </c>
      <c r="V10" s="64" t="s">
        <v>164</v>
      </c>
      <c r="W10" s="12"/>
      <c r="X10" s="12"/>
      <c r="Y10" s="12"/>
      <c r="Z10" s="12"/>
    </row>
    <row r="11" spans="1:26" ht="15" customHeight="1">
      <c r="A11" s="38" t="s">
        <v>76</v>
      </c>
      <c r="B11" s="12"/>
      <c r="C11" s="12"/>
      <c r="D11" s="12"/>
      <c r="E11" s="58">
        <v>44382</v>
      </c>
      <c r="F11" s="12"/>
      <c r="G11" s="59" t="s">
        <v>193</v>
      </c>
      <c r="H11" s="12"/>
      <c r="I11" s="59" t="s">
        <v>194</v>
      </c>
      <c r="J11" s="12"/>
      <c r="K11" s="12"/>
      <c r="L11" s="12"/>
      <c r="M11" s="12"/>
      <c r="N11" s="12"/>
      <c r="O11" s="12"/>
      <c r="P11" s="12"/>
      <c r="Q11" s="12"/>
      <c r="R11" s="12"/>
      <c r="S11" s="12"/>
      <c r="T11" s="57"/>
      <c r="U11" s="14" t="s">
        <v>195</v>
      </c>
      <c r="V11" s="64" t="s">
        <v>174</v>
      </c>
      <c r="W11" s="12"/>
      <c r="X11" s="12"/>
      <c r="Y11" s="12"/>
      <c r="Z11" s="12"/>
    </row>
    <row r="12" spans="1:26" ht="28.5">
      <c r="A12" s="38" t="s">
        <v>196</v>
      </c>
      <c r="B12" s="12"/>
      <c r="C12" s="12"/>
      <c r="D12" s="12"/>
      <c r="E12" s="58">
        <v>44397</v>
      </c>
      <c r="F12" s="12"/>
      <c r="G12" s="59" t="s">
        <v>76</v>
      </c>
      <c r="H12" s="12"/>
      <c r="I12" s="59" t="s">
        <v>197</v>
      </c>
      <c r="J12" s="12"/>
      <c r="K12" s="12"/>
      <c r="L12" s="12"/>
      <c r="M12" s="12"/>
      <c r="N12" s="12"/>
      <c r="O12" s="12"/>
      <c r="P12" s="12"/>
      <c r="Q12" s="12"/>
      <c r="R12" s="12"/>
      <c r="S12" s="12"/>
      <c r="T12" s="57"/>
      <c r="U12" s="14" t="s">
        <v>198</v>
      </c>
      <c r="V12" s="64" t="s">
        <v>164</v>
      </c>
      <c r="W12" s="12"/>
      <c r="X12" s="12"/>
      <c r="Y12" s="12"/>
      <c r="Z12" s="12"/>
    </row>
    <row r="13" spans="1:26" ht="15" customHeight="1">
      <c r="A13" s="65" t="s">
        <v>199</v>
      </c>
      <c r="B13" s="12"/>
      <c r="C13" s="12"/>
      <c r="D13" s="12"/>
      <c r="E13" s="58">
        <v>44415</v>
      </c>
      <c r="F13" s="12"/>
      <c r="G13" s="59" t="s">
        <v>200</v>
      </c>
      <c r="H13" s="12"/>
      <c r="I13" s="59" t="s">
        <v>201</v>
      </c>
      <c r="J13" s="12"/>
      <c r="K13" s="12"/>
      <c r="L13" s="12"/>
      <c r="M13" s="12"/>
      <c r="N13" s="12"/>
      <c r="O13" s="12"/>
      <c r="P13" s="12"/>
      <c r="Q13" s="12"/>
      <c r="R13" s="12"/>
      <c r="S13" s="12"/>
      <c r="T13" s="57"/>
      <c r="U13" s="14" t="s">
        <v>202</v>
      </c>
      <c r="V13" s="64" t="s">
        <v>184</v>
      </c>
      <c r="W13" s="12"/>
      <c r="X13" s="12"/>
      <c r="Y13" s="12"/>
      <c r="Z13" s="12"/>
    </row>
    <row r="14" spans="1:26" ht="28.5">
      <c r="A14" s="38" t="s">
        <v>203</v>
      </c>
      <c r="B14" s="12"/>
      <c r="C14" s="12"/>
      <c r="D14" s="12"/>
      <c r="E14" s="58">
        <v>44424</v>
      </c>
      <c r="F14" s="12"/>
      <c r="G14" s="59" t="s">
        <v>174</v>
      </c>
      <c r="H14" s="12"/>
      <c r="I14" s="59" t="s">
        <v>204</v>
      </c>
      <c r="J14" s="12"/>
      <c r="K14" s="12"/>
      <c r="L14" s="12"/>
      <c r="M14" s="12"/>
      <c r="N14" s="12"/>
      <c r="O14" s="12"/>
      <c r="P14" s="12"/>
      <c r="Q14" s="12"/>
      <c r="R14" s="12"/>
      <c r="S14" s="12"/>
      <c r="T14" s="57"/>
      <c r="U14" s="14" t="s">
        <v>205</v>
      </c>
      <c r="V14" s="64" t="s">
        <v>164</v>
      </c>
      <c r="W14" s="12"/>
      <c r="X14" s="12"/>
      <c r="Y14" s="12"/>
      <c r="Z14" s="12"/>
    </row>
    <row r="15" spans="1:26" ht="25.5">
      <c r="A15" s="38" t="s">
        <v>206</v>
      </c>
      <c r="B15" s="12"/>
      <c r="C15" s="12"/>
      <c r="D15" s="12"/>
      <c r="E15" s="58">
        <v>44487</v>
      </c>
      <c r="F15" s="12"/>
      <c r="G15" s="59" t="s">
        <v>67</v>
      </c>
      <c r="H15" s="12"/>
      <c r="I15" s="59" t="s">
        <v>207</v>
      </c>
      <c r="J15" s="12"/>
      <c r="K15" s="12"/>
      <c r="L15" s="12"/>
      <c r="M15" s="12"/>
      <c r="N15" s="12"/>
      <c r="O15" s="12"/>
      <c r="P15" s="12"/>
      <c r="Q15" s="12"/>
      <c r="R15" s="12"/>
      <c r="S15" s="12"/>
      <c r="T15" s="57"/>
      <c r="U15" s="14" t="s">
        <v>208</v>
      </c>
      <c r="V15" s="64" t="s">
        <v>209</v>
      </c>
      <c r="W15" s="12"/>
      <c r="X15" s="12"/>
      <c r="Y15" s="12"/>
      <c r="Z15" s="12"/>
    </row>
    <row r="16" spans="1:26" ht="25.5">
      <c r="A16" s="38" t="s">
        <v>210</v>
      </c>
      <c r="B16" s="12"/>
      <c r="C16" s="12"/>
      <c r="D16" s="12"/>
      <c r="E16" s="58">
        <v>44501</v>
      </c>
      <c r="F16" s="12"/>
      <c r="G16" s="12"/>
      <c r="H16" s="12"/>
      <c r="I16" s="59" t="s">
        <v>211</v>
      </c>
      <c r="J16" s="12"/>
      <c r="K16" s="12"/>
      <c r="L16" s="12"/>
      <c r="M16" s="12"/>
      <c r="N16" s="12"/>
      <c r="O16" s="12"/>
      <c r="P16" s="12"/>
      <c r="Q16" s="12"/>
      <c r="R16" s="12"/>
      <c r="S16" s="12"/>
      <c r="T16" s="57"/>
      <c r="U16" s="14" t="s">
        <v>212</v>
      </c>
      <c r="V16" s="64" t="s">
        <v>209</v>
      </c>
      <c r="W16" s="12"/>
      <c r="X16" s="12"/>
      <c r="Y16" s="12"/>
      <c r="Z16" s="12"/>
    </row>
    <row r="17" spans="1:26" ht="15" customHeight="1">
      <c r="A17" s="38" t="s">
        <v>164</v>
      </c>
      <c r="B17" s="12"/>
      <c r="C17" s="12"/>
      <c r="D17" s="12"/>
      <c r="E17" s="58">
        <v>44515</v>
      </c>
      <c r="F17" s="12"/>
      <c r="G17" s="12"/>
      <c r="H17" s="12"/>
      <c r="I17" s="59" t="s">
        <v>213</v>
      </c>
      <c r="J17" s="12"/>
      <c r="K17" s="12"/>
      <c r="L17" s="12"/>
      <c r="M17" s="12"/>
      <c r="N17" s="12"/>
      <c r="O17" s="12"/>
      <c r="P17" s="12"/>
      <c r="Q17" s="12"/>
      <c r="R17" s="12"/>
      <c r="S17" s="12"/>
      <c r="T17" s="57"/>
      <c r="U17" s="14" t="s">
        <v>214</v>
      </c>
      <c r="V17" s="64" t="s">
        <v>209</v>
      </c>
      <c r="W17" s="12"/>
      <c r="X17" s="12"/>
      <c r="Y17" s="12"/>
      <c r="Z17" s="12"/>
    </row>
    <row r="18" spans="1:26" ht="30" customHeight="1">
      <c r="A18" s="38" t="s">
        <v>215</v>
      </c>
      <c r="B18" s="12"/>
      <c r="C18" s="12"/>
      <c r="D18" s="12"/>
      <c r="E18" s="58">
        <v>44538</v>
      </c>
      <c r="F18" s="12"/>
      <c r="G18" s="12"/>
      <c r="H18" s="12"/>
      <c r="I18" s="12"/>
      <c r="J18" s="12"/>
      <c r="K18" s="12"/>
      <c r="L18" s="12"/>
      <c r="M18" s="12"/>
      <c r="N18" s="12"/>
      <c r="O18" s="12"/>
      <c r="P18" s="12"/>
      <c r="Q18" s="12"/>
      <c r="R18" s="12"/>
      <c r="S18" s="12"/>
      <c r="T18" s="57"/>
      <c r="U18" s="14" t="s">
        <v>216</v>
      </c>
      <c r="V18" s="64" t="s">
        <v>209</v>
      </c>
      <c r="W18" s="12"/>
      <c r="X18" s="12"/>
      <c r="Y18" s="12"/>
      <c r="Z18" s="12"/>
    </row>
    <row r="19" spans="1:26" ht="38.25">
      <c r="A19" s="38" t="s">
        <v>217</v>
      </c>
      <c r="B19" s="12"/>
      <c r="C19" s="12"/>
      <c r="D19" s="12"/>
      <c r="E19" s="58">
        <v>44555</v>
      </c>
      <c r="F19" s="12"/>
      <c r="G19" s="12"/>
      <c r="H19" s="12"/>
      <c r="I19" s="12"/>
      <c r="J19" s="12"/>
      <c r="K19" s="12"/>
      <c r="L19" s="12"/>
      <c r="M19" s="12"/>
      <c r="N19" s="12"/>
      <c r="O19" s="12"/>
      <c r="P19" s="12"/>
      <c r="Q19" s="12"/>
      <c r="R19" s="12"/>
      <c r="S19" s="12"/>
      <c r="T19" s="57"/>
      <c r="U19" s="14" t="s">
        <v>218</v>
      </c>
      <c r="V19" s="64" t="s">
        <v>209</v>
      </c>
      <c r="W19" s="12"/>
      <c r="X19" s="12"/>
      <c r="Y19" s="12"/>
      <c r="Z19" s="12"/>
    </row>
    <row r="20" spans="1:26" ht="15" customHeight="1">
      <c r="A20" s="38" t="s">
        <v>177</v>
      </c>
      <c r="B20" s="12"/>
      <c r="C20" s="12"/>
      <c r="D20" s="12"/>
      <c r="E20" s="12"/>
      <c r="F20" s="12"/>
      <c r="G20" s="12"/>
      <c r="H20" s="12"/>
      <c r="I20" s="12"/>
      <c r="J20" s="12"/>
      <c r="K20" s="12"/>
      <c r="L20" s="12"/>
      <c r="M20" s="12"/>
      <c r="N20" s="12"/>
      <c r="O20" s="12"/>
      <c r="P20" s="12"/>
      <c r="Q20" s="12"/>
      <c r="R20" s="12"/>
      <c r="S20" s="12"/>
      <c r="T20" s="57"/>
      <c r="U20" s="14" t="s">
        <v>219</v>
      </c>
      <c r="V20" s="64" t="s">
        <v>209</v>
      </c>
      <c r="W20" s="12"/>
      <c r="X20" s="12"/>
      <c r="Y20" s="12"/>
      <c r="Z20" s="12"/>
    </row>
    <row r="21" spans="1:26" ht="15.75" customHeight="1">
      <c r="A21" s="38" t="s">
        <v>209</v>
      </c>
      <c r="B21" s="12"/>
      <c r="C21" s="12"/>
      <c r="D21" s="12"/>
      <c r="E21" s="12"/>
      <c r="F21" s="12"/>
      <c r="G21" s="12"/>
      <c r="H21" s="12"/>
      <c r="I21" s="12"/>
      <c r="J21" s="12"/>
      <c r="K21" s="12"/>
      <c r="L21" s="12"/>
      <c r="M21" s="12"/>
      <c r="N21" s="12"/>
      <c r="O21" s="12"/>
      <c r="P21" s="12"/>
      <c r="Q21" s="12"/>
      <c r="R21" s="12"/>
      <c r="S21" s="12"/>
      <c r="T21" s="57"/>
      <c r="U21" s="14" t="s">
        <v>220</v>
      </c>
      <c r="V21" s="64" t="s">
        <v>209</v>
      </c>
      <c r="W21" s="12"/>
      <c r="X21" s="12"/>
      <c r="Y21" s="12"/>
      <c r="Z21" s="12"/>
    </row>
    <row r="22" spans="1:26" ht="15" customHeight="1">
      <c r="A22" s="65" t="s">
        <v>221</v>
      </c>
      <c r="B22" s="12"/>
      <c r="C22" s="12"/>
      <c r="D22" s="12"/>
      <c r="E22" s="12"/>
      <c r="F22" s="12"/>
      <c r="G22" s="12"/>
      <c r="H22" s="12"/>
      <c r="I22" s="12"/>
      <c r="J22" s="12"/>
      <c r="K22" s="12"/>
      <c r="L22" s="12"/>
      <c r="M22" s="12"/>
      <c r="N22" s="12"/>
      <c r="O22" s="12"/>
      <c r="P22" s="12"/>
      <c r="Q22" s="12"/>
      <c r="R22" s="12"/>
      <c r="S22" s="12"/>
      <c r="T22" s="57"/>
      <c r="U22" s="14" t="s">
        <v>222</v>
      </c>
      <c r="V22" s="64" t="s">
        <v>209</v>
      </c>
      <c r="W22" s="12"/>
      <c r="X22" s="12"/>
      <c r="Y22" s="12"/>
      <c r="Z22" s="12"/>
    </row>
    <row r="23" spans="1:26" ht="15" customHeight="1">
      <c r="A23" s="38" t="s">
        <v>223</v>
      </c>
      <c r="B23" s="12"/>
      <c r="C23" s="12"/>
      <c r="D23" s="12"/>
      <c r="E23" s="12"/>
      <c r="F23" s="12"/>
      <c r="G23" s="12"/>
      <c r="H23" s="12"/>
      <c r="I23" s="12"/>
      <c r="J23" s="12"/>
      <c r="K23" s="12"/>
      <c r="L23" s="12"/>
      <c r="M23" s="12"/>
      <c r="N23" s="12"/>
      <c r="O23" s="12"/>
      <c r="P23" s="12"/>
      <c r="Q23" s="12"/>
      <c r="R23" s="12"/>
      <c r="S23" s="12"/>
      <c r="T23" s="57"/>
      <c r="U23" s="14" t="s">
        <v>224</v>
      </c>
      <c r="V23" s="64" t="s">
        <v>209</v>
      </c>
      <c r="W23" s="12"/>
      <c r="X23" s="12"/>
      <c r="Y23" s="12"/>
      <c r="Z23" s="12"/>
    </row>
    <row r="24" spans="1:26" ht="15.75" customHeight="1">
      <c r="A24" s="66" t="s">
        <v>225</v>
      </c>
      <c r="B24" s="12"/>
      <c r="C24" s="12"/>
      <c r="D24" s="12"/>
      <c r="E24" s="12"/>
      <c r="F24" s="12"/>
      <c r="G24" s="12"/>
      <c r="H24" s="12"/>
      <c r="I24" s="12"/>
      <c r="J24" s="12"/>
      <c r="K24" s="12"/>
      <c r="L24" s="12"/>
      <c r="M24" s="12"/>
      <c r="N24" s="12"/>
      <c r="O24" s="12"/>
      <c r="P24" s="12"/>
      <c r="Q24" s="12"/>
      <c r="R24" s="12"/>
      <c r="S24" s="12"/>
      <c r="T24" s="57"/>
      <c r="U24" s="14" t="s">
        <v>226</v>
      </c>
      <c r="V24" s="64" t="s">
        <v>209</v>
      </c>
      <c r="W24" s="12"/>
      <c r="X24" s="12"/>
      <c r="Y24" s="12"/>
      <c r="Z24" s="12"/>
    </row>
    <row r="25" spans="1:26" ht="15" customHeight="1">
      <c r="A25" s="65" t="s">
        <v>227</v>
      </c>
      <c r="B25" s="12"/>
      <c r="C25" s="12"/>
      <c r="D25" s="12"/>
      <c r="E25" s="12"/>
      <c r="F25" s="12"/>
      <c r="G25" s="12"/>
      <c r="H25" s="12"/>
      <c r="I25" s="12"/>
      <c r="J25" s="12"/>
      <c r="K25" s="12"/>
      <c r="L25" s="12"/>
      <c r="M25" s="12"/>
      <c r="N25" s="12"/>
      <c r="O25" s="12"/>
      <c r="P25" s="12"/>
      <c r="Q25" s="12"/>
      <c r="R25" s="12"/>
      <c r="S25" s="12"/>
      <c r="T25" s="57"/>
      <c r="U25" s="14" t="s">
        <v>228</v>
      </c>
      <c r="V25" s="64" t="s">
        <v>164</v>
      </c>
      <c r="W25" s="12"/>
      <c r="X25" s="12"/>
      <c r="Y25" s="12"/>
      <c r="Z25" s="12"/>
    </row>
    <row r="26" spans="1:26" ht="15" customHeight="1">
      <c r="A26" s="38" t="s">
        <v>229</v>
      </c>
      <c r="B26" s="12"/>
      <c r="C26" s="12"/>
      <c r="D26" s="12"/>
      <c r="E26" s="12"/>
      <c r="F26" s="12"/>
      <c r="G26" s="12"/>
      <c r="H26" s="12"/>
      <c r="I26" s="12"/>
      <c r="J26" s="12"/>
      <c r="K26" s="12"/>
      <c r="L26" s="12"/>
      <c r="M26" s="12"/>
      <c r="N26" s="12"/>
      <c r="O26" s="12"/>
      <c r="P26" s="12"/>
      <c r="Q26" s="12"/>
      <c r="R26" s="12"/>
      <c r="S26" s="12"/>
      <c r="T26" s="57"/>
      <c r="U26" s="14" t="s">
        <v>230</v>
      </c>
      <c r="V26" s="64" t="s">
        <v>164</v>
      </c>
      <c r="W26" s="12"/>
      <c r="X26" s="12"/>
      <c r="Y26" s="12"/>
      <c r="Z26" s="12"/>
    </row>
    <row r="27" spans="1:26" ht="15.75" customHeight="1">
      <c r="A27" s="67" t="s">
        <v>231</v>
      </c>
      <c r="B27" s="12"/>
      <c r="C27" s="12"/>
      <c r="D27" s="12"/>
      <c r="E27" s="12"/>
      <c r="F27" s="12"/>
      <c r="G27" s="12"/>
      <c r="H27" s="12"/>
      <c r="I27" s="12"/>
      <c r="J27" s="12"/>
      <c r="K27" s="12"/>
      <c r="L27" s="12"/>
      <c r="M27" s="12"/>
      <c r="N27" s="12"/>
      <c r="O27" s="12"/>
      <c r="P27" s="12"/>
      <c r="Q27" s="12"/>
      <c r="R27" s="12"/>
      <c r="S27" s="12"/>
      <c r="T27" s="57"/>
      <c r="U27" s="14" t="s">
        <v>232</v>
      </c>
      <c r="V27" s="64" t="s">
        <v>233</v>
      </c>
      <c r="W27" s="12"/>
      <c r="X27" s="12"/>
      <c r="Y27" s="12"/>
      <c r="Z27" s="12"/>
    </row>
    <row r="28" spans="1:26" ht="15" customHeight="1">
      <c r="A28" s="38" t="s">
        <v>234</v>
      </c>
      <c r="B28" s="12"/>
      <c r="C28" s="12"/>
      <c r="D28" s="12"/>
      <c r="E28" s="12"/>
      <c r="F28" s="12"/>
      <c r="G28" s="12"/>
      <c r="H28" s="12"/>
      <c r="I28" s="12"/>
      <c r="J28" s="12"/>
      <c r="K28" s="12"/>
      <c r="L28" s="12"/>
      <c r="M28" s="12"/>
      <c r="N28" s="12"/>
      <c r="O28" s="12"/>
      <c r="P28" s="12"/>
      <c r="Q28" s="12"/>
      <c r="R28" s="12"/>
      <c r="S28" s="12"/>
      <c r="T28" s="57"/>
      <c r="U28" s="14" t="s">
        <v>235</v>
      </c>
      <c r="V28" s="64" t="s">
        <v>175</v>
      </c>
      <c r="W28" s="12"/>
      <c r="X28" s="12"/>
      <c r="Y28" s="12"/>
      <c r="Z28" s="12"/>
    </row>
    <row r="29" spans="1:26" ht="15.75" customHeight="1">
      <c r="A29" s="38" t="s">
        <v>236</v>
      </c>
      <c r="B29" s="12"/>
      <c r="C29" s="12"/>
      <c r="D29" s="12"/>
      <c r="E29" s="12"/>
      <c r="F29" s="12"/>
      <c r="G29" s="12"/>
      <c r="H29" s="12"/>
      <c r="I29" s="12"/>
      <c r="J29" s="12"/>
      <c r="K29" s="12"/>
      <c r="L29" s="12"/>
      <c r="M29" s="12"/>
      <c r="N29" s="12"/>
      <c r="O29" s="12"/>
      <c r="P29" s="12"/>
      <c r="Q29" s="12"/>
      <c r="R29" s="12"/>
      <c r="S29" s="12"/>
      <c r="T29" s="57"/>
      <c r="U29" s="14" t="s">
        <v>237</v>
      </c>
      <c r="V29" s="64" t="s">
        <v>175</v>
      </c>
      <c r="W29" s="12"/>
      <c r="X29" s="12"/>
      <c r="Y29" s="12"/>
      <c r="Z29" s="12"/>
    </row>
    <row r="30" spans="1:26" ht="15.75" customHeight="1">
      <c r="A30" s="38" t="s">
        <v>238</v>
      </c>
      <c r="B30" s="12"/>
      <c r="C30" s="12"/>
      <c r="D30" s="12"/>
      <c r="E30" s="12"/>
      <c r="F30" s="12"/>
      <c r="G30" s="12"/>
      <c r="H30" s="12"/>
      <c r="I30" s="12"/>
      <c r="J30" s="12"/>
      <c r="K30" s="12"/>
      <c r="L30" s="12"/>
      <c r="M30" s="12"/>
      <c r="N30" s="12"/>
      <c r="O30" s="12"/>
      <c r="P30" s="12"/>
      <c r="Q30" s="12"/>
      <c r="R30" s="12"/>
      <c r="S30" s="12"/>
      <c r="T30" s="57"/>
      <c r="U30" s="14" t="s">
        <v>68</v>
      </c>
      <c r="V30" s="64" t="s">
        <v>175</v>
      </c>
      <c r="W30" s="12"/>
      <c r="X30" s="12"/>
      <c r="Y30" s="12"/>
      <c r="Z30" s="12"/>
    </row>
    <row r="31" spans="1:26" ht="15" customHeight="1">
      <c r="A31" s="38" t="s">
        <v>239</v>
      </c>
      <c r="B31" s="12"/>
      <c r="C31" s="12"/>
      <c r="D31" s="12"/>
      <c r="E31" s="12"/>
      <c r="F31" s="12"/>
      <c r="G31" s="12"/>
      <c r="H31" s="12"/>
      <c r="I31" s="12"/>
      <c r="J31" s="12"/>
      <c r="K31" s="12"/>
      <c r="L31" s="12"/>
      <c r="M31" s="12"/>
      <c r="N31" s="12"/>
      <c r="O31" s="12"/>
      <c r="P31" s="12"/>
      <c r="Q31" s="12"/>
      <c r="R31" s="12"/>
      <c r="S31" s="12"/>
      <c r="T31" s="57"/>
      <c r="U31" s="14" t="s">
        <v>240</v>
      </c>
      <c r="V31" s="64" t="s">
        <v>152</v>
      </c>
      <c r="W31" s="12"/>
      <c r="X31" s="12"/>
      <c r="Y31" s="12"/>
      <c r="Z31" s="12"/>
    </row>
    <row r="32" spans="1:26" ht="15.75" customHeight="1">
      <c r="A32" s="65" t="s">
        <v>241</v>
      </c>
      <c r="B32" s="12"/>
      <c r="C32" s="12"/>
      <c r="D32" s="12"/>
      <c r="E32" s="12"/>
      <c r="F32" s="12"/>
      <c r="G32" s="12"/>
      <c r="H32" s="12"/>
      <c r="I32" s="12"/>
      <c r="J32" s="12"/>
      <c r="K32" s="12"/>
      <c r="L32" s="12"/>
      <c r="M32" s="12"/>
      <c r="N32" s="12"/>
      <c r="O32" s="12"/>
      <c r="P32" s="12"/>
      <c r="Q32" s="12"/>
      <c r="R32" s="12"/>
      <c r="S32" s="12"/>
      <c r="T32" s="57"/>
      <c r="U32" s="14" t="s">
        <v>242</v>
      </c>
      <c r="V32" s="64" t="s">
        <v>152</v>
      </c>
      <c r="W32" s="12"/>
      <c r="X32" s="12"/>
      <c r="Y32" s="12"/>
      <c r="Z32" s="12"/>
    </row>
    <row r="33" spans="1:26" ht="15.75" customHeight="1">
      <c r="A33" s="38" t="s">
        <v>243</v>
      </c>
      <c r="B33" s="12"/>
      <c r="C33" s="12"/>
      <c r="D33" s="12"/>
      <c r="E33" s="12"/>
      <c r="F33" s="12"/>
      <c r="G33" s="12"/>
      <c r="H33" s="12"/>
      <c r="I33" s="12"/>
      <c r="J33" s="12"/>
      <c r="K33" s="12"/>
      <c r="L33" s="12"/>
      <c r="M33" s="12"/>
      <c r="N33" s="12"/>
      <c r="O33" s="12"/>
      <c r="P33" s="12"/>
      <c r="Q33" s="12"/>
      <c r="R33" s="12"/>
      <c r="S33" s="12"/>
      <c r="T33" s="57"/>
      <c r="U33" s="14" t="s">
        <v>244</v>
      </c>
      <c r="V33" s="64" t="s">
        <v>245</v>
      </c>
      <c r="W33" s="12"/>
      <c r="X33" s="12"/>
      <c r="Y33" s="12"/>
      <c r="Z33" s="12"/>
    </row>
    <row r="34" spans="1:26" ht="15" customHeight="1">
      <c r="A34" s="38" t="s">
        <v>246</v>
      </c>
      <c r="B34" s="12"/>
      <c r="C34" s="12"/>
      <c r="D34" s="12"/>
      <c r="E34" s="12"/>
      <c r="F34" s="12"/>
      <c r="G34" s="12"/>
      <c r="H34" s="12"/>
      <c r="I34" s="12"/>
      <c r="J34" s="12"/>
      <c r="K34" s="12"/>
      <c r="L34" s="12"/>
      <c r="M34" s="12"/>
      <c r="N34" s="12"/>
      <c r="O34" s="12"/>
      <c r="P34" s="12"/>
      <c r="Q34" s="12"/>
      <c r="R34" s="12"/>
      <c r="S34" s="12"/>
      <c r="T34" s="57"/>
      <c r="U34" s="14" t="s">
        <v>77</v>
      </c>
      <c r="V34" s="64" t="s">
        <v>247</v>
      </c>
      <c r="W34" s="12"/>
      <c r="X34" s="12"/>
      <c r="Y34" s="12"/>
      <c r="Z34" s="12"/>
    </row>
    <row r="35" spans="1:26" ht="15.75" customHeight="1">
      <c r="A35" s="38" t="s">
        <v>248</v>
      </c>
      <c r="B35" s="12"/>
      <c r="C35" s="12"/>
      <c r="D35" s="12"/>
      <c r="E35" s="12"/>
      <c r="F35" s="12"/>
      <c r="G35" s="12"/>
      <c r="H35" s="12"/>
      <c r="I35" s="12"/>
      <c r="J35" s="12"/>
      <c r="K35" s="12"/>
      <c r="L35" s="12"/>
      <c r="M35" s="12"/>
      <c r="N35" s="12"/>
      <c r="O35" s="12"/>
      <c r="P35" s="12"/>
      <c r="Q35" s="12"/>
      <c r="R35" s="12"/>
      <c r="S35" s="12"/>
      <c r="T35" s="57"/>
      <c r="U35" s="14" t="s">
        <v>249</v>
      </c>
      <c r="V35" s="64" t="s">
        <v>250</v>
      </c>
      <c r="W35" s="12"/>
      <c r="X35" s="12"/>
      <c r="Y35" s="12"/>
      <c r="Z35" s="12"/>
    </row>
    <row r="36" spans="1:26" ht="15.75" customHeight="1">
      <c r="A36" s="38" t="s">
        <v>251</v>
      </c>
      <c r="B36" s="12"/>
      <c r="C36" s="12"/>
      <c r="D36" s="12"/>
      <c r="E36" s="12"/>
      <c r="F36" s="12"/>
      <c r="G36" s="12"/>
      <c r="H36" s="12"/>
      <c r="I36" s="12"/>
      <c r="J36" s="12"/>
      <c r="K36" s="12"/>
      <c r="L36" s="12"/>
      <c r="M36" s="12"/>
      <c r="N36" s="12"/>
      <c r="O36" s="12"/>
      <c r="P36" s="12"/>
      <c r="Q36" s="12"/>
      <c r="R36" s="12"/>
      <c r="S36" s="12"/>
      <c r="T36" s="57"/>
      <c r="U36" s="14" t="s">
        <v>252</v>
      </c>
      <c r="V36" s="64" t="s">
        <v>151</v>
      </c>
      <c r="W36" s="12"/>
      <c r="X36" s="12"/>
      <c r="Y36" s="12"/>
      <c r="Z36" s="12"/>
    </row>
    <row r="37" spans="1:26" ht="15.75" customHeight="1">
      <c r="A37" s="65" t="s">
        <v>253</v>
      </c>
      <c r="B37" s="12"/>
      <c r="C37" s="12"/>
      <c r="D37" s="12"/>
      <c r="E37" s="12"/>
      <c r="F37" s="12"/>
      <c r="G37" s="12"/>
      <c r="H37" s="12"/>
      <c r="I37" s="12"/>
      <c r="J37" s="12"/>
      <c r="K37" s="12"/>
      <c r="L37" s="12"/>
      <c r="M37" s="12"/>
      <c r="N37" s="12"/>
      <c r="O37" s="12"/>
      <c r="P37" s="12"/>
      <c r="Q37" s="12"/>
      <c r="R37" s="12"/>
      <c r="S37" s="12"/>
      <c r="T37" s="57"/>
      <c r="U37" s="14" t="s">
        <v>254</v>
      </c>
      <c r="V37" s="64" t="s">
        <v>159</v>
      </c>
      <c r="W37" s="12"/>
      <c r="X37" s="12"/>
      <c r="Y37" s="12"/>
      <c r="Z37" s="12"/>
    </row>
    <row r="38" spans="1:26" ht="15.75" customHeight="1">
      <c r="A38" s="38" t="s">
        <v>233</v>
      </c>
      <c r="B38" s="12"/>
      <c r="C38" s="12"/>
      <c r="D38" s="12"/>
      <c r="E38" s="12"/>
      <c r="F38" s="12"/>
      <c r="G38" s="12"/>
      <c r="H38" s="12"/>
      <c r="I38" s="12"/>
      <c r="J38" s="12"/>
      <c r="K38" s="12"/>
      <c r="L38" s="12"/>
      <c r="M38" s="12"/>
      <c r="N38" s="12"/>
      <c r="O38" s="12"/>
      <c r="P38" s="12"/>
      <c r="Q38" s="12"/>
      <c r="R38" s="12"/>
      <c r="S38" s="12"/>
      <c r="T38" s="57"/>
      <c r="U38" s="14" t="s">
        <v>255</v>
      </c>
      <c r="V38" s="64" t="s">
        <v>256</v>
      </c>
      <c r="W38" s="12"/>
      <c r="X38" s="12"/>
      <c r="Y38" s="12"/>
      <c r="Z38" s="12"/>
    </row>
    <row r="39" spans="1:26" ht="15.75" customHeight="1">
      <c r="A39" s="38" t="s">
        <v>257</v>
      </c>
      <c r="B39" s="12"/>
      <c r="C39" s="12"/>
      <c r="D39" s="12"/>
      <c r="E39" s="12"/>
      <c r="F39" s="12"/>
      <c r="G39" s="12"/>
      <c r="H39" s="12"/>
      <c r="I39" s="12"/>
      <c r="J39" s="12"/>
      <c r="K39" s="12"/>
      <c r="L39" s="12"/>
      <c r="M39" s="12"/>
      <c r="N39" s="12"/>
      <c r="O39" s="12"/>
      <c r="P39" s="12"/>
      <c r="Q39" s="12"/>
      <c r="R39" s="12"/>
      <c r="S39" s="12"/>
      <c r="T39" s="57"/>
      <c r="U39" s="14" t="s">
        <v>258</v>
      </c>
      <c r="V39" s="64" t="s">
        <v>223</v>
      </c>
      <c r="W39" s="12"/>
      <c r="X39" s="12"/>
      <c r="Y39" s="12"/>
      <c r="Z39" s="12"/>
    </row>
    <row r="40" spans="1:26" ht="15.75" customHeight="1">
      <c r="A40" s="38" t="s">
        <v>256</v>
      </c>
      <c r="B40" s="12"/>
      <c r="C40" s="12"/>
      <c r="D40" s="12"/>
      <c r="E40" s="12"/>
      <c r="F40" s="12"/>
      <c r="G40" s="12"/>
      <c r="H40" s="12"/>
      <c r="I40" s="12"/>
      <c r="J40" s="12"/>
      <c r="K40" s="12"/>
      <c r="L40" s="12"/>
      <c r="M40" s="12"/>
      <c r="N40" s="12"/>
      <c r="O40" s="12"/>
      <c r="P40" s="12"/>
      <c r="Q40" s="12"/>
      <c r="R40" s="12"/>
      <c r="S40" s="12"/>
      <c r="T40" s="57"/>
      <c r="U40" s="14" t="s">
        <v>259</v>
      </c>
      <c r="V40" s="64" t="s">
        <v>256</v>
      </c>
      <c r="W40" s="12"/>
      <c r="X40" s="12"/>
      <c r="Y40" s="12"/>
      <c r="Z40" s="12"/>
    </row>
    <row r="41" spans="1:26" ht="15.75" customHeight="1">
      <c r="A41" s="65" t="s">
        <v>260</v>
      </c>
      <c r="B41" s="12"/>
      <c r="C41" s="12"/>
      <c r="D41" s="12"/>
      <c r="E41" s="12"/>
      <c r="F41" s="12"/>
      <c r="G41" s="12"/>
      <c r="H41" s="12"/>
      <c r="I41" s="12"/>
      <c r="J41" s="12"/>
      <c r="K41" s="12"/>
      <c r="L41" s="12"/>
      <c r="M41" s="12"/>
      <c r="N41" s="12"/>
      <c r="O41" s="12"/>
      <c r="P41" s="12"/>
      <c r="Q41" s="12"/>
      <c r="R41" s="12"/>
      <c r="S41" s="12"/>
      <c r="T41" s="57"/>
      <c r="U41" s="14" t="s">
        <v>261</v>
      </c>
      <c r="V41" s="64" t="s">
        <v>256</v>
      </c>
      <c r="W41" s="12"/>
      <c r="X41" s="12"/>
      <c r="Y41" s="12"/>
      <c r="Z41" s="12"/>
    </row>
    <row r="42" spans="1:26" ht="15.75" customHeight="1">
      <c r="A42" s="65" t="s">
        <v>262</v>
      </c>
      <c r="B42" s="12"/>
      <c r="C42" s="12"/>
      <c r="D42" s="12"/>
      <c r="E42" s="12"/>
      <c r="F42" s="12"/>
      <c r="G42" s="12"/>
      <c r="H42" s="12"/>
      <c r="I42" s="12"/>
      <c r="J42" s="12"/>
      <c r="K42" s="12"/>
      <c r="L42" s="12"/>
      <c r="M42" s="12"/>
      <c r="N42" s="12"/>
      <c r="O42" s="12"/>
      <c r="P42" s="12"/>
      <c r="Q42" s="12"/>
      <c r="R42" s="12"/>
      <c r="S42" s="12"/>
      <c r="T42" s="57"/>
      <c r="U42" s="14" t="s">
        <v>263</v>
      </c>
      <c r="V42" s="64" t="s">
        <v>264</v>
      </c>
      <c r="W42" s="12"/>
      <c r="X42" s="12"/>
      <c r="Y42" s="12"/>
      <c r="Z42" s="12"/>
    </row>
    <row r="43" spans="1:26" ht="15" customHeight="1">
      <c r="A43" s="38" t="s">
        <v>265</v>
      </c>
      <c r="B43" s="12"/>
      <c r="C43" s="12"/>
      <c r="D43" s="12"/>
      <c r="E43" s="12"/>
      <c r="F43" s="12"/>
      <c r="G43" s="12"/>
      <c r="H43" s="12"/>
      <c r="I43" s="12"/>
      <c r="J43" s="12"/>
      <c r="K43" s="12"/>
      <c r="L43" s="12"/>
      <c r="M43" s="12"/>
      <c r="N43" s="12"/>
      <c r="O43" s="12"/>
      <c r="P43" s="12"/>
      <c r="Q43" s="12"/>
      <c r="R43" s="12"/>
      <c r="S43" s="12"/>
      <c r="T43" s="57"/>
      <c r="U43" s="14" t="s">
        <v>266</v>
      </c>
      <c r="V43" s="64" t="s">
        <v>264</v>
      </c>
      <c r="W43" s="12"/>
      <c r="X43" s="12"/>
      <c r="Y43" s="12"/>
      <c r="Z43" s="12"/>
    </row>
    <row r="44" spans="1:26" ht="15.75" customHeight="1">
      <c r="A44" s="38" t="s">
        <v>184</v>
      </c>
      <c r="B44" s="12"/>
      <c r="C44" s="12"/>
      <c r="D44" s="12"/>
      <c r="E44" s="12"/>
      <c r="F44" s="12"/>
      <c r="G44" s="12"/>
      <c r="H44" s="12"/>
      <c r="I44" s="12"/>
      <c r="J44" s="12"/>
      <c r="K44" s="12"/>
      <c r="L44" s="12"/>
      <c r="M44" s="12"/>
      <c r="N44" s="12"/>
      <c r="O44" s="12"/>
      <c r="P44" s="12"/>
      <c r="Q44" s="12"/>
      <c r="R44" s="12"/>
      <c r="S44" s="12"/>
      <c r="T44" s="57"/>
      <c r="U44" s="14" t="s">
        <v>267</v>
      </c>
      <c r="V44" s="64" t="s">
        <v>264</v>
      </c>
      <c r="W44" s="12"/>
      <c r="X44" s="12"/>
      <c r="Y44" s="12"/>
      <c r="Z44" s="12"/>
    </row>
    <row r="45" spans="1:26" ht="15.75" customHeight="1">
      <c r="A45" s="12"/>
      <c r="B45" s="12"/>
      <c r="C45" s="12"/>
      <c r="D45" s="12"/>
      <c r="E45" s="12"/>
      <c r="F45" s="12"/>
      <c r="G45" s="12"/>
      <c r="H45" s="12"/>
      <c r="I45" s="12"/>
      <c r="J45" s="12"/>
      <c r="K45" s="12"/>
      <c r="L45" s="12"/>
      <c r="M45" s="12"/>
      <c r="N45" s="12"/>
      <c r="O45" s="12"/>
      <c r="P45" s="12"/>
      <c r="Q45" s="12"/>
      <c r="R45" s="12"/>
      <c r="S45" s="12"/>
      <c r="T45" s="57"/>
      <c r="U45" s="14" t="s">
        <v>268</v>
      </c>
      <c r="V45" s="64" t="s">
        <v>264</v>
      </c>
      <c r="W45" s="12"/>
      <c r="X45" s="12"/>
      <c r="Y45" s="12"/>
      <c r="Z45" s="12"/>
    </row>
    <row r="46" spans="1:26" ht="15" customHeight="1">
      <c r="A46" s="12"/>
      <c r="B46" s="12"/>
      <c r="C46" s="12"/>
      <c r="D46" s="12"/>
      <c r="E46" s="12"/>
      <c r="F46" s="12"/>
      <c r="G46" s="12"/>
      <c r="H46" s="12"/>
      <c r="I46" s="12"/>
      <c r="J46" s="12"/>
      <c r="K46" s="12"/>
      <c r="L46" s="12"/>
      <c r="M46" s="12"/>
      <c r="N46" s="12"/>
      <c r="O46" s="12"/>
      <c r="P46" s="12"/>
      <c r="Q46" s="12"/>
      <c r="R46" s="12"/>
      <c r="S46" s="12"/>
      <c r="T46" s="57"/>
      <c r="U46" s="14" t="s">
        <v>269</v>
      </c>
      <c r="V46" s="64" t="s">
        <v>264</v>
      </c>
      <c r="W46" s="12"/>
      <c r="X46" s="12"/>
      <c r="Y46" s="12"/>
      <c r="Z46" s="12"/>
    </row>
    <row r="47" spans="1:26" ht="15.75" customHeight="1">
      <c r="A47" s="12"/>
      <c r="B47" s="12"/>
      <c r="C47" s="12"/>
      <c r="D47" s="12"/>
      <c r="E47" s="12"/>
      <c r="F47" s="12"/>
      <c r="G47" s="12"/>
      <c r="H47" s="12"/>
      <c r="I47" s="12"/>
      <c r="J47" s="12"/>
      <c r="K47" s="12"/>
      <c r="L47" s="12"/>
      <c r="M47" s="12"/>
      <c r="N47" s="12"/>
      <c r="O47" s="12"/>
      <c r="P47" s="12"/>
      <c r="Q47" s="12"/>
      <c r="R47" s="12"/>
      <c r="S47" s="12"/>
      <c r="T47" s="57"/>
      <c r="U47" s="14" t="s">
        <v>270</v>
      </c>
      <c r="V47" s="64" t="s">
        <v>264</v>
      </c>
      <c r="W47" s="12"/>
      <c r="X47" s="12"/>
      <c r="Y47" s="12"/>
      <c r="Z47" s="12"/>
    </row>
    <row r="48" spans="1:26" ht="15.75" customHeight="1">
      <c r="A48" s="12"/>
      <c r="B48" s="12"/>
      <c r="C48" s="12"/>
      <c r="D48" s="12"/>
      <c r="E48" s="12"/>
      <c r="F48" s="12"/>
      <c r="G48" s="12"/>
      <c r="H48" s="12"/>
      <c r="I48" s="12"/>
      <c r="J48" s="12"/>
      <c r="K48" s="12"/>
      <c r="L48" s="12"/>
      <c r="M48" s="12"/>
      <c r="N48" s="12"/>
      <c r="O48" s="12"/>
      <c r="P48" s="12"/>
      <c r="Q48" s="12"/>
      <c r="R48" s="12"/>
      <c r="S48" s="12"/>
      <c r="T48" s="12"/>
      <c r="U48" s="14" t="s">
        <v>271</v>
      </c>
      <c r="V48" s="64" t="s">
        <v>272</v>
      </c>
      <c r="W48" s="12"/>
      <c r="X48" s="12"/>
      <c r="Y48" s="12"/>
      <c r="Z48" s="12"/>
    </row>
    <row r="49" spans="1:26" ht="15.75" customHeight="1">
      <c r="A49" s="12"/>
      <c r="B49" s="12"/>
      <c r="C49" s="12"/>
      <c r="D49" s="12"/>
      <c r="E49" s="12"/>
      <c r="F49" s="12"/>
      <c r="G49" s="12"/>
      <c r="H49" s="12"/>
      <c r="I49" s="12"/>
      <c r="J49" s="12"/>
      <c r="K49" s="12"/>
      <c r="L49" s="12"/>
      <c r="M49" s="12"/>
      <c r="N49" s="12"/>
      <c r="O49" s="12"/>
      <c r="P49" s="12"/>
      <c r="Q49" s="12"/>
      <c r="R49" s="12"/>
      <c r="S49" s="12"/>
      <c r="T49" s="12"/>
      <c r="U49" s="14" t="s">
        <v>273</v>
      </c>
      <c r="V49" s="64" t="s">
        <v>272</v>
      </c>
      <c r="W49" s="12"/>
      <c r="X49" s="12"/>
      <c r="Y49" s="12"/>
      <c r="Z49" s="12"/>
    </row>
    <row r="50" spans="1:26" ht="15.75" customHeight="1">
      <c r="A50" s="12"/>
      <c r="B50" s="12"/>
      <c r="C50" s="12"/>
      <c r="D50" s="12"/>
      <c r="E50" s="12"/>
      <c r="F50" s="12"/>
      <c r="G50" s="12"/>
      <c r="H50" s="12"/>
      <c r="I50" s="12"/>
      <c r="J50" s="12"/>
      <c r="K50" s="12"/>
      <c r="L50" s="12"/>
      <c r="M50" s="12"/>
      <c r="N50" s="12"/>
      <c r="O50" s="12"/>
      <c r="P50" s="12"/>
      <c r="Q50" s="12"/>
      <c r="R50" s="12"/>
      <c r="S50" s="12"/>
      <c r="T50" s="12"/>
      <c r="U50" s="14" t="s">
        <v>274</v>
      </c>
      <c r="V50" s="64" t="s">
        <v>272</v>
      </c>
      <c r="W50" s="12"/>
      <c r="X50" s="12"/>
      <c r="Y50" s="12"/>
      <c r="Z50" s="12"/>
    </row>
    <row r="51" spans="1:26" ht="15.75" customHeight="1">
      <c r="A51" s="12"/>
      <c r="B51" s="12"/>
      <c r="C51" s="12"/>
      <c r="D51" s="12"/>
      <c r="E51" s="12"/>
      <c r="F51" s="12"/>
      <c r="G51" s="12"/>
      <c r="H51" s="12"/>
      <c r="I51" s="12"/>
      <c r="J51" s="12"/>
      <c r="K51" s="12"/>
      <c r="L51" s="12"/>
      <c r="M51" s="12"/>
      <c r="N51" s="12"/>
      <c r="O51" s="12"/>
      <c r="P51" s="12"/>
      <c r="Q51" s="12"/>
      <c r="R51" s="12"/>
      <c r="S51" s="12"/>
      <c r="T51" s="12"/>
      <c r="U51" s="14" t="s">
        <v>275</v>
      </c>
      <c r="V51" s="64" t="s">
        <v>272</v>
      </c>
      <c r="W51" s="12"/>
      <c r="X51" s="12"/>
      <c r="Y51" s="12"/>
      <c r="Z51" s="12"/>
    </row>
    <row r="52" spans="1:26" ht="15.75" customHeight="1">
      <c r="A52" s="12"/>
      <c r="B52" s="12"/>
      <c r="C52" s="12"/>
      <c r="D52" s="12"/>
      <c r="E52" s="12"/>
      <c r="F52" s="12"/>
      <c r="G52" s="12"/>
      <c r="H52" s="12"/>
      <c r="I52" s="12"/>
      <c r="J52" s="12"/>
      <c r="K52" s="12"/>
      <c r="L52" s="12"/>
      <c r="M52" s="12"/>
      <c r="N52" s="12"/>
      <c r="O52" s="12"/>
      <c r="P52" s="12"/>
      <c r="Q52" s="12"/>
      <c r="R52" s="12"/>
      <c r="S52" s="12"/>
      <c r="T52" s="12"/>
      <c r="U52" s="14" t="s">
        <v>276</v>
      </c>
      <c r="V52" s="64" t="s">
        <v>272</v>
      </c>
      <c r="W52" s="12"/>
      <c r="X52" s="12"/>
      <c r="Y52" s="12"/>
      <c r="Z52" s="12"/>
    </row>
    <row r="53" spans="1:26" ht="15.75" customHeight="1">
      <c r="A53" s="12"/>
      <c r="B53" s="12"/>
      <c r="C53" s="12"/>
      <c r="D53" s="12"/>
      <c r="E53" s="12"/>
      <c r="F53" s="12"/>
      <c r="G53" s="12"/>
      <c r="H53" s="12"/>
      <c r="I53" s="12"/>
      <c r="J53" s="12"/>
      <c r="K53" s="12"/>
      <c r="L53" s="12"/>
      <c r="M53" s="12"/>
      <c r="N53" s="12"/>
      <c r="O53" s="12"/>
      <c r="P53" s="12"/>
      <c r="Q53" s="12"/>
      <c r="R53" s="12"/>
      <c r="S53" s="12"/>
      <c r="T53" s="12"/>
      <c r="U53" s="14" t="s">
        <v>277</v>
      </c>
      <c r="V53" s="64" t="s">
        <v>278</v>
      </c>
      <c r="W53" s="12"/>
      <c r="X53" s="12"/>
      <c r="Y53" s="12"/>
      <c r="Z53" s="12"/>
    </row>
    <row r="54" spans="1:26" ht="15.75" customHeight="1">
      <c r="A54" s="12"/>
      <c r="B54" s="12"/>
      <c r="C54" s="12"/>
      <c r="D54" s="12"/>
      <c r="E54" s="12"/>
      <c r="F54" s="12"/>
      <c r="G54" s="12"/>
      <c r="H54" s="12"/>
      <c r="I54" s="12"/>
      <c r="J54" s="12"/>
      <c r="K54" s="12"/>
      <c r="L54" s="12"/>
      <c r="M54" s="12"/>
      <c r="N54" s="12"/>
      <c r="O54" s="12"/>
      <c r="P54" s="12"/>
      <c r="Q54" s="12"/>
      <c r="R54" s="12"/>
      <c r="S54" s="12"/>
      <c r="T54" s="12"/>
      <c r="U54" s="14" t="s">
        <v>279</v>
      </c>
      <c r="V54" s="64" t="s">
        <v>278</v>
      </c>
      <c r="W54" s="12"/>
      <c r="X54" s="12"/>
      <c r="Y54" s="12"/>
      <c r="Z54" s="12"/>
    </row>
    <row r="55" spans="1:26" ht="15.75" customHeight="1">
      <c r="A55" s="12"/>
      <c r="B55" s="12"/>
      <c r="C55" s="12"/>
      <c r="D55" s="12"/>
      <c r="E55" s="12"/>
      <c r="F55" s="12"/>
      <c r="G55" s="12"/>
      <c r="H55" s="12"/>
      <c r="I55" s="12"/>
      <c r="J55" s="12"/>
      <c r="K55" s="12"/>
      <c r="L55" s="12"/>
      <c r="M55" s="12"/>
      <c r="N55" s="12"/>
      <c r="O55" s="12"/>
      <c r="P55" s="12"/>
      <c r="Q55" s="12"/>
      <c r="R55" s="12"/>
      <c r="S55" s="12"/>
      <c r="T55" s="12"/>
      <c r="U55" s="14" t="s">
        <v>280</v>
      </c>
      <c r="V55" s="64" t="s">
        <v>169</v>
      </c>
      <c r="W55" s="12"/>
      <c r="X55" s="12"/>
      <c r="Y55" s="12"/>
      <c r="Z55" s="12"/>
    </row>
    <row r="56" spans="1:26" ht="15.75" customHeight="1">
      <c r="A56" s="12"/>
      <c r="B56" s="12"/>
      <c r="C56" s="12"/>
      <c r="D56" s="12"/>
      <c r="E56" s="12"/>
      <c r="F56" s="12"/>
      <c r="G56" s="12"/>
      <c r="H56" s="12"/>
      <c r="I56" s="12"/>
      <c r="J56" s="12"/>
      <c r="K56" s="12"/>
      <c r="L56" s="12"/>
      <c r="M56" s="12"/>
      <c r="N56" s="12"/>
      <c r="O56" s="12"/>
      <c r="P56" s="12"/>
      <c r="Q56" s="12"/>
      <c r="R56" s="12"/>
      <c r="S56" s="12"/>
      <c r="T56" s="12"/>
      <c r="U56" s="14" t="s">
        <v>281</v>
      </c>
      <c r="V56" s="64" t="s">
        <v>234</v>
      </c>
      <c r="W56" s="12"/>
      <c r="X56" s="12"/>
      <c r="Y56" s="12"/>
      <c r="Z56" s="12"/>
    </row>
    <row r="57" spans="1:26" ht="15.75" customHeight="1">
      <c r="A57" s="12"/>
      <c r="B57" s="12"/>
      <c r="C57" s="12"/>
      <c r="D57" s="12"/>
      <c r="E57" s="12"/>
      <c r="F57" s="12"/>
      <c r="G57" s="12"/>
      <c r="H57" s="12"/>
      <c r="I57" s="12"/>
      <c r="J57" s="12"/>
      <c r="K57" s="12"/>
      <c r="L57" s="12"/>
      <c r="M57" s="12"/>
      <c r="N57" s="12"/>
      <c r="O57" s="12"/>
      <c r="P57" s="12"/>
      <c r="Q57" s="12"/>
      <c r="R57" s="12"/>
      <c r="S57" s="12"/>
      <c r="T57" s="12"/>
      <c r="U57" s="14" t="s">
        <v>282</v>
      </c>
      <c r="V57" s="64" t="s">
        <v>151</v>
      </c>
      <c r="W57" s="12"/>
      <c r="X57" s="12"/>
      <c r="Y57" s="12"/>
      <c r="Z57" s="12"/>
    </row>
    <row r="58" spans="1:26" ht="15.75" customHeight="1">
      <c r="A58" s="12"/>
      <c r="B58" s="12"/>
      <c r="C58" s="12"/>
      <c r="D58" s="12"/>
      <c r="E58" s="12"/>
      <c r="F58" s="12"/>
      <c r="G58" s="12"/>
      <c r="H58" s="12"/>
      <c r="I58" s="12"/>
      <c r="J58" s="12"/>
      <c r="K58" s="12"/>
      <c r="L58" s="12"/>
      <c r="M58" s="12"/>
      <c r="N58" s="12"/>
      <c r="O58" s="12"/>
      <c r="P58" s="12"/>
      <c r="Q58" s="12"/>
      <c r="R58" s="12"/>
      <c r="S58" s="12"/>
      <c r="T58" s="12"/>
      <c r="U58" s="14" t="s">
        <v>283</v>
      </c>
      <c r="V58" s="64" t="s">
        <v>245</v>
      </c>
      <c r="W58" s="12"/>
      <c r="X58" s="12"/>
      <c r="Y58" s="12"/>
      <c r="Z58" s="12"/>
    </row>
    <row r="59" spans="1:26" ht="15.75" customHeight="1">
      <c r="A59" s="12"/>
      <c r="B59" s="12"/>
      <c r="C59" s="12"/>
      <c r="D59" s="12"/>
      <c r="E59" s="12"/>
      <c r="F59" s="12"/>
      <c r="G59" s="12"/>
      <c r="H59" s="12"/>
      <c r="I59" s="12"/>
      <c r="J59" s="12"/>
      <c r="K59" s="12"/>
      <c r="L59" s="12"/>
      <c r="M59" s="12"/>
      <c r="N59" s="12"/>
      <c r="O59" s="12"/>
      <c r="P59" s="12"/>
      <c r="Q59" s="12"/>
      <c r="R59" s="12"/>
      <c r="S59" s="12"/>
      <c r="T59" s="12"/>
      <c r="U59" s="14" t="s">
        <v>284</v>
      </c>
      <c r="V59" s="64" t="s">
        <v>234</v>
      </c>
      <c r="W59" s="12"/>
      <c r="X59" s="12"/>
      <c r="Y59" s="12"/>
      <c r="Z59" s="12"/>
    </row>
    <row r="60" spans="1:26" ht="15.75" customHeight="1">
      <c r="A60" s="12"/>
      <c r="B60" s="12"/>
      <c r="C60" s="12"/>
      <c r="D60" s="12"/>
      <c r="E60" s="12"/>
      <c r="F60" s="12"/>
      <c r="G60" s="12"/>
      <c r="H60" s="12"/>
      <c r="I60" s="12"/>
      <c r="J60" s="12"/>
      <c r="K60" s="12"/>
      <c r="L60" s="12"/>
      <c r="M60" s="12"/>
      <c r="N60" s="12"/>
      <c r="O60" s="12"/>
      <c r="P60" s="12"/>
      <c r="Q60" s="12"/>
      <c r="R60" s="12"/>
      <c r="S60" s="12"/>
      <c r="T60" s="12"/>
      <c r="U60" s="14" t="s">
        <v>285</v>
      </c>
      <c r="V60" s="64" t="s">
        <v>278</v>
      </c>
      <c r="W60" s="12"/>
      <c r="X60" s="12"/>
      <c r="Y60" s="12"/>
      <c r="Z60" s="12"/>
    </row>
    <row r="61" spans="1:26" ht="15.75" customHeight="1">
      <c r="A61" s="12"/>
      <c r="B61" s="12"/>
      <c r="C61" s="12"/>
      <c r="D61" s="12"/>
      <c r="E61" s="12"/>
      <c r="F61" s="12"/>
      <c r="G61" s="12"/>
      <c r="H61" s="12"/>
      <c r="I61" s="12"/>
      <c r="J61" s="12"/>
      <c r="K61" s="12"/>
      <c r="L61" s="12"/>
      <c r="M61" s="12"/>
      <c r="N61" s="12"/>
      <c r="O61" s="12"/>
      <c r="P61" s="12"/>
      <c r="Q61" s="12"/>
      <c r="R61" s="12"/>
      <c r="S61" s="12"/>
      <c r="T61" s="12"/>
      <c r="U61" s="14" t="s">
        <v>286</v>
      </c>
      <c r="V61" s="64" t="s">
        <v>272</v>
      </c>
      <c r="W61" s="12"/>
      <c r="X61" s="12"/>
      <c r="Y61" s="12"/>
      <c r="Z61" s="12"/>
    </row>
    <row r="62" spans="1:26" ht="15.75" customHeight="1">
      <c r="A62" s="12"/>
      <c r="B62" s="12"/>
      <c r="C62" s="12"/>
      <c r="D62" s="12"/>
      <c r="E62" s="12"/>
      <c r="F62" s="12"/>
      <c r="G62" s="12"/>
      <c r="H62" s="12"/>
      <c r="I62" s="12"/>
      <c r="J62" s="12"/>
      <c r="K62" s="12"/>
      <c r="L62" s="12"/>
      <c r="M62" s="12"/>
      <c r="N62" s="12"/>
      <c r="O62" s="12"/>
      <c r="P62" s="12"/>
      <c r="Q62" s="12"/>
      <c r="R62" s="12"/>
      <c r="S62" s="12"/>
      <c r="T62" s="12"/>
      <c r="U62" s="14" t="s">
        <v>287</v>
      </c>
      <c r="V62" s="64" t="s">
        <v>272</v>
      </c>
      <c r="W62" s="12"/>
      <c r="X62" s="12"/>
      <c r="Y62" s="12"/>
      <c r="Z62" s="12"/>
    </row>
    <row r="63" spans="1:26" ht="15.75" customHeight="1">
      <c r="A63" s="12"/>
      <c r="B63" s="12"/>
      <c r="C63" s="12"/>
      <c r="D63" s="12"/>
      <c r="E63" s="12"/>
      <c r="F63" s="12"/>
      <c r="G63" s="12"/>
      <c r="H63" s="12"/>
      <c r="I63" s="12"/>
      <c r="J63" s="12"/>
      <c r="K63" s="12"/>
      <c r="L63" s="12"/>
      <c r="M63" s="12"/>
      <c r="N63" s="12"/>
      <c r="O63" s="12"/>
      <c r="P63" s="12"/>
      <c r="Q63" s="12"/>
      <c r="R63" s="12"/>
      <c r="S63" s="12"/>
      <c r="T63" s="12"/>
      <c r="U63" s="14" t="s">
        <v>288</v>
      </c>
      <c r="V63" s="64" t="s">
        <v>289</v>
      </c>
      <c r="W63" s="12"/>
      <c r="X63" s="12"/>
      <c r="Y63" s="12"/>
      <c r="Z63" s="12"/>
    </row>
    <row r="64" spans="1:26" ht="15.75" customHeight="1">
      <c r="A64" s="12"/>
      <c r="B64" s="12"/>
      <c r="C64" s="12"/>
      <c r="D64" s="12"/>
      <c r="E64" s="12"/>
      <c r="F64" s="12"/>
      <c r="G64" s="12"/>
      <c r="H64" s="12"/>
      <c r="I64" s="12"/>
      <c r="J64" s="12"/>
      <c r="K64" s="12"/>
      <c r="L64" s="12"/>
      <c r="M64" s="12"/>
      <c r="N64" s="12"/>
      <c r="O64" s="12"/>
      <c r="P64" s="12"/>
      <c r="Q64" s="12"/>
      <c r="R64" s="12"/>
      <c r="S64" s="12"/>
      <c r="T64" s="12"/>
      <c r="U64" s="14" t="s">
        <v>290</v>
      </c>
      <c r="V64" s="64" t="s">
        <v>264</v>
      </c>
      <c r="W64" s="12"/>
      <c r="X64" s="12"/>
      <c r="Y64" s="12"/>
      <c r="Z64" s="12"/>
    </row>
    <row r="65" spans="1:26" ht="15.75" customHeight="1">
      <c r="A65" s="12"/>
      <c r="B65" s="12"/>
      <c r="C65" s="12"/>
      <c r="D65" s="12"/>
      <c r="E65" s="12"/>
      <c r="F65" s="12"/>
      <c r="G65" s="12"/>
      <c r="H65" s="12"/>
      <c r="I65" s="12"/>
      <c r="J65" s="12"/>
      <c r="K65" s="12"/>
      <c r="L65" s="12"/>
      <c r="M65" s="12"/>
      <c r="N65" s="12"/>
      <c r="O65" s="12"/>
      <c r="P65" s="12"/>
      <c r="Q65" s="12"/>
      <c r="R65" s="12"/>
      <c r="S65" s="12"/>
      <c r="T65" s="12"/>
      <c r="U65" s="14" t="s">
        <v>291</v>
      </c>
      <c r="V65" s="64" t="s">
        <v>234</v>
      </c>
      <c r="W65" s="12"/>
      <c r="X65" s="12"/>
      <c r="Y65" s="12"/>
      <c r="Z65" s="12"/>
    </row>
    <row r="66" spans="1:26" ht="15.75" customHeight="1">
      <c r="A66" s="12"/>
      <c r="B66" s="12"/>
      <c r="C66" s="12"/>
      <c r="D66" s="12"/>
      <c r="E66" s="12"/>
      <c r="F66" s="12"/>
      <c r="G66" s="12"/>
      <c r="H66" s="12"/>
      <c r="I66" s="12"/>
      <c r="J66" s="12"/>
      <c r="K66" s="12"/>
      <c r="L66" s="12"/>
      <c r="M66" s="12"/>
      <c r="N66" s="12"/>
      <c r="O66" s="12"/>
      <c r="P66" s="12"/>
      <c r="Q66" s="12"/>
      <c r="R66" s="12"/>
      <c r="S66" s="12"/>
      <c r="T66" s="12"/>
      <c r="U66" s="14" t="s">
        <v>292</v>
      </c>
      <c r="V66" s="64" t="s">
        <v>265</v>
      </c>
      <c r="W66" s="12"/>
      <c r="X66" s="12"/>
      <c r="Y66" s="12"/>
      <c r="Z66" s="12"/>
    </row>
    <row r="67" spans="1:26" ht="15.75" customHeight="1">
      <c r="A67" s="12"/>
      <c r="B67" s="12"/>
      <c r="C67" s="12"/>
      <c r="D67" s="12"/>
      <c r="E67" s="12"/>
      <c r="F67" s="12"/>
      <c r="G67" s="12"/>
      <c r="H67" s="12"/>
      <c r="I67" s="12"/>
      <c r="J67" s="12"/>
      <c r="K67" s="12"/>
      <c r="L67" s="12"/>
      <c r="M67" s="12"/>
      <c r="N67" s="12"/>
      <c r="O67" s="12"/>
      <c r="P67" s="12"/>
      <c r="Q67" s="12"/>
      <c r="R67" s="12"/>
      <c r="S67" s="12"/>
      <c r="T67" s="12"/>
      <c r="U67" s="14" t="s">
        <v>293</v>
      </c>
      <c r="V67" s="64" t="s">
        <v>265</v>
      </c>
      <c r="W67" s="12"/>
      <c r="X67" s="12"/>
      <c r="Y67" s="12"/>
      <c r="Z67" s="12"/>
    </row>
    <row r="68" spans="1:26" ht="15.75" customHeight="1">
      <c r="A68" s="12"/>
      <c r="B68" s="12"/>
      <c r="C68" s="12"/>
      <c r="D68" s="12"/>
      <c r="E68" s="12"/>
      <c r="F68" s="12"/>
      <c r="G68" s="12"/>
      <c r="H68" s="12"/>
      <c r="I68" s="12"/>
      <c r="J68" s="12"/>
      <c r="K68" s="12"/>
      <c r="L68" s="12"/>
      <c r="M68" s="12"/>
      <c r="N68" s="12"/>
      <c r="O68" s="12"/>
      <c r="P68" s="12"/>
      <c r="Q68" s="12"/>
      <c r="R68" s="12"/>
      <c r="S68" s="12"/>
      <c r="T68" s="12"/>
      <c r="U68" s="14" t="s">
        <v>294</v>
      </c>
      <c r="V68" s="64" t="s">
        <v>265</v>
      </c>
      <c r="W68" s="12"/>
      <c r="X68" s="12"/>
      <c r="Y68" s="12"/>
      <c r="Z68" s="12"/>
    </row>
    <row r="69" spans="1:26" ht="15.75" customHeight="1">
      <c r="A69" s="12"/>
      <c r="B69" s="12"/>
      <c r="C69" s="12"/>
      <c r="D69" s="12"/>
      <c r="E69" s="12"/>
      <c r="F69" s="12"/>
      <c r="G69" s="12"/>
      <c r="H69" s="12"/>
      <c r="I69" s="12"/>
      <c r="J69" s="12"/>
      <c r="K69" s="12"/>
      <c r="L69" s="12"/>
      <c r="M69" s="12"/>
      <c r="N69" s="12"/>
      <c r="O69" s="12"/>
      <c r="P69" s="12"/>
      <c r="Q69" s="12"/>
      <c r="R69" s="12"/>
      <c r="S69" s="12"/>
      <c r="T69" s="12"/>
      <c r="U69" s="14" t="s">
        <v>295</v>
      </c>
      <c r="V69" s="64" t="s">
        <v>265</v>
      </c>
      <c r="W69" s="12"/>
      <c r="X69" s="12"/>
      <c r="Y69" s="12"/>
      <c r="Z69" s="12"/>
    </row>
    <row r="70" spans="1:26" ht="15.75" customHeight="1">
      <c r="A70" s="12"/>
      <c r="B70" s="12"/>
      <c r="C70" s="12"/>
      <c r="D70" s="12"/>
      <c r="E70" s="12"/>
      <c r="F70" s="12"/>
      <c r="G70" s="12"/>
      <c r="H70" s="12"/>
      <c r="I70" s="12"/>
      <c r="J70" s="12"/>
      <c r="K70" s="12"/>
      <c r="L70" s="12"/>
      <c r="M70" s="12"/>
      <c r="N70" s="12"/>
      <c r="O70" s="12"/>
      <c r="P70" s="12"/>
      <c r="Q70" s="12"/>
      <c r="R70" s="12"/>
      <c r="S70" s="12"/>
      <c r="T70" s="12"/>
      <c r="U70" s="14" t="s">
        <v>296</v>
      </c>
      <c r="V70" s="64" t="s">
        <v>265</v>
      </c>
      <c r="W70" s="12"/>
      <c r="X70" s="12"/>
      <c r="Y70" s="12"/>
      <c r="Z70" s="12"/>
    </row>
    <row r="71" spans="1:26" ht="15.75" customHeight="1">
      <c r="A71" s="12"/>
      <c r="B71" s="12"/>
      <c r="C71" s="12"/>
      <c r="D71" s="12"/>
      <c r="E71" s="12"/>
      <c r="F71" s="12"/>
      <c r="G71" s="12"/>
      <c r="H71" s="12"/>
      <c r="I71" s="12"/>
      <c r="J71" s="12"/>
      <c r="K71" s="12"/>
      <c r="L71" s="12"/>
      <c r="M71" s="12"/>
      <c r="N71" s="12"/>
      <c r="O71" s="12"/>
      <c r="P71" s="12"/>
      <c r="Q71" s="12"/>
      <c r="R71" s="12"/>
      <c r="S71" s="12"/>
      <c r="T71" s="12"/>
      <c r="U71" s="14" t="s">
        <v>297</v>
      </c>
      <c r="V71" s="64" t="s">
        <v>298</v>
      </c>
      <c r="W71" s="12"/>
      <c r="X71" s="12"/>
      <c r="Y71" s="12"/>
      <c r="Z71" s="12"/>
    </row>
    <row r="72" spans="1:26" ht="15.75" customHeight="1">
      <c r="A72" s="12"/>
      <c r="B72" s="12"/>
      <c r="C72" s="12"/>
      <c r="D72" s="12"/>
      <c r="E72" s="12"/>
      <c r="F72" s="12"/>
      <c r="G72" s="12"/>
      <c r="H72" s="12"/>
      <c r="I72" s="12"/>
      <c r="J72" s="12"/>
      <c r="K72" s="12"/>
      <c r="L72" s="12"/>
      <c r="M72" s="12"/>
      <c r="N72" s="12"/>
      <c r="O72" s="12"/>
      <c r="P72" s="12"/>
      <c r="Q72" s="12"/>
      <c r="R72" s="12"/>
      <c r="S72" s="12"/>
      <c r="T72" s="12"/>
      <c r="U72" s="14" t="s">
        <v>299</v>
      </c>
      <c r="V72" s="64" t="s">
        <v>298</v>
      </c>
      <c r="W72" s="12"/>
      <c r="X72" s="12"/>
      <c r="Y72" s="12"/>
      <c r="Z72" s="12"/>
    </row>
    <row r="73" spans="1:26" ht="15.75" customHeight="1">
      <c r="A73" s="12"/>
      <c r="B73" s="12"/>
      <c r="C73" s="12"/>
      <c r="D73" s="12"/>
      <c r="E73" s="12"/>
      <c r="F73" s="12"/>
      <c r="G73" s="12"/>
      <c r="H73" s="12"/>
      <c r="I73" s="12"/>
      <c r="J73" s="12"/>
      <c r="K73" s="12"/>
      <c r="L73" s="12"/>
      <c r="M73" s="12"/>
      <c r="N73" s="12"/>
      <c r="O73" s="12"/>
      <c r="P73" s="12"/>
      <c r="Q73" s="12"/>
      <c r="R73" s="12"/>
      <c r="S73" s="12"/>
      <c r="T73" s="12"/>
      <c r="U73" s="14" t="s">
        <v>300</v>
      </c>
      <c r="V73" s="64" t="s">
        <v>298</v>
      </c>
      <c r="W73" s="12"/>
      <c r="X73" s="12"/>
      <c r="Y73" s="12"/>
      <c r="Z73" s="12"/>
    </row>
    <row r="74" spans="1:26" ht="15.75" customHeight="1">
      <c r="A74" s="12"/>
      <c r="B74" s="12"/>
      <c r="C74" s="12"/>
      <c r="D74" s="12"/>
      <c r="E74" s="12"/>
      <c r="F74" s="12"/>
      <c r="G74" s="12"/>
      <c r="H74" s="12"/>
      <c r="I74" s="12"/>
      <c r="J74" s="12"/>
      <c r="K74" s="12"/>
      <c r="L74" s="12"/>
      <c r="M74" s="12"/>
      <c r="N74" s="12"/>
      <c r="O74" s="12"/>
      <c r="P74" s="12"/>
      <c r="Q74" s="12"/>
      <c r="R74" s="12"/>
      <c r="S74" s="12"/>
      <c r="T74" s="12"/>
      <c r="U74" s="14" t="s">
        <v>301</v>
      </c>
      <c r="V74" s="64" t="s">
        <v>298</v>
      </c>
      <c r="W74" s="12"/>
      <c r="X74" s="12"/>
      <c r="Y74" s="12"/>
      <c r="Z74" s="12"/>
    </row>
    <row r="75" spans="1:26" ht="15.75" customHeight="1">
      <c r="A75" s="12"/>
      <c r="B75" s="12"/>
      <c r="C75" s="12"/>
      <c r="D75" s="12"/>
      <c r="E75" s="12"/>
      <c r="F75" s="12"/>
      <c r="G75" s="12"/>
      <c r="H75" s="12"/>
      <c r="I75" s="12"/>
      <c r="J75" s="12"/>
      <c r="K75" s="12"/>
      <c r="L75" s="12"/>
      <c r="M75" s="12"/>
      <c r="N75" s="12"/>
      <c r="O75" s="12"/>
      <c r="P75" s="12"/>
      <c r="Q75" s="12"/>
      <c r="R75" s="12"/>
      <c r="S75" s="12"/>
      <c r="T75" s="12"/>
      <c r="U75" s="14" t="s">
        <v>302</v>
      </c>
      <c r="V75" s="64" t="s">
        <v>298</v>
      </c>
      <c r="W75" s="12"/>
      <c r="X75" s="12"/>
      <c r="Y75" s="12"/>
      <c r="Z75" s="12"/>
    </row>
    <row r="76" spans="1:26" ht="15.75" customHeight="1">
      <c r="A76" s="12"/>
      <c r="B76" s="12"/>
      <c r="C76" s="12"/>
      <c r="D76" s="12"/>
      <c r="E76" s="12"/>
      <c r="F76" s="12"/>
      <c r="G76" s="12"/>
      <c r="H76" s="12"/>
      <c r="I76" s="12"/>
      <c r="J76" s="12"/>
      <c r="K76" s="12"/>
      <c r="L76" s="12"/>
      <c r="M76" s="12"/>
      <c r="N76" s="12"/>
      <c r="O76" s="12"/>
      <c r="P76" s="12"/>
      <c r="Q76" s="12"/>
      <c r="R76" s="12"/>
      <c r="S76" s="12"/>
      <c r="T76" s="12"/>
      <c r="U76" s="14" t="s">
        <v>303</v>
      </c>
      <c r="V76" s="64" t="s">
        <v>76</v>
      </c>
      <c r="W76" s="12"/>
      <c r="X76" s="12"/>
      <c r="Y76" s="12"/>
      <c r="Z76" s="12"/>
    </row>
    <row r="77" spans="1:26" ht="15.75" customHeight="1">
      <c r="A77" s="12"/>
      <c r="B77" s="12"/>
      <c r="C77" s="12"/>
      <c r="D77" s="12"/>
      <c r="E77" s="12"/>
      <c r="F77" s="12"/>
      <c r="G77" s="12"/>
      <c r="H77" s="12"/>
      <c r="I77" s="12"/>
      <c r="J77" s="12"/>
      <c r="K77" s="12"/>
      <c r="L77" s="12"/>
      <c r="M77" s="12"/>
      <c r="N77" s="12"/>
      <c r="O77" s="12"/>
      <c r="P77" s="12"/>
      <c r="Q77" s="12"/>
      <c r="R77" s="12"/>
      <c r="S77" s="12"/>
      <c r="T77" s="12"/>
      <c r="U77" s="14" t="s">
        <v>304</v>
      </c>
      <c r="V77" s="64" t="s">
        <v>76</v>
      </c>
      <c r="W77" s="12"/>
      <c r="X77" s="12"/>
      <c r="Y77" s="12"/>
      <c r="Z77" s="12"/>
    </row>
    <row r="78" spans="1:26" ht="15.75" customHeight="1">
      <c r="A78" s="12"/>
      <c r="B78" s="12"/>
      <c r="C78" s="12"/>
      <c r="D78" s="12"/>
      <c r="E78" s="12"/>
      <c r="F78" s="12"/>
      <c r="G78" s="12"/>
      <c r="H78" s="12"/>
      <c r="I78" s="12"/>
      <c r="J78" s="12"/>
      <c r="K78" s="12"/>
      <c r="L78" s="12"/>
      <c r="M78" s="12"/>
      <c r="N78" s="12"/>
      <c r="O78" s="12"/>
      <c r="P78" s="12"/>
      <c r="Q78" s="12"/>
      <c r="R78" s="12"/>
      <c r="S78" s="12"/>
      <c r="T78" s="12"/>
      <c r="U78" s="14" t="s">
        <v>305</v>
      </c>
      <c r="V78" s="64" t="s">
        <v>76</v>
      </c>
      <c r="W78" s="12"/>
      <c r="X78" s="12"/>
      <c r="Y78" s="12"/>
      <c r="Z78" s="12"/>
    </row>
    <row r="79" spans="1:26" ht="15.75" customHeight="1">
      <c r="A79" s="12"/>
      <c r="B79" s="12"/>
      <c r="C79" s="12"/>
      <c r="D79" s="12"/>
      <c r="E79" s="12"/>
      <c r="F79" s="12"/>
      <c r="G79" s="12"/>
      <c r="H79" s="12"/>
      <c r="I79" s="12"/>
      <c r="J79" s="12"/>
      <c r="K79" s="12"/>
      <c r="L79" s="12"/>
      <c r="M79" s="12"/>
      <c r="N79" s="12"/>
      <c r="O79" s="12"/>
      <c r="P79" s="12"/>
      <c r="Q79" s="12"/>
      <c r="R79" s="12"/>
      <c r="S79" s="12"/>
      <c r="T79" s="12"/>
      <c r="U79" s="14" t="s">
        <v>306</v>
      </c>
      <c r="V79" s="64" t="s">
        <v>76</v>
      </c>
      <c r="W79" s="12"/>
      <c r="X79" s="12"/>
      <c r="Y79" s="12"/>
      <c r="Z79" s="12"/>
    </row>
    <row r="80" spans="1:26" ht="15.75" customHeight="1">
      <c r="A80" s="12"/>
      <c r="B80" s="12"/>
      <c r="C80" s="12"/>
      <c r="D80" s="12"/>
      <c r="E80" s="12"/>
      <c r="F80" s="12"/>
      <c r="G80" s="12"/>
      <c r="H80" s="12"/>
      <c r="I80" s="12"/>
      <c r="J80" s="12"/>
      <c r="K80" s="12"/>
      <c r="L80" s="12"/>
      <c r="M80" s="12"/>
      <c r="N80" s="12"/>
      <c r="O80" s="12"/>
      <c r="P80" s="12"/>
      <c r="Q80" s="12"/>
      <c r="R80" s="12"/>
      <c r="S80" s="12"/>
      <c r="T80" s="12"/>
      <c r="U80" s="14" t="s">
        <v>307</v>
      </c>
      <c r="V80" s="64" t="s">
        <v>298</v>
      </c>
      <c r="W80" s="12"/>
      <c r="X80" s="12"/>
      <c r="Y80" s="12"/>
      <c r="Z80" s="12"/>
    </row>
    <row r="81" spans="1:26" ht="45" customHeight="1">
      <c r="A81" s="12"/>
      <c r="B81" s="12"/>
      <c r="C81" s="12"/>
      <c r="D81" s="12"/>
      <c r="E81" s="12"/>
      <c r="F81" s="12"/>
      <c r="G81" s="12"/>
      <c r="H81" s="12"/>
      <c r="I81" s="12"/>
      <c r="J81" s="12"/>
      <c r="K81" s="12"/>
      <c r="L81" s="12"/>
      <c r="M81" s="12"/>
      <c r="N81" s="12"/>
      <c r="O81" s="12"/>
      <c r="P81" s="12"/>
      <c r="Q81" s="12"/>
      <c r="R81" s="12"/>
      <c r="S81" s="12"/>
      <c r="T81" s="12"/>
      <c r="U81" s="14" t="s">
        <v>308</v>
      </c>
      <c r="V81" s="64" t="s">
        <v>238</v>
      </c>
      <c r="W81" s="12"/>
      <c r="X81" s="12"/>
      <c r="Y81" s="12"/>
      <c r="Z81" s="12"/>
    </row>
    <row r="82" spans="1:26" ht="45" customHeight="1">
      <c r="A82" s="12"/>
      <c r="B82" s="12"/>
      <c r="C82" s="12"/>
      <c r="D82" s="12"/>
      <c r="E82" s="12"/>
      <c r="F82" s="12"/>
      <c r="G82" s="12"/>
      <c r="H82" s="12"/>
      <c r="I82" s="12"/>
      <c r="J82" s="12"/>
      <c r="K82" s="12"/>
      <c r="L82" s="12"/>
      <c r="M82" s="12"/>
      <c r="N82" s="12"/>
      <c r="O82" s="12"/>
      <c r="P82" s="12"/>
      <c r="Q82" s="12"/>
      <c r="R82" s="12"/>
      <c r="S82" s="12"/>
      <c r="T82" s="12"/>
      <c r="U82" s="14" t="s">
        <v>309</v>
      </c>
      <c r="V82" s="64" t="s">
        <v>238</v>
      </c>
      <c r="W82" s="12"/>
      <c r="X82" s="12"/>
      <c r="Y82" s="12"/>
      <c r="Z82" s="12"/>
    </row>
    <row r="83" spans="1:26" ht="45" customHeight="1">
      <c r="A83" s="12"/>
      <c r="B83" s="12"/>
      <c r="C83" s="12"/>
      <c r="D83" s="12"/>
      <c r="E83" s="12"/>
      <c r="F83" s="12"/>
      <c r="G83" s="12"/>
      <c r="H83" s="12"/>
      <c r="I83" s="12"/>
      <c r="J83" s="12"/>
      <c r="K83" s="12"/>
      <c r="L83" s="12"/>
      <c r="M83" s="12"/>
      <c r="N83" s="12"/>
      <c r="O83" s="12"/>
      <c r="P83" s="12"/>
      <c r="Q83" s="12"/>
      <c r="R83" s="12"/>
      <c r="S83" s="12"/>
      <c r="T83" s="12"/>
      <c r="U83" s="14" t="s">
        <v>310</v>
      </c>
      <c r="V83" s="64" t="s">
        <v>238</v>
      </c>
      <c r="W83" s="12"/>
      <c r="X83" s="12"/>
      <c r="Y83" s="12"/>
      <c r="Z83" s="12"/>
    </row>
    <row r="84" spans="1:26" ht="60" customHeight="1">
      <c r="A84" s="12"/>
      <c r="B84" s="12"/>
      <c r="C84" s="12"/>
      <c r="D84" s="12"/>
      <c r="E84" s="12"/>
      <c r="F84" s="12"/>
      <c r="G84" s="12"/>
      <c r="H84" s="12"/>
      <c r="I84" s="12"/>
      <c r="J84" s="12"/>
      <c r="K84" s="12"/>
      <c r="L84" s="12"/>
      <c r="M84" s="12"/>
      <c r="N84" s="12"/>
      <c r="O84" s="12"/>
      <c r="P84" s="12"/>
      <c r="Q84" s="12"/>
      <c r="R84" s="12"/>
      <c r="S84" s="12"/>
      <c r="T84" s="12"/>
      <c r="U84" s="14" t="s">
        <v>311</v>
      </c>
      <c r="V84" s="64" t="s">
        <v>217</v>
      </c>
      <c r="W84" s="12"/>
      <c r="X84" s="12"/>
      <c r="Y84" s="12"/>
      <c r="Z84" s="12"/>
    </row>
    <row r="85" spans="1:26" ht="60" customHeight="1">
      <c r="A85" s="12"/>
      <c r="B85" s="12"/>
      <c r="C85" s="12"/>
      <c r="D85" s="12"/>
      <c r="E85" s="12"/>
      <c r="F85" s="12"/>
      <c r="G85" s="12"/>
      <c r="H85" s="12"/>
      <c r="I85" s="12"/>
      <c r="J85" s="12"/>
      <c r="K85" s="12"/>
      <c r="L85" s="12"/>
      <c r="M85" s="12"/>
      <c r="N85" s="12"/>
      <c r="O85" s="12"/>
      <c r="P85" s="12"/>
      <c r="Q85" s="12"/>
      <c r="R85" s="12"/>
      <c r="S85" s="12"/>
      <c r="T85" s="12"/>
      <c r="U85" s="14" t="s">
        <v>312</v>
      </c>
      <c r="V85" s="64" t="s">
        <v>217</v>
      </c>
      <c r="W85" s="12"/>
      <c r="X85" s="12"/>
      <c r="Y85" s="12"/>
      <c r="Z85" s="12"/>
    </row>
    <row r="86" spans="1:26" ht="75" customHeight="1">
      <c r="A86" s="12"/>
      <c r="B86" s="12"/>
      <c r="C86" s="12"/>
      <c r="D86" s="12"/>
      <c r="E86" s="12"/>
      <c r="F86" s="12"/>
      <c r="G86" s="12"/>
      <c r="H86" s="12"/>
      <c r="I86" s="12"/>
      <c r="J86" s="12"/>
      <c r="K86" s="12"/>
      <c r="L86" s="12"/>
      <c r="M86" s="12"/>
      <c r="N86" s="12"/>
      <c r="O86" s="12"/>
      <c r="P86" s="12"/>
      <c r="Q86" s="12"/>
      <c r="R86" s="12"/>
      <c r="S86" s="12"/>
      <c r="T86" s="12"/>
      <c r="U86" s="14" t="s">
        <v>313</v>
      </c>
      <c r="V86" s="64" t="s">
        <v>145</v>
      </c>
      <c r="W86" s="12"/>
      <c r="X86" s="12"/>
      <c r="Y86" s="12"/>
      <c r="Z86" s="12"/>
    </row>
    <row r="87" spans="1:26" ht="45" customHeight="1">
      <c r="A87" s="12"/>
      <c r="B87" s="12"/>
      <c r="C87" s="12"/>
      <c r="D87" s="12"/>
      <c r="E87" s="12"/>
      <c r="F87" s="12"/>
      <c r="G87" s="12"/>
      <c r="H87" s="12"/>
      <c r="I87" s="12"/>
      <c r="J87" s="12"/>
      <c r="K87" s="12"/>
      <c r="L87" s="12"/>
      <c r="M87" s="12"/>
      <c r="N87" s="12"/>
      <c r="O87" s="12"/>
      <c r="P87" s="12"/>
      <c r="Q87" s="12"/>
      <c r="R87" s="12"/>
      <c r="S87" s="12"/>
      <c r="T87" s="12"/>
      <c r="U87" s="14" t="s">
        <v>314</v>
      </c>
      <c r="V87" s="64" t="s">
        <v>145</v>
      </c>
      <c r="W87" s="12"/>
      <c r="X87" s="12"/>
      <c r="Y87" s="12"/>
      <c r="Z87" s="12"/>
    </row>
    <row r="88" spans="1:26" ht="30" customHeight="1">
      <c r="A88" s="12"/>
      <c r="B88" s="12"/>
      <c r="C88" s="12"/>
      <c r="D88" s="12"/>
      <c r="E88" s="12"/>
      <c r="F88" s="12"/>
      <c r="G88" s="12"/>
      <c r="H88" s="12"/>
      <c r="I88" s="12"/>
      <c r="J88" s="12"/>
      <c r="K88" s="12"/>
      <c r="L88" s="12"/>
      <c r="M88" s="12"/>
      <c r="N88" s="12"/>
      <c r="O88" s="12"/>
      <c r="P88" s="12"/>
      <c r="Q88" s="12"/>
      <c r="R88" s="12"/>
      <c r="S88" s="12"/>
      <c r="T88" s="12"/>
      <c r="U88" s="14" t="s">
        <v>315</v>
      </c>
      <c r="V88" s="64" t="s">
        <v>145</v>
      </c>
      <c r="W88" s="12"/>
      <c r="X88" s="12"/>
      <c r="Y88" s="12"/>
      <c r="Z88" s="12"/>
    </row>
    <row r="89" spans="1:26" ht="60" customHeight="1">
      <c r="A89" s="12"/>
      <c r="B89" s="12"/>
      <c r="C89" s="12"/>
      <c r="D89" s="12"/>
      <c r="E89" s="12"/>
      <c r="F89" s="12"/>
      <c r="G89" s="12"/>
      <c r="H89" s="12"/>
      <c r="I89" s="12"/>
      <c r="J89" s="12"/>
      <c r="K89" s="12"/>
      <c r="L89" s="12"/>
      <c r="M89" s="12"/>
      <c r="N89" s="12"/>
      <c r="O89" s="12"/>
      <c r="P89" s="12"/>
      <c r="Q89" s="12"/>
      <c r="R89" s="12"/>
      <c r="S89" s="12"/>
      <c r="T89" s="12"/>
      <c r="U89" s="14" t="s">
        <v>316</v>
      </c>
      <c r="V89" s="64" t="s">
        <v>298</v>
      </c>
      <c r="W89" s="12"/>
      <c r="X89" s="12"/>
      <c r="Y89" s="12"/>
      <c r="Z89" s="12"/>
    </row>
    <row r="90" spans="1:26" ht="45" customHeight="1">
      <c r="A90" s="12"/>
      <c r="B90" s="12"/>
      <c r="C90" s="12"/>
      <c r="D90" s="12"/>
      <c r="E90" s="12"/>
      <c r="F90" s="12"/>
      <c r="G90" s="12"/>
      <c r="H90" s="12"/>
      <c r="I90" s="12"/>
      <c r="J90" s="12"/>
      <c r="K90" s="12"/>
      <c r="L90" s="12"/>
      <c r="M90" s="12"/>
      <c r="N90" s="12"/>
      <c r="O90" s="12"/>
      <c r="P90" s="12"/>
      <c r="Q90" s="12"/>
      <c r="R90" s="12"/>
      <c r="S90" s="12"/>
      <c r="T90" s="12"/>
      <c r="U90" s="14" t="s">
        <v>317</v>
      </c>
      <c r="V90" s="64" t="s">
        <v>272</v>
      </c>
      <c r="W90" s="12"/>
      <c r="X90" s="12"/>
      <c r="Y90" s="12"/>
      <c r="Z90" s="12"/>
    </row>
    <row r="91" spans="1:26" ht="60" customHeight="1">
      <c r="A91" s="12"/>
      <c r="B91" s="12"/>
      <c r="C91" s="12"/>
      <c r="D91" s="12"/>
      <c r="E91" s="12"/>
      <c r="F91" s="12"/>
      <c r="G91" s="12"/>
      <c r="H91" s="12"/>
      <c r="I91" s="12"/>
      <c r="J91" s="12"/>
      <c r="K91" s="12"/>
      <c r="L91" s="12"/>
      <c r="M91" s="12"/>
      <c r="N91" s="12"/>
      <c r="O91" s="12"/>
      <c r="P91" s="12"/>
      <c r="Q91" s="12"/>
      <c r="R91" s="12"/>
      <c r="S91" s="12"/>
      <c r="T91" s="12"/>
      <c r="U91" s="14" t="s">
        <v>318</v>
      </c>
      <c r="V91" s="64" t="s">
        <v>264</v>
      </c>
      <c r="W91" s="12"/>
      <c r="X91" s="12"/>
      <c r="Y91" s="12"/>
      <c r="Z91" s="12"/>
    </row>
    <row r="92" spans="1:26" ht="45" customHeight="1">
      <c r="A92" s="12"/>
      <c r="B92" s="12"/>
      <c r="C92" s="12"/>
      <c r="D92" s="12"/>
      <c r="E92" s="12"/>
      <c r="F92" s="12"/>
      <c r="G92" s="12"/>
      <c r="H92" s="12"/>
      <c r="I92" s="12"/>
      <c r="J92" s="12"/>
      <c r="K92" s="12"/>
      <c r="L92" s="12"/>
      <c r="M92" s="12"/>
      <c r="N92" s="12"/>
      <c r="O92" s="12"/>
      <c r="P92" s="12"/>
      <c r="Q92" s="12"/>
      <c r="R92" s="12"/>
      <c r="S92" s="12"/>
      <c r="T92" s="12"/>
      <c r="U92" s="14" t="s">
        <v>319</v>
      </c>
      <c r="V92" s="64" t="s">
        <v>264</v>
      </c>
      <c r="W92" s="12"/>
      <c r="X92" s="12"/>
      <c r="Y92" s="12"/>
      <c r="Z92" s="12"/>
    </row>
    <row r="93" spans="1:26" ht="45" customHeight="1">
      <c r="A93" s="12"/>
      <c r="B93" s="12"/>
      <c r="C93" s="12"/>
      <c r="D93" s="12"/>
      <c r="E93" s="12"/>
      <c r="F93" s="12"/>
      <c r="G93" s="12"/>
      <c r="H93" s="12"/>
      <c r="I93" s="12"/>
      <c r="J93" s="12"/>
      <c r="K93" s="12"/>
      <c r="L93" s="12"/>
      <c r="M93" s="12"/>
      <c r="N93" s="12"/>
      <c r="O93" s="12"/>
      <c r="P93" s="12"/>
      <c r="Q93" s="12"/>
      <c r="R93" s="12"/>
      <c r="S93" s="12"/>
      <c r="T93" s="12"/>
      <c r="U93" s="14" t="s">
        <v>320</v>
      </c>
      <c r="V93" s="64" t="s">
        <v>164</v>
      </c>
      <c r="W93" s="12"/>
      <c r="X93" s="12"/>
      <c r="Y93" s="12"/>
      <c r="Z93" s="12"/>
    </row>
    <row r="94" spans="1:26" ht="30" customHeight="1">
      <c r="A94" s="12"/>
      <c r="B94" s="12"/>
      <c r="C94" s="12"/>
      <c r="D94" s="12"/>
      <c r="E94" s="12"/>
      <c r="F94" s="12"/>
      <c r="G94" s="12"/>
      <c r="H94" s="12"/>
      <c r="I94" s="12"/>
      <c r="J94" s="12"/>
      <c r="K94" s="12"/>
      <c r="L94" s="12"/>
      <c r="M94" s="12"/>
      <c r="N94" s="12"/>
      <c r="O94" s="12"/>
      <c r="P94" s="12"/>
      <c r="Q94" s="12"/>
      <c r="R94" s="12"/>
      <c r="S94" s="12"/>
      <c r="T94" s="12"/>
      <c r="U94" s="14" t="s">
        <v>321</v>
      </c>
      <c r="V94" s="64" t="s">
        <v>278</v>
      </c>
      <c r="W94" s="12"/>
      <c r="X94" s="12"/>
      <c r="Y94" s="12"/>
      <c r="Z94" s="12"/>
    </row>
    <row r="95" spans="1:26" ht="150" customHeight="1">
      <c r="A95" s="12"/>
      <c r="B95" s="12"/>
      <c r="C95" s="12"/>
      <c r="D95" s="12"/>
      <c r="E95" s="12"/>
      <c r="F95" s="12"/>
      <c r="G95" s="12"/>
      <c r="H95" s="12"/>
      <c r="I95" s="12"/>
      <c r="J95" s="12"/>
      <c r="K95" s="12"/>
      <c r="L95" s="12"/>
      <c r="M95" s="12"/>
      <c r="N95" s="12"/>
      <c r="O95" s="12"/>
      <c r="P95" s="12"/>
      <c r="Q95" s="12"/>
      <c r="R95" s="12"/>
      <c r="S95" s="12"/>
      <c r="T95" s="12"/>
      <c r="U95" s="14" t="s">
        <v>322</v>
      </c>
      <c r="V95" s="64" t="s">
        <v>272</v>
      </c>
      <c r="W95" s="12"/>
      <c r="X95" s="12"/>
      <c r="Y95" s="12"/>
      <c r="Z95" s="12"/>
    </row>
    <row r="96" spans="1:26" ht="45" customHeight="1">
      <c r="A96" s="12"/>
      <c r="B96" s="12"/>
      <c r="C96" s="12"/>
      <c r="D96" s="12"/>
      <c r="E96" s="12"/>
      <c r="F96" s="12"/>
      <c r="G96" s="12"/>
      <c r="H96" s="12"/>
      <c r="I96" s="12"/>
      <c r="J96" s="12"/>
      <c r="K96" s="12"/>
      <c r="L96" s="12"/>
      <c r="M96" s="12"/>
      <c r="N96" s="12"/>
      <c r="O96" s="12"/>
      <c r="P96" s="12"/>
      <c r="Q96" s="12"/>
      <c r="R96" s="12"/>
      <c r="S96" s="12"/>
      <c r="T96" s="12"/>
      <c r="U96" s="14" t="s">
        <v>323</v>
      </c>
      <c r="V96" s="64" t="s">
        <v>264</v>
      </c>
      <c r="W96" s="12"/>
      <c r="X96" s="12"/>
      <c r="Y96" s="12"/>
      <c r="Z96" s="12"/>
    </row>
    <row r="97" spans="1:26" ht="15.75" customHeight="1">
      <c r="A97" s="12"/>
      <c r="B97" s="12"/>
      <c r="C97" s="12"/>
      <c r="D97" s="12"/>
      <c r="E97" s="12"/>
      <c r="F97" s="12"/>
      <c r="G97" s="12"/>
      <c r="H97" s="12"/>
      <c r="I97" s="12"/>
      <c r="J97" s="12"/>
      <c r="K97" s="12"/>
      <c r="L97" s="12"/>
      <c r="M97" s="12"/>
      <c r="N97" s="12"/>
      <c r="O97" s="12"/>
      <c r="P97" s="12"/>
      <c r="Q97" s="12"/>
      <c r="R97" s="12"/>
      <c r="S97" s="12"/>
      <c r="T97" s="12"/>
      <c r="U97" s="14" t="s">
        <v>324</v>
      </c>
      <c r="V97" s="64" t="s">
        <v>325</v>
      </c>
      <c r="W97" s="12"/>
      <c r="X97" s="12"/>
      <c r="Y97" s="12"/>
      <c r="Z97" s="12"/>
    </row>
    <row r="98" spans="1:26" ht="15.75" customHeight="1">
      <c r="A98" s="12"/>
      <c r="B98" s="12"/>
      <c r="C98" s="12"/>
      <c r="D98" s="12"/>
      <c r="E98" s="12"/>
      <c r="F98" s="12"/>
      <c r="G98" s="12"/>
      <c r="H98" s="12"/>
      <c r="I98" s="12"/>
      <c r="J98" s="12"/>
      <c r="K98" s="12"/>
      <c r="L98" s="12"/>
      <c r="M98" s="12"/>
      <c r="N98" s="12"/>
      <c r="O98" s="12"/>
      <c r="P98" s="12"/>
      <c r="Q98" s="12"/>
      <c r="R98" s="12"/>
      <c r="S98" s="12"/>
      <c r="T98" s="12"/>
      <c r="U98" s="14" t="s">
        <v>326</v>
      </c>
      <c r="V98" s="64" t="s">
        <v>203</v>
      </c>
      <c r="W98" s="12"/>
      <c r="X98" s="12"/>
      <c r="Y98" s="12"/>
      <c r="Z98" s="12"/>
    </row>
    <row r="99" spans="1:26" ht="15.75" customHeight="1">
      <c r="A99" s="12"/>
      <c r="B99" s="12"/>
      <c r="C99" s="12"/>
      <c r="D99" s="12"/>
      <c r="E99" s="12"/>
      <c r="F99" s="12"/>
      <c r="G99" s="12"/>
      <c r="H99" s="12"/>
      <c r="I99" s="12"/>
      <c r="J99" s="12"/>
      <c r="K99" s="12"/>
      <c r="L99" s="12"/>
      <c r="M99" s="12"/>
      <c r="N99" s="12"/>
      <c r="O99" s="12"/>
      <c r="P99" s="12"/>
      <c r="Q99" s="12"/>
      <c r="R99" s="12"/>
      <c r="S99" s="12"/>
      <c r="T99" s="12"/>
      <c r="U99" s="14" t="s">
        <v>327</v>
      </c>
      <c r="V99" s="64" t="s">
        <v>325</v>
      </c>
      <c r="W99" s="12"/>
      <c r="X99" s="12"/>
      <c r="Y99" s="12"/>
      <c r="Z99" s="12"/>
    </row>
    <row r="100" spans="1:26" ht="15.75" customHeight="1">
      <c r="A100" s="12"/>
      <c r="B100" s="12"/>
      <c r="C100" s="12"/>
      <c r="D100" s="12"/>
      <c r="E100" s="12"/>
      <c r="F100" s="12"/>
      <c r="G100" s="12"/>
      <c r="H100" s="12"/>
      <c r="I100" s="12"/>
      <c r="J100" s="12"/>
      <c r="K100" s="12"/>
      <c r="L100" s="12"/>
      <c r="M100" s="12"/>
      <c r="N100" s="12"/>
      <c r="O100" s="12"/>
      <c r="P100" s="12"/>
      <c r="Q100" s="12"/>
      <c r="R100" s="12"/>
      <c r="S100" s="12"/>
      <c r="T100" s="12"/>
      <c r="U100" s="14" t="s">
        <v>328</v>
      </c>
      <c r="V100" s="64" t="s">
        <v>225</v>
      </c>
      <c r="W100" s="12"/>
      <c r="X100" s="12"/>
      <c r="Y100" s="12"/>
      <c r="Z100" s="12"/>
    </row>
    <row r="101" spans="1:26" ht="15.75" customHeight="1">
      <c r="A101" s="12"/>
      <c r="B101" s="12"/>
      <c r="C101" s="12"/>
      <c r="D101" s="12"/>
      <c r="E101" s="12"/>
      <c r="F101" s="12"/>
      <c r="G101" s="12"/>
      <c r="H101" s="12"/>
      <c r="I101" s="12"/>
      <c r="J101" s="12"/>
      <c r="K101" s="12"/>
      <c r="L101" s="12"/>
      <c r="M101" s="12"/>
      <c r="N101" s="12"/>
      <c r="O101" s="12"/>
      <c r="P101" s="12"/>
      <c r="Q101" s="12"/>
      <c r="R101" s="12"/>
      <c r="S101" s="12"/>
      <c r="T101" s="12"/>
      <c r="U101" s="14" t="s">
        <v>329</v>
      </c>
      <c r="V101" s="64" t="s">
        <v>225</v>
      </c>
      <c r="W101" s="12"/>
      <c r="X101" s="12"/>
      <c r="Y101" s="12"/>
      <c r="Z101" s="12"/>
    </row>
    <row r="102" spans="1:26" ht="15.75" customHeight="1">
      <c r="A102" s="12"/>
      <c r="B102" s="12"/>
      <c r="C102" s="12"/>
      <c r="D102" s="12"/>
      <c r="E102" s="12"/>
      <c r="F102" s="12"/>
      <c r="G102" s="12"/>
      <c r="H102" s="12"/>
      <c r="I102" s="12"/>
      <c r="J102" s="12"/>
      <c r="K102" s="12"/>
      <c r="L102" s="12"/>
      <c r="M102" s="12"/>
      <c r="N102" s="12"/>
      <c r="O102" s="12"/>
      <c r="P102" s="12"/>
      <c r="Q102" s="12"/>
      <c r="R102" s="12"/>
      <c r="S102" s="12"/>
      <c r="T102" s="12"/>
      <c r="U102" s="14" t="s">
        <v>330</v>
      </c>
      <c r="V102" s="64" t="s">
        <v>225</v>
      </c>
      <c r="W102" s="12"/>
      <c r="X102" s="12"/>
      <c r="Y102" s="12"/>
      <c r="Z102" s="12"/>
    </row>
    <row r="103" spans="1:26" ht="15.75" customHeight="1">
      <c r="A103" s="12"/>
      <c r="B103" s="12"/>
      <c r="C103" s="12"/>
      <c r="D103" s="12"/>
      <c r="E103" s="12"/>
      <c r="F103" s="12"/>
      <c r="G103" s="12"/>
      <c r="H103" s="12"/>
      <c r="I103" s="12"/>
      <c r="J103" s="12"/>
      <c r="K103" s="12"/>
      <c r="L103" s="12"/>
      <c r="M103" s="12"/>
      <c r="N103" s="12"/>
      <c r="O103" s="12"/>
      <c r="P103" s="12"/>
      <c r="Q103" s="12"/>
      <c r="R103" s="12"/>
      <c r="S103" s="12"/>
      <c r="T103" s="12"/>
      <c r="U103" s="14" t="s">
        <v>331</v>
      </c>
      <c r="V103" s="64" t="s">
        <v>225</v>
      </c>
      <c r="W103" s="12"/>
      <c r="X103" s="12"/>
      <c r="Y103" s="12"/>
      <c r="Z103" s="12"/>
    </row>
    <row r="104" spans="1:26" ht="15.75" customHeight="1">
      <c r="A104" s="12"/>
      <c r="B104" s="12"/>
      <c r="C104" s="12"/>
      <c r="D104" s="12"/>
      <c r="E104" s="12"/>
      <c r="F104" s="12"/>
      <c r="G104" s="12"/>
      <c r="H104" s="12"/>
      <c r="I104" s="12"/>
      <c r="J104" s="12"/>
      <c r="K104" s="12"/>
      <c r="L104" s="12"/>
      <c r="M104" s="12"/>
      <c r="N104" s="12"/>
      <c r="O104" s="12"/>
      <c r="P104" s="12"/>
      <c r="Q104" s="12"/>
      <c r="R104" s="12"/>
      <c r="S104" s="12"/>
      <c r="T104" s="12"/>
      <c r="U104" s="14" t="s">
        <v>332</v>
      </c>
      <c r="V104" s="64" t="s">
        <v>231</v>
      </c>
      <c r="W104" s="12"/>
      <c r="X104" s="12"/>
      <c r="Y104" s="12"/>
      <c r="Z104" s="12"/>
    </row>
    <row r="105" spans="1:26" ht="15.75" customHeight="1">
      <c r="A105" s="12"/>
      <c r="B105" s="12"/>
      <c r="C105" s="12"/>
      <c r="D105" s="12"/>
      <c r="E105" s="12"/>
      <c r="F105" s="12"/>
      <c r="G105" s="12"/>
      <c r="H105" s="12"/>
      <c r="I105" s="12"/>
      <c r="J105" s="12"/>
      <c r="K105" s="12"/>
      <c r="L105" s="12"/>
      <c r="M105" s="12"/>
      <c r="N105" s="12"/>
      <c r="O105" s="12"/>
      <c r="P105" s="12"/>
      <c r="Q105" s="12"/>
      <c r="R105" s="12"/>
      <c r="S105" s="12"/>
      <c r="T105" s="12"/>
      <c r="U105" s="14" t="s">
        <v>333</v>
      </c>
      <c r="V105" s="64" t="s">
        <v>231</v>
      </c>
      <c r="W105" s="12"/>
      <c r="X105" s="12"/>
      <c r="Y105" s="12"/>
      <c r="Z105" s="12"/>
    </row>
    <row r="106" spans="1:26" ht="15.75" customHeight="1">
      <c r="A106" s="12"/>
      <c r="B106" s="12"/>
      <c r="C106" s="12"/>
      <c r="D106" s="12"/>
      <c r="E106" s="12"/>
      <c r="F106" s="12"/>
      <c r="G106" s="12"/>
      <c r="H106" s="12"/>
      <c r="I106" s="12"/>
      <c r="J106" s="12"/>
      <c r="K106" s="12"/>
      <c r="L106" s="12"/>
      <c r="M106" s="12"/>
      <c r="N106" s="12"/>
      <c r="O106" s="12"/>
      <c r="P106" s="12"/>
      <c r="Q106" s="12"/>
      <c r="R106" s="12"/>
      <c r="S106" s="12"/>
      <c r="T106" s="12"/>
      <c r="U106" s="14" t="s">
        <v>334</v>
      </c>
      <c r="V106" s="64" t="s">
        <v>231</v>
      </c>
      <c r="W106" s="12"/>
      <c r="X106" s="12"/>
      <c r="Y106" s="12"/>
      <c r="Z106" s="12"/>
    </row>
    <row r="107" spans="1:26" ht="15.75" customHeight="1">
      <c r="A107" s="12"/>
      <c r="B107" s="12"/>
      <c r="C107" s="12"/>
      <c r="D107" s="12"/>
      <c r="E107" s="12"/>
      <c r="F107" s="12"/>
      <c r="G107" s="12"/>
      <c r="H107" s="12"/>
      <c r="I107" s="12"/>
      <c r="J107" s="12"/>
      <c r="K107" s="12"/>
      <c r="L107" s="12"/>
      <c r="M107" s="12"/>
      <c r="N107" s="12"/>
      <c r="O107" s="12"/>
      <c r="P107" s="12"/>
      <c r="Q107" s="12"/>
      <c r="R107" s="12"/>
      <c r="S107" s="12"/>
      <c r="T107" s="12"/>
      <c r="U107" s="14" t="s">
        <v>335</v>
      </c>
      <c r="V107" s="64" t="s">
        <v>231</v>
      </c>
      <c r="W107" s="12"/>
      <c r="X107" s="12"/>
      <c r="Y107" s="12"/>
      <c r="Z107" s="12"/>
    </row>
    <row r="108" spans="1:26" ht="15.75" customHeight="1">
      <c r="A108" s="12"/>
      <c r="B108" s="12"/>
      <c r="C108" s="12"/>
      <c r="D108" s="12"/>
      <c r="E108" s="12"/>
      <c r="F108" s="12"/>
      <c r="G108" s="12"/>
      <c r="H108" s="12"/>
      <c r="I108" s="12"/>
      <c r="J108" s="12"/>
      <c r="K108" s="12"/>
      <c r="L108" s="12"/>
      <c r="M108" s="12"/>
      <c r="N108" s="12"/>
      <c r="O108" s="12"/>
      <c r="P108" s="12"/>
      <c r="Q108" s="12"/>
      <c r="R108" s="12"/>
      <c r="S108" s="12"/>
      <c r="T108" s="12"/>
      <c r="U108" s="14" t="s">
        <v>336</v>
      </c>
      <c r="V108" s="64" t="s">
        <v>169</v>
      </c>
      <c r="W108" s="12"/>
      <c r="X108" s="12"/>
      <c r="Y108" s="12"/>
      <c r="Z108" s="12"/>
    </row>
    <row r="109" spans="1:26" ht="15.75" customHeight="1">
      <c r="A109" s="12"/>
      <c r="B109" s="12"/>
      <c r="C109" s="12"/>
      <c r="D109" s="12"/>
      <c r="E109" s="12"/>
      <c r="F109" s="12"/>
      <c r="G109" s="12"/>
      <c r="H109" s="12"/>
      <c r="I109" s="12"/>
      <c r="J109" s="12"/>
      <c r="K109" s="12"/>
      <c r="L109" s="12"/>
      <c r="M109" s="12"/>
      <c r="N109" s="12"/>
      <c r="O109" s="12"/>
      <c r="P109" s="12"/>
      <c r="Q109" s="12"/>
      <c r="R109" s="12"/>
      <c r="S109" s="12"/>
      <c r="T109" s="12"/>
      <c r="U109" s="14" t="s">
        <v>337</v>
      </c>
      <c r="V109" s="64" t="s">
        <v>177</v>
      </c>
      <c r="W109" s="12"/>
      <c r="X109" s="12"/>
      <c r="Y109" s="12"/>
      <c r="Z109" s="12"/>
    </row>
    <row r="110" spans="1:26" ht="15.75" customHeight="1">
      <c r="A110" s="12"/>
      <c r="B110" s="12"/>
      <c r="C110" s="12"/>
      <c r="D110" s="12"/>
      <c r="E110" s="12"/>
      <c r="F110" s="12"/>
      <c r="G110" s="12"/>
      <c r="H110" s="12"/>
      <c r="I110" s="12"/>
      <c r="J110" s="12"/>
      <c r="K110" s="12"/>
      <c r="L110" s="12"/>
      <c r="M110" s="12"/>
      <c r="N110" s="12"/>
      <c r="O110" s="12"/>
      <c r="P110" s="12"/>
      <c r="Q110" s="12"/>
      <c r="R110" s="12"/>
      <c r="S110" s="12"/>
      <c r="T110" s="12"/>
      <c r="U110" s="14" t="s">
        <v>338</v>
      </c>
      <c r="V110" s="64" t="s">
        <v>177</v>
      </c>
      <c r="W110" s="12"/>
      <c r="X110" s="12"/>
      <c r="Y110" s="12"/>
      <c r="Z110" s="12"/>
    </row>
    <row r="111" spans="1:26" ht="45" customHeight="1">
      <c r="A111" s="12"/>
      <c r="B111" s="12"/>
      <c r="C111" s="12"/>
      <c r="D111" s="12"/>
      <c r="E111" s="12"/>
      <c r="F111" s="12"/>
      <c r="G111" s="12"/>
      <c r="H111" s="12"/>
      <c r="I111" s="12"/>
      <c r="J111" s="12"/>
      <c r="K111" s="12"/>
      <c r="L111" s="12"/>
      <c r="M111" s="12"/>
      <c r="N111" s="12"/>
      <c r="O111" s="12"/>
      <c r="P111" s="12"/>
      <c r="Q111" s="12"/>
      <c r="R111" s="12"/>
      <c r="S111" s="12"/>
      <c r="T111" s="12"/>
      <c r="U111" s="14" t="s">
        <v>339</v>
      </c>
      <c r="V111" s="64" t="s">
        <v>177</v>
      </c>
      <c r="W111" s="12"/>
      <c r="X111" s="12"/>
      <c r="Y111" s="12"/>
      <c r="Z111" s="12"/>
    </row>
    <row r="112" spans="1:26" ht="45" customHeight="1">
      <c r="A112" s="12"/>
      <c r="B112" s="12"/>
      <c r="C112" s="12"/>
      <c r="D112" s="12"/>
      <c r="E112" s="12"/>
      <c r="F112" s="12"/>
      <c r="G112" s="12"/>
      <c r="H112" s="12"/>
      <c r="I112" s="12"/>
      <c r="J112" s="12"/>
      <c r="K112" s="12"/>
      <c r="L112" s="12"/>
      <c r="M112" s="12"/>
      <c r="N112" s="12"/>
      <c r="O112" s="12"/>
      <c r="P112" s="12"/>
      <c r="Q112" s="12"/>
      <c r="R112" s="12"/>
      <c r="S112" s="12"/>
      <c r="T112" s="12"/>
      <c r="U112" s="14" t="s">
        <v>340</v>
      </c>
      <c r="V112" s="64" t="s">
        <v>177</v>
      </c>
      <c r="W112" s="12"/>
      <c r="X112" s="12"/>
      <c r="Y112" s="12"/>
      <c r="Z112" s="12"/>
    </row>
    <row r="113" spans="1:26" ht="45" customHeight="1">
      <c r="A113" s="12"/>
      <c r="B113" s="12"/>
      <c r="C113" s="12"/>
      <c r="D113" s="12"/>
      <c r="E113" s="12"/>
      <c r="F113" s="12"/>
      <c r="G113" s="12"/>
      <c r="H113" s="12"/>
      <c r="I113" s="12"/>
      <c r="J113" s="12"/>
      <c r="K113" s="12"/>
      <c r="L113" s="12"/>
      <c r="M113" s="12"/>
      <c r="N113" s="12"/>
      <c r="O113" s="12"/>
      <c r="P113" s="12"/>
      <c r="Q113" s="12"/>
      <c r="R113" s="12"/>
      <c r="S113" s="12"/>
      <c r="T113" s="12"/>
      <c r="U113" s="14" t="s">
        <v>341</v>
      </c>
      <c r="V113" s="64" t="s">
        <v>325</v>
      </c>
      <c r="W113" s="12"/>
      <c r="X113" s="12"/>
      <c r="Y113" s="12"/>
      <c r="Z113" s="12"/>
    </row>
    <row r="114" spans="1:26" ht="45" customHeight="1">
      <c r="A114" s="12"/>
      <c r="B114" s="12"/>
      <c r="C114" s="12"/>
      <c r="D114" s="12"/>
      <c r="E114" s="12"/>
      <c r="F114" s="12"/>
      <c r="G114" s="12"/>
      <c r="H114" s="12"/>
      <c r="I114" s="12"/>
      <c r="J114" s="12"/>
      <c r="K114" s="12"/>
      <c r="L114" s="12"/>
      <c r="M114" s="12"/>
      <c r="N114" s="12"/>
      <c r="O114" s="12"/>
      <c r="P114" s="12"/>
      <c r="Q114" s="12"/>
      <c r="R114" s="12"/>
      <c r="S114" s="12"/>
      <c r="T114" s="12"/>
      <c r="U114" s="14" t="s">
        <v>342</v>
      </c>
      <c r="V114" s="64" t="s">
        <v>164</v>
      </c>
      <c r="W114" s="12"/>
      <c r="X114" s="12"/>
      <c r="Y114" s="12"/>
      <c r="Z114" s="12"/>
    </row>
    <row r="115" spans="1:26" ht="60" customHeight="1">
      <c r="A115" s="12"/>
      <c r="B115" s="12"/>
      <c r="C115" s="12"/>
      <c r="D115" s="12"/>
      <c r="E115" s="12"/>
      <c r="F115" s="12"/>
      <c r="G115" s="12"/>
      <c r="H115" s="12"/>
      <c r="I115" s="12"/>
      <c r="J115" s="12"/>
      <c r="K115" s="12"/>
      <c r="L115" s="12"/>
      <c r="M115" s="12"/>
      <c r="N115" s="12"/>
      <c r="O115" s="12"/>
      <c r="P115" s="12"/>
      <c r="Q115" s="12"/>
      <c r="R115" s="12"/>
      <c r="S115" s="12"/>
      <c r="T115" s="12"/>
      <c r="U115" s="14" t="s">
        <v>343</v>
      </c>
      <c r="V115" s="64" t="s">
        <v>151</v>
      </c>
      <c r="W115" s="12"/>
      <c r="X115" s="12"/>
      <c r="Y115" s="12"/>
      <c r="Z115" s="12"/>
    </row>
    <row r="116" spans="1:26" ht="60" customHeight="1">
      <c r="A116" s="12"/>
      <c r="B116" s="12"/>
      <c r="C116" s="12"/>
      <c r="D116" s="12"/>
      <c r="E116" s="12"/>
      <c r="F116" s="12"/>
      <c r="G116" s="12"/>
      <c r="H116" s="12"/>
      <c r="I116" s="12"/>
      <c r="J116" s="12"/>
      <c r="K116" s="12"/>
      <c r="L116" s="12"/>
      <c r="M116" s="12"/>
      <c r="N116" s="12"/>
      <c r="O116" s="12"/>
      <c r="P116" s="12"/>
      <c r="Q116" s="12"/>
      <c r="R116" s="12"/>
      <c r="S116" s="12"/>
      <c r="T116" s="12"/>
      <c r="U116" s="14" t="s">
        <v>344</v>
      </c>
      <c r="V116" s="64" t="s">
        <v>325</v>
      </c>
      <c r="W116" s="12"/>
      <c r="X116" s="12"/>
      <c r="Y116" s="12"/>
      <c r="Z116" s="12"/>
    </row>
    <row r="117" spans="1:26" ht="30" customHeight="1">
      <c r="A117" s="12"/>
      <c r="B117" s="12"/>
      <c r="C117" s="12"/>
      <c r="D117" s="12"/>
      <c r="E117" s="12"/>
      <c r="F117" s="12"/>
      <c r="G117" s="12"/>
      <c r="H117" s="12"/>
      <c r="I117" s="12"/>
      <c r="J117" s="12"/>
      <c r="K117" s="12"/>
      <c r="L117" s="12"/>
      <c r="M117" s="12"/>
      <c r="N117" s="12"/>
      <c r="O117" s="12"/>
      <c r="P117" s="12"/>
      <c r="Q117" s="12"/>
      <c r="R117" s="12"/>
      <c r="S117" s="12"/>
      <c r="T117" s="12"/>
      <c r="U117" s="68" t="s">
        <v>345</v>
      </c>
      <c r="V117" s="64" t="s">
        <v>325</v>
      </c>
      <c r="W117" s="12"/>
      <c r="X117" s="12"/>
      <c r="Y117" s="12"/>
      <c r="Z117" s="12"/>
    </row>
    <row r="118" spans="1:26" ht="30" customHeight="1">
      <c r="A118" s="12"/>
      <c r="B118" s="12"/>
      <c r="C118" s="12"/>
      <c r="D118" s="12"/>
      <c r="E118" s="12"/>
      <c r="F118" s="12"/>
      <c r="G118" s="12"/>
      <c r="H118" s="12"/>
      <c r="I118" s="12"/>
      <c r="J118" s="12"/>
      <c r="K118" s="12"/>
      <c r="L118" s="12"/>
      <c r="M118" s="12"/>
      <c r="N118" s="12"/>
      <c r="O118" s="12"/>
      <c r="P118" s="12"/>
      <c r="Q118" s="12"/>
      <c r="R118" s="12"/>
      <c r="S118" s="12"/>
      <c r="T118" s="12"/>
      <c r="U118" s="14" t="s">
        <v>346</v>
      </c>
      <c r="V118" s="64" t="s">
        <v>248</v>
      </c>
      <c r="W118" s="12"/>
      <c r="X118" s="12"/>
      <c r="Y118" s="12"/>
      <c r="Z118" s="12"/>
    </row>
    <row r="119" spans="1:26" ht="30" customHeight="1">
      <c r="A119" s="12"/>
      <c r="B119" s="12"/>
      <c r="C119" s="12"/>
      <c r="D119" s="12"/>
      <c r="E119" s="12"/>
      <c r="F119" s="12"/>
      <c r="G119" s="12"/>
      <c r="H119" s="12"/>
      <c r="I119" s="12"/>
      <c r="J119" s="12"/>
      <c r="K119" s="12"/>
      <c r="L119" s="12"/>
      <c r="M119" s="12"/>
      <c r="N119" s="12"/>
      <c r="O119" s="12"/>
      <c r="P119" s="12"/>
      <c r="Q119" s="12"/>
      <c r="R119" s="12"/>
      <c r="S119" s="12"/>
      <c r="T119" s="12"/>
      <c r="U119" s="14" t="s">
        <v>347</v>
      </c>
      <c r="V119" s="64" t="s">
        <v>151</v>
      </c>
      <c r="W119" s="12"/>
      <c r="X119" s="12"/>
      <c r="Y119" s="12"/>
      <c r="Z119" s="12"/>
    </row>
    <row r="120" spans="1:26" ht="45" customHeight="1">
      <c r="A120" s="12"/>
      <c r="B120" s="12"/>
      <c r="C120" s="12"/>
      <c r="D120" s="12"/>
      <c r="E120" s="12"/>
      <c r="F120" s="12"/>
      <c r="G120" s="12"/>
      <c r="H120" s="12"/>
      <c r="I120" s="12"/>
      <c r="J120" s="12"/>
      <c r="K120" s="12"/>
      <c r="L120" s="12"/>
      <c r="M120" s="12"/>
      <c r="N120" s="12"/>
      <c r="O120" s="12"/>
      <c r="P120" s="12"/>
      <c r="Q120" s="12"/>
      <c r="R120" s="12"/>
      <c r="S120" s="12"/>
      <c r="T120" s="12"/>
      <c r="U120" s="14" t="s">
        <v>348</v>
      </c>
      <c r="V120" s="64" t="s">
        <v>245</v>
      </c>
      <c r="W120" s="12"/>
      <c r="X120" s="12"/>
      <c r="Y120" s="12"/>
      <c r="Z120" s="12"/>
    </row>
    <row r="121" spans="1:26" ht="15.75" customHeight="1">
      <c r="A121" s="12"/>
      <c r="B121" s="12"/>
      <c r="C121" s="12"/>
      <c r="D121" s="12"/>
      <c r="E121" s="12"/>
      <c r="F121" s="12"/>
      <c r="G121" s="12"/>
      <c r="H121" s="12"/>
      <c r="I121" s="12"/>
      <c r="J121" s="12"/>
      <c r="K121" s="12"/>
      <c r="L121" s="12"/>
      <c r="M121" s="12"/>
      <c r="N121" s="12"/>
      <c r="O121" s="12"/>
      <c r="P121" s="12"/>
      <c r="Q121" s="12"/>
      <c r="R121" s="12"/>
      <c r="S121" s="12"/>
      <c r="T121" s="12"/>
      <c r="U121" s="14" t="s">
        <v>349</v>
      </c>
      <c r="V121" s="64" t="s">
        <v>245</v>
      </c>
      <c r="W121" s="12"/>
      <c r="X121" s="12"/>
      <c r="Y121" s="12"/>
      <c r="Z121" s="12"/>
    </row>
    <row r="122" spans="1:26" ht="150" customHeight="1">
      <c r="A122" s="12"/>
      <c r="B122" s="12"/>
      <c r="C122" s="12"/>
      <c r="D122" s="12"/>
      <c r="E122" s="12"/>
      <c r="F122" s="12"/>
      <c r="G122" s="12"/>
      <c r="H122" s="12"/>
      <c r="I122" s="12"/>
      <c r="J122" s="12"/>
      <c r="K122" s="12"/>
      <c r="L122" s="12"/>
      <c r="M122" s="12"/>
      <c r="N122" s="12"/>
      <c r="O122" s="12"/>
      <c r="P122" s="12"/>
      <c r="Q122" s="12"/>
      <c r="R122" s="12"/>
      <c r="S122" s="12"/>
      <c r="T122" s="12"/>
      <c r="U122" s="14" t="s">
        <v>350</v>
      </c>
      <c r="V122" s="64" t="s">
        <v>245</v>
      </c>
      <c r="W122" s="12"/>
      <c r="X122" s="12"/>
      <c r="Y122" s="12"/>
      <c r="Z122" s="12"/>
    </row>
    <row r="123" spans="1:26" ht="60" customHeight="1">
      <c r="A123" s="12"/>
      <c r="B123" s="12"/>
      <c r="C123" s="12"/>
      <c r="D123" s="12"/>
      <c r="E123" s="12"/>
      <c r="F123" s="12"/>
      <c r="G123" s="12"/>
      <c r="H123" s="12"/>
      <c r="I123" s="12"/>
      <c r="J123" s="12"/>
      <c r="K123" s="12"/>
      <c r="L123" s="12"/>
      <c r="M123" s="12"/>
      <c r="N123" s="12"/>
      <c r="O123" s="12"/>
      <c r="P123" s="12"/>
      <c r="Q123" s="12"/>
      <c r="R123" s="12"/>
      <c r="S123" s="12"/>
      <c r="T123" s="12"/>
      <c r="U123" s="14" t="s">
        <v>351</v>
      </c>
      <c r="V123" s="64" t="s">
        <v>278</v>
      </c>
      <c r="W123" s="12"/>
      <c r="X123" s="12"/>
      <c r="Y123" s="12"/>
      <c r="Z123" s="12"/>
    </row>
    <row r="124" spans="1:26"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0"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4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4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4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60"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60"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60"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60"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90"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90"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90"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90"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30"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30"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30"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30"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4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60"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30"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4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4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60"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30"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60"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60"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60"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60"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60"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60"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60"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60"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57"/>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57"/>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57"/>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57"/>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57"/>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57"/>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57"/>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57"/>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57"/>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57"/>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57"/>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57"/>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57"/>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57"/>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57"/>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57"/>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57"/>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57"/>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57"/>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57"/>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57"/>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57"/>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57"/>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57"/>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57"/>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57"/>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57"/>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57"/>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57"/>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57"/>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57"/>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57"/>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57"/>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57"/>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57"/>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57"/>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57"/>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57"/>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57"/>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57"/>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57"/>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57"/>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57"/>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57"/>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57"/>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57"/>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57"/>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57"/>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57"/>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57"/>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57"/>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57"/>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57"/>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57"/>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57"/>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57"/>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57"/>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57"/>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57"/>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57"/>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57"/>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57"/>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57"/>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57"/>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57"/>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57"/>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57"/>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57"/>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57"/>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57"/>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57"/>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57"/>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57"/>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57"/>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57"/>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57"/>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57"/>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57"/>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57"/>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57"/>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57"/>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57"/>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57"/>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57"/>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57"/>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57"/>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57"/>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57"/>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57"/>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57"/>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57"/>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57"/>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57"/>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57"/>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57"/>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57"/>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57"/>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57"/>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57"/>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57"/>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57"/>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57"/>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57"/>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57"/>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57"/>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57"/>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57"/>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57"/>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57"/>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57"/>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57"/>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57"/>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57"/>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57"/>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57"/>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57"/>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57"/>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57"/>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57"/>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57"/>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57"/>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57"/>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57"/>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57"/>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57"/>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57"/>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57"/>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57"/>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57"/>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57"/>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57"/>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57"/>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57"/>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57"/>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57"/>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57"/>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57"/>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57"/>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57"/>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57"/>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57"/>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57"/>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57"/>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57"/>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57"/>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57"/>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57"/>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57"/>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57"/>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57"/>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57"/>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57"/>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57"/>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57"/>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57"/>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57"/>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57"/>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57"/>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57"/>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57"/>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57"/>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57"/>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57"/>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57"/>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57"/>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57"/>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57"/>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57"/>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57"/>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57"/>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57"/>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57"/>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57"/>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57"/>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57"/>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57"/>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57"/>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57"/>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57"/>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57"/>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57"/>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57"/>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57"/>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57"/>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57"/>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57"/>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57"/>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57"/>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57"/>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57"/>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57"/>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57"/>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57"/>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57"/>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57"/>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57"/>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57"/>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57"/>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57"/>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57"/>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57"/>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57"/>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57"/>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57"/>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57"/>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57"/>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57"/>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57"/>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57"/>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57"/>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57"/>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57"/>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57"/>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57"/>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57"/>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57"/>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57"/>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57"/>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57"/>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57"/>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57"/>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57"/>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57"/>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57"/>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57"/>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57"/>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57"/>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57"/>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57"/>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57"/>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57"/>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57"/>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57"/>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57"/>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57"/>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57"/>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57"/>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57"/>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57"/>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57"/>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57"/>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57"/>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57"/>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57"/>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57"/>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57"/>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57"/>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57"/>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57"/>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57"/>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57"/>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57"/>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57"/>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57"/>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57"/>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57"/>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57"/>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57"/>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57"/>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57"/>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57"/>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57"/>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57"/>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57"/>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57"/>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57"/>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57"/>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57"/>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57"/>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57"/>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57"/>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57"/>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57"/>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57"/>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57"/>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57"/>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57"/>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57"/>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57"/>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57"/>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57"/>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57"/>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57"/>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57"/>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57"/>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57"/>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57"/>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57"/>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57"/>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57"/>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57"/>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57"/>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57"/>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57"/>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57"/>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57"/>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57"/>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57"/>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57"/>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57"/>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57"/>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57"/>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57"/>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57"/>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57"/>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57"/>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57"/>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57"/>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57"/>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57"/>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57"/>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57"/>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57"/>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57"/>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57"/>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57"/>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57"/>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57"/>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57"/>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57"/>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57"/>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57"/>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57"/>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57"/>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57"/>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57"/>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57"/>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57"/>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57"/>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57"/>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57"/>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57"/>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57"/>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57"/>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57"/>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57"/>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57"/>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57"/>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57"/>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57"/>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57"/>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57"/>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57"/>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57"/>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57"/>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57"/>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57"/>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57"/>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57"/>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57"/>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57"/>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57"/>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57"/>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57"/>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57"/>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57"/>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57"/>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57"/>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57"/>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57"/>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57"/>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57"/>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57"/>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57"/>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57"/>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57"/>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57"/>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57"/>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57"/>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57"/>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57"/>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57"/>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57"/>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57"/>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57"/>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57"/>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57"/>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57"/>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57"/>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57"/>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57"/>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57"/>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57"/>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57"/>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57"/>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57"/>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57"/>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57"/>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57"/>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57"/>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57"/>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57"/>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57"/>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57"/>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57"/>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57"/>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57"/>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57"/>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57"/>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57"/>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57"/>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57"/>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57"/>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57"/>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57"/>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57"/>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57"/>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57"/>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57"/>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57"/>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57"/>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57"/>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57"/>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57"/>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57"/>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57"/>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57"/>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57"/>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57"/>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57"/>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57"/>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57"/>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57"/>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57"/>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57"/>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57"/>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57"/>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57"/>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57"/>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57"/>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57"/>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57"/>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57"/>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57"/>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57"/>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57"/>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57"/>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57"/>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57"/>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57"/>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57"/>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57"/>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57"/>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57"/>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57"/>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57"/>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57"/>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57"/>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57"/>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57"/>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57"/>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57"/>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57"/>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57"/>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57"/>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57"/>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57"/>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57"/>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57"/>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57"/>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57"/>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57"/>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57"/>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57"/>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57"/>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57"/>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57"/>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57"/>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57"/>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57"/>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57"/>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57"/>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57"/>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57"/>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57"/>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57"/>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57"/>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57"/>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57"/>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57"/>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57"/>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57"/>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57"/>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57"/>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57"/>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57"/>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57"/>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57"/>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57"/>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57"/>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57"/>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57"/>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57"/>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57"/>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57"/>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57"/>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57"/>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57"/>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57"/>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57"/>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57"/>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57"/>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57"/>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57"/>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57"/>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57"/>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57"/>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57"/>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57"/>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57"/>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57"/>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57"/>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57"/>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57"/>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57"/>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57"/>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57"/>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57"/>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57"/>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57"/>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57"/>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57"/>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57"/>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57"/>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57"/>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57"/>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57"/>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57"/>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57"/>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57"/>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57"/>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57"/>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57"/>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57"/>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57"/>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57"/>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57"/>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57"/>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57"/>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57"/>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57"/>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57"/>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57"/>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57"/>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57"/>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57"/>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57"/>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57"/>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57"/>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57"/>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57"/>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57"/>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57"/>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57"/>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57"/>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57"/>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57"/>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57"/>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57"/>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57"/>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57"/>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57"/>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57"/>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57"/>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57"/>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57"/>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57"/>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57"/>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57"/>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57"/>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57"/>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57"/>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57"/>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57"/>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57"/>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57"/>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57"/>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57"/>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57"/>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57"/>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57"/>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57"/>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57"/>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57"/>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57"/>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57"/>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57"/>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57"/>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57"/>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57"/>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57"/>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57"/>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57"/>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57"/>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57"/>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57"/>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57"/>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57"/>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57"/>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57"/>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57"/>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57"/>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57"/>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57"/>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57"/>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57"/>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57"/>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57"/>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57"/>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57"/>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57"/>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57"/>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57"/>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57"/>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57"/>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57"/>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57"/>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57"/>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57"/>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57"/>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57"/>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57"/>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57"/>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57"/>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57"/>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57"/>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57"/>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57"/>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57"/>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57"/>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57"/>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57"/>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57"/>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57"/>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57"/>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57"/>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57"/>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57"/>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57"/>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57"/>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57"/>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57"/>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57"/>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57"/>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57"/>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57"/>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57"/>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57"/>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57"/>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57"/>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57"/>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57"/>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57"/>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57"/>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57"/>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57"/>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57"/>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57"/>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57"/>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57"/>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57"/>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57"/>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57"/>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57"/>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57"/>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57"/>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57"/>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57"/>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57"/>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57"/>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57"/>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57"/>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57"/>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57"/>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57"/>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57"/>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57"/>
      <c r="U1000" s="12"/>
      <c r="V1000" s="12"/>
      <c r="W1000" s="12"/>
      <c r="X1000" s="12"/>
      <c r="Y1000" s="12"/>
      <c r="Z1000" s="12"/>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Perfil Proyecto-Plan</vt:lpstr>
      <vt:lpstr>Planificación</vt:lpstr>
      <vt:lpstr>Resultados y Análisis</vt:lpstr>
      <vt:lpstr>Riesgos del Proyecto-Plan</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2022-01-11T00:11:34Z</dcterms:modified>
</cp:coreProperties>
</file>