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64011"/>
  <mc:AlternateContent xmlns:mc="http://schemas.openxmlformats.org/markup-compatibility/2006">
    <mc:Choice Requires="x15">
      <x15ac:absPath xmlns:x15ac="http://schemas.microsoft.com/office/spreadsheetml/2010/11/ac" url="L:\IGAC\LIDA 20200319\IGAC_PLANEACIÓN 2022\TRABAJADO EN LA CASA\CONTROL POLITICO\"/>
    </mc:Choice>
  </mc:AlternateContent>
  <bookViews>
    <workbookView xWindow="0" yWindow="0" windowWidth="23040" windowHeight="6888" firstSheet="7" activeTab="7"/>
  </bookViews>
  <sheets>
    <sheet name="Respuesta pregunta 1." sheetId="1" r:id="rId1"/>
    <sheet name="Respuesta pregunta 1 (2)" sheetId="16" r:id="rId2"/>
    <sheet name="Respuesta pregunta 2." sheetId="28" r:id="rId3"/>
    <sheet name="Respuesta pregunta 2 (2)." sheetId="27" r:id="rId4"/>
    <sheet name="Respuesta pregunta 3." sheetId="19" r:id="rId5"/>
    <sheet name="Respuesta pregunta 4." sheetId="30" r:id="rId6"/>
    <sheet name="Respuesta pregunta 4.(2)" sheetId="29" r:id="rId7"/>
    <sheet name="Respuesta pregunta 5." sheetId="32" r:id="rId8"/>
    <sheet name="Respuesta pregunta 6." sheetId="24" r:id="rId9"/>
    <sheet name="Respuesta 6. (2)" sheetId="25" r:id="rId10"/>
    <sheet name="Respuesta pregunta 7." sheetId="13" r:id="rId11"/>
    <sheet name="Respuesta pregunta 8 (2)" sheetId="22" r:id="rId12"/>
    <sheet name="Respuesta pregunta 8." sheetId="21" r:id="rId13"/>
    <sheet name="Respuesta pregunta 9." sheetId="23" r:id="rId14"/>
    <sheet name="Respuesta 9 (2)" sheetId="31" r:id="rId15"/>
  </sheets>
  <definedNames>
    <definedName name="_xlnm._FilterDatabase" localSheetId="4" hidden="1">'Respuesta pregunta 3.'!$A$1:$F$46</definedName>
    <definedName name="_xlnm._FilterDatabase" localSheetId="6" hidden="1">'Respuesta pregunta 4.(2)'!$A$2:$G$3</definedName>
    <definedName name="_xlnm._FilterDatabase" localSheetId="12" hidden="1">'Respuesta pregunta 8.'!$A$1:$I$1</definedName>
    <definedName name="_xlnm._FilterDatabase" localSheetId="13" hidden="1">'Respuesta pregunta 9.'!$A$2:$G$3</definedName>
  </definedNames>
  <calcPr calcId="162913"/>
  <pivotCaches>
    <pivotCache cacheId="0" r:id="rId16"/>
    <pivotCache cacheId="1" r:id="rId17"/>
    <pivotCache cacheId="2" r:id="rId18"/>
    <pivotCache cacheId="3"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3" i="16" l="1"/>
  <c r="G12" i="16"/>
  <c r="G11" i="16"/>
  <c r="G10" i="16"/>
  <c r="G9" i="16"/>
  <c r="G8" i="16"/>
  <c r="G7" i="16"/>
  <c r="G6" i="16"/>
  <c r="G4" i="16"/>
  <c r="G3" i="16"/>
  <c r="D13" i="16"/>
  <c r="D12" i="16"/>
  <c r="D11" i="16"/>
  <c r="D10" i="16"/>
  <c r="D9" i="16"/>
  <c r="D8" i="16"/>
  <c r="D7" i="16"/>
  <c r="D4" i="16"/>
  <c r="D5" i="16"/>
  <c r="D3" i="16"/>
  <c r="F24" i="31"/>
  <c r="F23" i="31"/>
  <c r="F22" i="31"/>
  <c r="F21" i="31"/>
  <c r="F20" i="31"/>
  <c r="F19" i="31"/>
  <c r="F18" i="31"/>
  <c r="F17" i="31"/>
  <c r="F16" i="31"/>
  <c r="F15" i="31"/>
  <c r="F14" i="31"/>
  <c r="F13" i="31"/>
  <c r="F12" i="31"/>
  <c r="F11" i="31"/>
  <c r="F10" i="31"/>
  <c r="F9" i="31"/>
  <c r="F8" i="31"/>
  <c r="F7" i="31"/>
  <c r="F6" i="31"/>
  <c r="F5" i="31"/>
  <c r="F4" i="31"/>
  <c r="F3" i="31"/>
  <c r="D5" i="30" l="1"/>
  <c r="C4" i="30"/>
  <c r="B4" i="30"/>
  <c r="B6" i="30" s="1"/>
  <c r="D3" i="30"/>
  <c r="D2" i="30"/>
  <c r="J13" i="29"/>
  <c r="I13" i="29"/>
  <c r="H13" i="29"/>
  <c r="F13" i="29"/>
  <c r="E13" i="29"/>
  <c r="D13" i="29"/>
  <c r="N12" i="29"/>
  <c r="M12" i="29"/>
  <c r="L12" i="29"/>
  <c r="K12" i="29"/>
  <c r="G12" i="29"/>
  <c r="N11" i="29"/>
  <c r="M11" i="29"/>
  <c r="L11" i="29"/>
  <c r="K11" i="29"/>
  <c r="G11" i="29"/>
  <c r="N10" i="29"/>
  <c r="M10" i="29"/>
  <c r="L10" i="29"/>
  <c r="K10" i="29"/>
  <c r="G10" i="29"/>
  <c r="N9" i="29"/>
  <c r="M9" i="29"/>
  <c r="L9" i="29"/>
  <c r="K9" i="29"/>
  <c r="G9" i="29"/>
  <c r="N8" i="29"/>
  <c r="M8" i="29"/>
  <c r="L8" i="29"/>
  <c r="K8" i="29"/>
  <c r="G8" i="29"/>
  <c r="N7" i="29"/>
  <c r="M7" i="29"/>
  <c r="L7" i="29"/>
  <c r="K7" i="29"/>
  <c r="G7" i="29"/>
  <c r="N6" i="29"/>
  <c r="M6" i="29"/>
  <c r="L6" i="29"/>
  <c r="K6" i="29"/>
  <c r="G6" i="29"/>
  <c r="N5" i="29"/>
  <c r="M5" i="29"/>
  <c r="L5" i="29"/>
  <c r="K5" i="29"/>
  <c r="G5" i="29"/>
  <c r="N4" i="29"/>
  <c r="M4" i="29"/>
  <c r="L4" i="29"/>
  <c r="K4" i="29"/>
  <c r="G4" i="29"/>
  <c r="G13" i="29" s="1"/>
  <c r="D4" i="30" l="1"/>
  <c r="C6" i="30"/>
  <c r="D6" i="30"/>
  <c r="O8" i="29"/>
  <c r="K13" i="29"/>
  <c r="O6" i="29"/>
  <c r="O10" i="29"/>
  <c r="O7" i="29"/>
  <c r="O5" i="29"/>
  <c r="O12" i="29"/>
  <c r="O9" i="29"/>
  <c r="O4" i="29"/>
  <c r="O11" i="29"/>
  <c r="L13" i="29"/>
  <c r="M13" i="29" l="1"/>
  <c r="N13" i="29" l="1"/>
  <c r="O13" i="29" l="1"/>
  <c r="H4" i="1" l="1"/>
  <c r="J5" i="13" l="1"/>
  <c r="J6" i="13"/>
  <c r="J7" i="13"/>
  <c r="J8" i="13"/>
  <c r="J9" i="13"/>
  <c r="J10" i="13"/>
  <c r="J4" i="13"/>
  <c r="G5" i="13"/>
  <c r="G6" i="13"/>
  <c r="G7" i="13"/>
  <c r="G8" i="13"/>
  <c r="G9" i="13"/>
  <c r="G10" i="13"/>
  <c r="G4" i="13"/>
  <c r="J13" i="23"/>
  <c r="I13" i="23"/>
  <c r="H13" i="23"/>
  <c r="F13" i="23"/>
  <c r="E13" i="23"/>
  <c r="D13" i="23"/>
  <c r="N12" i="23"/>
  <c r="M12" i="23"/>
  <c r="L12" i="23"/>
  <c r="K12" i="23"/>
  <c r="G12" i="23"/>
  <c r="N11" i="23"/>
  <c r="M11" i="23"/>
  <c r="L11" i="23"/>
  <c r="K11" i="23"/>
  <c r="G11" i="23"/>
  <c r="N10" i="23"/>
  <c r="M10" i="23"/>
  <c r="L10" i="23"/>
  <c r="K10" i="23"/>
  <c r="G10" i="23"/>
  <c r="N9" i="23"/>
  <c r="M9" i="23"/>
  <c r="L9" i="23"/>
  <c r="K9" i="23"/>
  <c r="G9" i="23"/>
  <c r="N8" i="23"/>
  <c r="M8" i="23"/>
  <c r="L8" i="23"/>
  <c r="K8" i="23"/>
  <c r="G8" i="23"/>
  <c r="N7" i="23"/>
  <c r="M7" i="23"/>
  <c r="L7" i="23"/>
  <c r="K7" i="23"/>
  <c r="G7" i="23"/>
  <c r="N6" i="23"/>
  <c r="M6" i="23"/>
  <c r="L6" i="23"/>
  <c r="K6" i="23"/>
  <c r="G6" i="23"/>
  <c r="N5" i="23"/>
  <c r="M5" i="23"/>
  <c r="L5" i="23"/>
  <c r="K5" i="23"/>
  <c r="G5" i="23"/>
  <c r="N4" i="23"/>
  <c r="M4" i="23"/>
  <c r="L4" i="23"/>
  <c r="K4" i="23"/>
  <c r="G4" i="23"/>
  <c r="O10" i="23" l="1"/>
  <c r="O12" i="23"/>
  <c r="K13" i="23"/>
  <c r="O5" i="23"/>
  <c r="O9" i="23"/>
  <c r="O11" i="23"/>
  <c r="O4" i="23"/>
  <c r="O6" i="23"/>
  <c r="O7" i="23"/>
  <c r="O8" i="23"/>
  <c r="L13" i="23"/>
  <c r="M13" i="23" s="1"/>
  <c r="G13" i="23"/>
  <c r="N13" i="23" l="1"/>
  <c r="O13" i="23" s="1"/>
  <c r="E13" i="16" l="1"/>
  <c r="F13" i="16"/>
  <c r="C13" i="16"/>
  <c r="B13" i="16"/>
  <c r="H5" i="1"/>
  <c r="H6" i="1"/>
  <c r="E6" i="1"/>
  <c r="E5" i="1"/>
  <c r="E7" i="1"/>
  <c r="E4" i="1" l="1"/>
</calcChain>
</file>

<file path=xl/sharedStrings.xml><?xml version="1.0" encoding="utf-8"?>
<sst xmlns="http://schemas.openxmlformats.org/spreadsheetml/2006/main" count="713" uniqueCount="327">
  <si>
    <t>Meta cuatrienio PND</t>
  </si>
  <si>
    <t xml:space="preserve">Observaciones </t>
  </si>
  <si>
    <t xml:space="preserve">Meta anual </t>
  </si>
  <si>
    <t>Avance</t>
  </si>
  <si>
    <t>Rezago</t>
  </si>
  <si>
    <t>60% del área geográfica con catastro actualizado</t>
  </si>
  <si>
    <t>100% del área geográfica en municipios PDET con catastro actualizado</t>
  </si>
  <si>
    <t xml:space="preserve">100% de implementación del Sistema Nacional de Información de Catastro Multipropósito </t>
  </si>
  <si>
    <t>PROYECTO</t>
  </si>
  <si>
    <t>SOLICITADO</t>
  </si>
  <si>
    <t>ASIGNADO</t>
  </si>
  <si>
    <t>VARIACIÓN</t>
  </si>
  <si>
    <t xml:space="preserve">Generación de estudios geográficos e investigaciones para la caracterización, análisis y delimitación geográfica del territorio Nacional </t>
  </si>
  <si>
    <t>Levantamiento, generación y actualización de la red geodésica y la cartografía básica a nivel Nacional</t>
  </si>
  <si>
    <t>Generación de estudios de suelos, tierras y aplicaciones agrológicas como insumo para el ordenamiento integral y el manejo sostenible del territorio a nivel Nacional</t>
  </si>
  <si>
    <t xml:space="preserve">Actualización y gestión catastral nacional </t>
  </si>
  <si>
    <t>Fortalecimiento de la gestión del conocimiento y la innovación en el ámbito geográfico del territorio Nacional</t>
  </si>
  <si>
    <t xml:space="preserve">Fortalecimiento de la gestión institucional del IGAC a nivel Nacional </t>
  </si>
  <si>
    <t>Fortalecimiento de la infraestructura física del IGAC a nivel Nacional</t>
  </si>
  <si>
    <t>Implementación de un sistema de gestión documental en el IGAC a nivel Nacional</t>
  </si>
  <si>
    <t>Fortalecimiento de los procesos de difusión y acceso a la información geográfica a nivel Nacional</t>
  </si>
  <si>
    <t>TOTAL</t>
  </si>
  <si>
    <t>TIPO</t>
  </si>
  <si>
    <t>FUENTE</t>
  </si>
  <si>
    <t>RUBRO</t>
  </si>
  <si>
    <t>Nación</t>
  </si>
  <si>
    <t>A-01-01-01</t>
  </si>
  <si>
    <t>SALARIO</t>
  </si>
  <si>
    <t>A-01-01-02</t>
  </si>
  <si>
    <t>CONTRIBUCIONES INHERENTES A LA NÓMINA</t>
  </si>
  <si>
    <t>A-01-01-03</t>
  </si>
  <si>
    <t>REMUNERACIONES NO CONSTITUTIVAS DE FACTOR SALARIAL</t>
  </si>
  <si>
    <t>A-03-04-02-012</t>
  </si>
  <si>
    <t>INCAPACIDADES Y LICENCIAS DE MATERNIDAD Y PATERNIDAD (NO DE PENSIONES)</t>
  </si>
  <si>
    <t>A-08-01</t>
  </si>
  <si>
    <t>IMPUESTOS</t>
  </si>
  <si>
    <t>Propios</t>
  </si>
  <si>
    <t>A-08-04-01</t>
  </si>
  <si>
    <t>CUOTA DE FISCALIZACIÓN Y AUDITAJE</t>
  </si>
  <si>
    <t>C-0404-1003-2</t>
  </si>
  <si>
    <t>ACTUALIZACIÓN  Y GESTIÓN CATASTRAL  NACIONAL</t>
  </si>
  <si>
    <t>C-0499-1003-5</t>
  </si>
  <si>
    <t>FORTALECIMIENTO DE LA GESTIÓN INSTITUCIONAL DEL IGAC A NIVEL   NACIONAL</t>
  </si>
  <si>
    <t>C-0499-1003-6</t>
  </si>
  <si>
    <t>FORTALECIMIENTO DE LA INFRAESTRUCTURA FÍSICA DEL IGAC A NIVEL  NACIONAL</t>
  </si>
  <si>
    <t>C-0499-1003-8</t>
  </si>
  <si>
    <t>FORTALECIMIENTO DE LOS PROCESOS DE DIFUSIÓN Y ACCESO A LA INFORMACIÓN GEOGRÁFICA A NIVEL   NACIONAL</t>
  </si>
  <si>
    <t>C-0499-1003-7</t>
  </si>
  <si>
    <t>IMPLEMENTACIÓN DE UN SISTEMA DE GESTIÓN DOCUMENTAL EN EL IGAC A NIVEL   NACIONAL</t>
  </si>
  <si>
    <t>Funcionamiento</t>
  </si>
  <si>
    <t>Inversión</t>
  </si>
  <si>
    <t>C-0404-1003-2-0-0404004-02</t>
  </si>
  <si>
    <t>C-0404-1003-2-0-0404007-02</t>
  </si>
  <si>
    <t>C-0499-1003-5-0-0499054-02</t>
  </si>
  <si>
    <t>C-0499-1003-5-0-0499058-02</t>
  </si>
  <si>
    <t>C-0499-1003-5-0-0499060-02</t>
  </si>
  <si>
    <t>C-0499-1003-5-0-0499065-02</t>
  </si>
  <si>
    <t>C-0499-1003-6-0-0499016-02</t>
  </si>
  <si>
    <t>C-0499-1003-8-0-0499053-02</t>
  </si>
  <si>
    <t>C-0499-1003-8-0-0499063-02</t>
  </si>
  <si>
    <t>C-0499-1003-7-0-0499052-02</t>
  </si>
  <si>
    <t>C-0499-1003-7-0-0499063-02</t>
  </si>
  <si>
    <t>OTROS SERVICIOS PROFESIONALES, CIENTÍFICOS Y TÉCNICOS</t>
  </si>
  <si>
    <t>A-02-02-02-008-003</t>
  </si>
  <si>
    <t>SERVICIOS DE SOPORTE</t>
  </si>
  <si>
    <t>A-02-02-02-008-005</t>
  </si>
  <si>
    <t>SERVICIOS JURÍDICOS Y CONTABLES</t>
  </si>
  <si>
    <t>A-02-02-02-008-002</t>
  </si>
  <si>
    <t>Total general</t>
  </si>
  <si>
    <t>-</t>
  </si>
  <si>
    <t>Pacto PND</t>
  </si>
  <si>
    <t xml:space="preserve">Meta PND </t>
  </si>
  <si>
    <t xml:space="preserve">Meta </t>
  </si>
  <si>
    <t xml:space="preserve">Avance </t>
  </si>
  <si>
    <t>XVI. Pacto por la descentralización: conectar territorios, gobiernos y poblaciones</t>
  </si>
  <si>
    <t>60% del área geográfica con catastro actualizado  </t>
  </si>
  <si>
    <t>XVI. Pacto por la descentralización: conectar territorios, gobiernos y poblaciones
XI.    Pacto por la Construcción de Paz: Cultura de la legalidad, convivencia, estabilización y víctimas</t>
  </si>
  <si>
    <t>20 Gestores catastrales habilitados</t>
  </si>
  <si>
    <t>PRODUCTO</t>
  </si>
  <si>
    <t xml:space="preserve">INDICADOR </t>
  </si>
  <si>
    <t>Servicio de análisis químicos, físicos, mineralógicos y biológicos de suelos</t>
  </si>
  <si>
    <t>Actualización y gestión catastral Nacional</t>
  </si>
  <si>
    <t>Servicio de Información Catastral</t>
  </si>
  <si>
    <t>Predios actualizados catastralmente</t>
  </si>
  <si>
    <t>Mutaciones realizadas</t>
  </si>
  <si>
    <t>Solicitudes Atendidas</t>
  </si>
  <si>
    <t>Sistema de Información predial actualizado</t>
  </si>
  <si>
    <t>Servicio de avalúos</t>
  </si>
  <si>
    <t>Avalúos realizados</t>
  </si>
  <si>
    <t>Documentos de planeación</t>
  </si>
  <si>
    <t>Documentos de planeación realizados</t>
  </si>
  <si>
    <t>Documentos de planeación con seguimientos realizados</t>
  </si>
  <si>
    <t>Servicio de Implementación Sistemas de Gestión</t>
  </si>
  <si>
    <t>Sistema de Gestión implementado</t>
  </si>
  <si>
    <t>Servicio de Educación informal para la gestión Administrativa</t>
  </si>
  <si>
    <t>Personas capacitadas</t>
  </si>
  <si>
    <t>Sedes adecuadas</t>
  </si>
  <si>
    <t>Sedes mantenidas</t>
  </si>
  <si>
    <t>Servicio de Gestión Documental</t>
  </si>
  <si>
    <t>Sistema de gestión documental implementado</t>
  </si>
  <si>
    <t>Servicios de información implementados</t>
  </si>
  <si>
    <t>Sistemas de información implementados</t>
  </si>
  <si>
    <t>Documentos de lineamientos técnicos</t>
  </si>
  <si>
    <t>Documentos de lineamientos técnicos realizados</t>
  </si>
  <si>
    <t>CONCEPTO</t>
  </si>
  <si>
    <t>NACIÓN</t>
  </si>
  <si>
    <t>CRÉDITO</t>
  </si>
  <si>
    <t>PROPIOS</t>
  </si>
  <si>
    <t xml:space="preserve">TOTAL </t>
  </si>
  <si>
    <t>Desarrollo de estudios de suelos, tierras y aplicaciones agrológicas como insumo para el ordenamiento integral y el manejo sostenible del territorio a nivel Nacional</t>
  </si>
  <si>
    <t>Adquisición de Bienes y Servicios</t>
  </si>
  <si>
    <t>Suma de APR. INICIAL</t>
  </si>
  <si>
    <t>DESCRIPCION</t>
  </si>
  <si>
    <t>A-02</t>
  </si>
  <si>
    <t>ADQUISICIÓN DE BIENES  Y SERVICIOS</t>
  </si>
  <si>
    <t>A-03-03-01-999</t>
  </si>
  <si>
    <t>OTRAS TRANSFERENCIAS - DISTRIBUCIÓN PREVIO CONCEPTO DGPPN</t>
  </si>
  <si>
    <t>A-03-10</t>
  </si>
  <si>
    <t>SENTENCIAS Y CONCILIACIONES</t>
  </si>
  <si>
    <t>C-0406-1003-1</t>
  </si>
  <si>
    <t>LEVANTAMIENTO GENERACION  Y ACTUALIZACION DE LA RED GEODESICA NACIONAL Y LA CARTOGRAFIA  DEL PAIS COMO HERRAMIENTA FUNDAMENTAL PARA EL ESTABLECIMIENTO DE POLITICAS DE DESARROLLO   NACIONAL</t>
  </si>
  <si>
    <t>C-0406-1003-2</t>
  </si>
  <si>
    <t>FORTALECIMIENTO DE LA GESTION DEL CONOCIMIENTO Y LA INNOVACION EN EL AMBITO GEOGRAFICO DEL TERRITORIO  NACIONAL</t>
  </si>
  <si>
    <t>C-0406-1003-3</t>
  </si>
  <si>
    <t>DESARROLLO DE ESTUDIOS DE SUELOS, TIERRAS Y APLICACIONES AGROLOGICAS COMO INSUMO PARA EL ORDENAMIENTO INTEGRAL Y EL MANEJO SOSTENIBLE DEL TERRITORIO.  NACIONAL</t>
  </si>
  <si>
    <t>C-0406-1003-4</t>
  </si>
  <si>
    <t>GENERACION DE ESTUDIOS GEOGRAFICOS E INVESTIGACIONES PARA LA CARACTERIZACION, ANALISIS Y DELIMITACION GEOGRAFICA DEL TERRITORIO NACIONAL  NACIONAL</t>
  </si>
  <si>
    <t>Apropiación</t>
  </si>
  <si>
    <t>Contratos prestación</t>
  </si>
  <si>
    <t>% sobre el presupuesto</t>
  </si>
  <si>
    <t>A-02-02-02-006-008</t>
  </si>
  <si>
    <t>SERVICIOS POSTALES Y DE MENSAJERÍA</t>
  </si>
  <si>
    <t>A-02-02-02-007-001</t>
  </si>
  <si>
    <t>SERVICIOS FINANCIEROS Y SERVICIOS CONEXOS</t>
  </si>
  <si>
    <t>A-02-02-02-009-004</t>
  </si>
  <si>
    <t>SERVICIOS DE ALCANTARILLADO, RECOLECCIÓN, TRATAMIENTO Y DISPOSICIÓN DE DESECHOS Y OTROS SERVICIOS DE SANEAMIENTO AMBIENTAL</t>
  </si>
  <si>
    <t>A-02-02-02-009-006</t>
  </si>
  <si>
    <t>SERVICIOS DE ESPARCIMIENTO, CULTURALES Y DEPORTIVOS</t>
  </si>
  <si>
    <t>ADQUISICIÓN DE BIENES Y SERVICIOS - SERVICIO DE INFORMACIÓN CATASTRAL - ACTUALIZACIÓN  Y GESTIÓN CATASTRAL  NACIONAL</t>
  </si>
  <si>
    <t>ADQUISICIÓN DE BIENES Y SERVICIOS - SERVICIO DE AVALÚOS - ACTUALIZACIÓN  Y GESTIÓN CATASTRAL  NACIONAL</t>
  </si>
  <si>
    <t>C-0406-1003-1-0-0406001-02</t>
  </si>
  <si>
    <t>ADQUISICIÓN DE BIENES Y SERVICIOS - SERVICIO DE INFORMACIÓN GEOGRÁFICA, GEODÉSICA Y CARTOGRÁFICA ACTUALIZADO - LEVANTAMIENTO, GENERACIÓN Y ACTUALIZACIÓN DE LA RED GEODÉSICA Y LA CARTOGRAFÍA BÁSICA A NIVEL NACIONAL</t>
  </si>
  <si>
    <t>C-0406-1003-1-0-0406010-02</t>
  </si>
  <si>
    <t>ADQUISICIÓN DE BIENES Y SERVICIOS - INFORMACIÓN CARTOGRÁFICA ACTUALIZADA - LEVANTAMIENTO, GENERACIÓN Y ACTUALIZACIÓN DE LA RED GEODÉSICA Y LA CARTOGRAFÍA BÁSICA A NIVEL NACIONAL</t>
  </si>
  <si>
    <t>C-0406-1003-1-0-0406011-02</t>
  </si>
  <si>
    <t>ADQUISICIÓN DE BIENES Y SERVICIOS - INFORMACIÓN GEODÉSICA ACTUALIZADA - LEVANTAMIENTO, GENERACIÓN Y ACTUALIZACIÓN DE LA RED GEODÉSICA Y LA CARTOGRAFÍA BÁSICA A NIVEL NACIONAL</t>
  </si>
  <si>
    <t>C-0406-1003-2-0-0406005-02</t>
  </si>
  <si>
    <t>ADQUISICIÓN DE BIENES Y SERVICIOS - SERVICIOS DE ASISTENCIA TÉCNICA - FORTALECIMIENTO DE LA GESTIÓN DEL CONOCIMIENTO Y LA INNOVACIÓN EN EL ÁMBITO GEOGRÁFICO DEL TERRITORIO NACIONAL</t>
  </si>
  <si>
    <t>C-0406-1003-2-0-0406017-02</t>
  </si>
  <si>
    <t>ADQUISICIÓN DE BIENES Y SERVICIOS - SERVICIOS DE INVESTIGACIÓN, DESARROLLO E INNOVACIÓN GEOESPACIAL - FORTALECIMIENTO DE LA GESTIÓN DEL CONOCIMIENTO Y LA INNOVACIÓN EN EL ÁMBITO GEOGRÁFICO DEL TERRITORIO NACIONAL</t>
  </si>
  <si>
    <t>C-0406-1003-2-0-0406018-02</t>
  </si>
  <si>
    <t>ADQUISICIÓN DE BIENES Y SERVICIOS - INFORMACIÓN GEOESPACIAL ACTUALIZADA - FORTALECIMIENTO DE LA GESTIÓN DEL CONOCIMIENTO Y LA INNOVACIÓN EN EL ÁMBITO GEOGRÁFICO DEL TERRITORIO NACIONAL</t>
  </si>
  <si>
    <t>C-0406-1003-3-0-0406012-02</t>
  </si>
  <si>
    <t>ADQUISICIÓN DE BIENES Y SERVICIOS - INFORMACIÓN BÁSICA PARA SUELOS GENERADA - DESARROLLO DE ESTUDIOS DE SUELOS, TIERRAS Y APLICACIONES AGROLÓGICAS COMO INSUMO PARA EL ORDENAMIENTO INTEGRAL Y EL MANEJO SOSTENIBLE DEL TERRITORIO A NIVEL NACIONAL</t>
  </si>
  <si>
    <t>C-0406-1003-3-0-0406013-02</t>
  </si>
  <si>
    <t>ADQUISICIÓN DE BIENES Y SERVICIOS - INFORMACIÓN AGROLÓGICA DE SUELOS LEVANTADA - DESARROLLO DE ESTUDIOS DE SUELOS, TIERRAS Y APLICACIONES AGROLÓGICAS COMO INSUMO PARA EL ORDENAMIENTO INTEGRAL Y EL MANEJO SOSTENIBLE DEL TERRITORIO A NIVEL NACIONAL</t>
  </si>
  <si>
    <t>C-0406-1003-3-0-0406014-02</t>
  </si>
  <si>
    <t>ADQUISICIÓN DE BIENES Y SERVICIOS - SERVICIO DE ANÁLISIS QUÍMICOS, FÍSICOS, MINERALÓGICOS Y BIOLÓGICOS DE SUELOS - DESARROLLO DE ESTUDIOS DE SUELOS, TIERRAS Y APLICACIONES AGROLÓGICAS COMO INSUMO PARA EL ORDENAMIENTO INTEGRAL Y EL MANEJO SOSTENIBLE</t>
  </si>
  <si>
    <t>C-0406-1003-3-0-0406020-02</t>
  </si>
  <si>
    <t>ADQUISICIÓN DE BIENES Y SERVICIOS - PRODUCTOS AGROLÓGICOS - DESARROLLO DE ESTUDIOS DE SUELOS, TIERRAS Y APLICACIONES AGROLÓGICAS COMO INSUMO PARA EL ORDENAMIENTO INTEGRAL Y EL MANEJO SOSTENIBLE DEL TERRITORIO A NIVEL NACIONAL</t>
  </si>
  <si>
    <t>C-0406-1003-4-0-0406001-02</t>
  </si>
  <si>
    <t>ADQUISICIÓN DE BIENES Y SERVICIOS - SERVICIO DE INFORMACIÓN GEOGRÁFICA, GEODÉSICA Y CARTOGRÁFICA ACTUALIZADO - GENERACIÓN DE ESTUDIOS GEOGRÁFICOS E INVESTIGACIONES PARA LA CARACTERIZACIÓN, ANÁLISIS Y DELIMITACIÓN GEOGRÁFICA DEL TERRITORIO NACIONAL</t>
  </si>
  <si>
    <t>C-0406-1003-4-0-0406009-02</t>
  </si>
  <si>
    <t>ADQUISICIÓN DE BIENES Y SERVICIOS - DOCUMENTOS DE ESTUDIOS TÉCNICOS - GENERACIÓN DE ESTUDIOS GEOGRÁFICOS E INVESTIGACIONES PARA LA CARACTERIZACIÓN, ANÁLISIS Y DELIMITACIÓN GEOGRÁFICA DEL TERRITORIO NACIONAL</t>
  </si>
  <si>
    <t>C-0406-1003-4-0-0406021-02</t>
  </si>
  <si>
    <t>ADQUISICIÓN DE BIENES Y SERVICIOS - MAPAS TEMÁTICOS - GENERACIÓN DE ESTUDIOS GEOGRÁFICOS E INVESTIGACIONES PARA LA CARACTERIZACIÓN, ANÁLISIS Y DELIMITACIÓN GEOGRÁFICA DEL TERRITORIO NACIONAL</t>
  </si>
  <si>
    <t>ADQUISICIÓN DE BIENES Y SERVICIOS - DOCUMENTOS DE PLANEACIÓN - FORTALECIMIENTO DE LA GESTIÓN INSTITUCIONAL DEL IGAC A NIVEL   NACIONAL</t>
  </si>
  <si>
    <t>ADQUISICIÓN DE BIENES Y SERVICIOS - SERVICIO DE EDUCACIÓN INFORMAL PARA LA GESTIÓN ADMINISTRATIVA - FORTALECIMIENTO DE LA GESTIÓN INSTITUCIONAL DEL IGAC A NIVEL   NACIONAL</t>
  </si>
  <si>
    <t>ADQUISICIÓN DE BIENES Y SERVICIOS - SERVICIO DE IMPLEMENTACIÓN SISTEMAS DE GESTIÓN - FORTALECIMIENTO DE LA GESTIÓN INSTITUCIONAL DEL IGAC A NIVEL   NACIONAL</t>
  </si>
  <si>
    <t>ADQUISICIÓN DE BIENES Y SERVICIOS - SERVICIOS TECNOLÓGICOS - FORTALECIMIENTO DE LA GESTIÓN INSTITUCIONAL DEL IGAC A NIVEL   NACIONAL</t>
  </si>
  <si>
    <t>ADQUISICIÓN DE BIENES Y SERVICIOS - SEDES MANTENIDAS - FORTALECIMIENTO DE LA INFRAESTRUCTURA FÍSICA DEL IGAC A NIVEL  NACIONAL</t>
  </si>
  <si>
    <t>ADQUISICIÓN DE BIENES Y SERVICIOS - SERVICIO DE GESTIÓN DOCUMENTAL - IMPLEMENTACIÓN DE UN SISTEMA DE GESTIÓN DOCUMENTAL EN EL IGAC A NIVEL   NACIONAL</t>
  </si>
  <si>
    <t>ADQUISICIÓN DE BIENES Y SERVICIOS - SERVICIOS DE INFORMACIÓN IMPLEMENTADOS - IMPLEMENTACIÓN DE UN SISTEMA DE GESTIÓN DOCUMENTAL EN EL IGAC A NIVEL   NACIONAL</t>
  </si>
  <si>
    <t>ADQUISICIÓN DE BIENES Y SERVICIOS - DOCUMENTOS DE LINEAMIENTOS TÉCNICOS - FORTALECIMIENTO DE LOS PROCESOS DE DIFUSIÓN Y ACCESO A LA INFORMACIÓN GEOGRÁFICA A NIVEL   NACIONAL</t>
  </si>
  <si>
    <t>ADQUISICIÓN DE BIENES Y SERVICIOS - SERVICIOS DE INFORMACIÓN IMPLEMENTADOS - FORTALECIMIENTO DE LOS PROCESOS DE DIFUSIÓN Y ACCESO A LA INFORMACIÓN GEOGRÁFICA A NIVEL   NACIONAL</t>
  </si>
  <si>
    <t xml:space="preserve">
Documentos de Investigación</t>
  </si>
  <si>
    <t>Documentos de investigación generados</t>
  </si>
  <si>
    <t>Mapas Temáticos</t>
  </si>
  <si>
    <t>Mapas temáticos desarrollados</t>
  </si>
  <si>
    <t>Servicio de información geográfica, geodésica y cartográfica actualizado</t>
  </si>
  <si>
    <t>Sistema de información actualizado</t>
  </si>
  <si>
    <t xml:space="preserve">Documentos de estudios técnicos </t>
  </si>
  <si>
    <t>Documentos de estudios técnicos realizados</t>
  </si>
  <si>
    <t>Información cartográfica actualizada</t>
  </si>
  <si>
    <t>Área con información cartográfica actualizada</t>
  </si>
  <si>
    <t>Área con Información cartográfica a diferentes resoluciones</t>
  </si>
  <si>
    <t>Área con imágenes georreferenciadas</t>
  </si>
  <si>
    <t>Información geodésica actualizada</t>
  </si>
  <si>
    <t>Área con información geodésica actualizada</t>
  </si>
  <si>
    <t xml:space="preserve">Pruebas químicos, físicos, mineralógicos y biológicos de suelos realizadas </t>
  </si>
  <si>
    <t>Información agrológica de suelos levantada</t>
  </si>
  <si>
    <t>Areas con levantamiento agrológico de suelos.</t>
  </si>
  <si>
    <t>Información básica para suelos generada</t>
  </si>
  <si>
    <t>Area con información básica para suelos generada.</t>
  </si>
  <si>
    <t>Productos Agrológicos</t>
  </si>
  <si>
    <t xml:space="preserve">Productos Agrologicos generados </t>
  </si>
  <si>
    <t>Servicios de Investigación, Desarrollo e Innovación geoespacial</t>
  </si>
  <si>
    <t>Proyectos de  Investigación, Desarrollo e innovación en tecnologías geoespaciales realizados</t>
  </si>
  <si>
    <t>Servicios de transferencia del conocimiento  técnico especializado en temas geoespaciales</t>
  </si>
  <si>
    <t>Proyectos de transferencia y difusión del conocimiento desarrollados</t>
  </si>
  <si>
    <t>Servicios de asistencia técnica</t>
  </si>
  <si>
    <t>Entidades asistidas técnicamente</t>
  </si>
  <si>
    <t>Información geoespacial actualizada</t>
  </si>
  <si>
    <t>Niveles de información geoespacial dispuestos</t>
  </si>
  <si>
    <t>Fortalecimiento de la gestión institucional del IGAC a nivel nacional</t>
  </si>
  <si>
    <t>Servicios tecnológicos</t>
  </si>
  <si>
    <t>índice de capacidad en la prestación de servicios de tecnología.</t>
  </si>
  <si>
    <t xml:space="preserve">Sistema de gestión certificado </t>
  </si>
  <si>
    <t>Sedes ampliadas</t>
  </si>
  <si>
    <t xml:space="preserve">Sedes mantenidas </t>
  </si>
  <si>
    <t>META 2023</t>
  </si>
  <si>
    <t>RECURSOS DE FUNCIONAMIENTO</t>
  </si>
  <si>
    <t>CÓDIGO PRESUPUESTAL</t>
  </si>
  <si>
    <t>Gastos de Personal</t>
  </si>
  <si>
    <t xml:space="preserve">                              -   </t>
  </si>
  <si>
    <t xml:space="preserve">                          -   </t>
  </si>
  <si>
    <t>Transferencias Corrientes</t>
  </si>
  <si>
    <t xml:space="preserve">Gastos por Tributos, Multas, Sanciones e Intereses de Mora </t>
  </si>
  <si>
    <t>TOTAL FUNCIONAMIENTO</t>
  </si>
  <si>
    <t>A-01</t>
  </si>
  <si>
    <t>A-03</t>
  </si>
  <si>
    <t>A-08</t>
  </si>
  <si>
    <t>RECURSOS DE INVERSIÓN</t>
  </si>
  <si>
    <t>CÓDIGO BPIN</t>
  </si>
  <si>
    <t>NECESIDADES 2023</t>
  </si>
  <si>
    <t>DIFERENCIA SOLICITADO VS ASIGNADO</t>
  </si>
  <si>
    <t>TOTAL INVERSIÓN</t>
  </si>
  <si>
    <t>CUOTA 2023</t>
  </si>
  <si>
    <t>TOPES PRESUPUESTALES DE MIN-HACIENDA</t>
  </si>
  <si>
    <t xml:space="preserve"> NECESIDADES REALES</t>
  </si>
  <si>
    <t>Valores</t>
  </si>
  <si>
    <t>Total Apropiación vigente</t>
  </si>
  <si>
    <t>Total Comprometido</t>
  </si>
  <si>
    <t>Apropiación vigente</t>
  </si>
  <si>
    <t>Comprometido</t>
  </si>
  <si>
    <t>C-0402-1003-7</t>
  </si>
  <si>
    <t>GENERACIÓN DE ESTUDIOS GEOGRÁFICOS E INVESTIGACIONES PARA LA CARACTERIZACIÓN, ANÁLISIS Y DELIMITACIÓN GEOGRÁFICA DEL TERRITORIO  NACIONAL</t>
  </si>
  <si>
    <t>C-0402-1003-8</t>
  </si>
  <si>
    <t>LEVANTAMIENTO , GENERACIÓN Y ACTUALIZACIÓN DE LA RED GEODÉSICA Y LA CARTOGRAFÍA BÁSICA A NIVEL   NACIONAL</t>
  </si>
  <si>
    <t>C-0403-1003-2</t>
  </si>
  <si>
    <t>GENERACIÓN DE ESTUDIOS DE SUELOS, TIERRAS Y APLICACIONES AGROLÓGICAS COMO INSUMO PARA EL ORDENAMIENTO INTEGRAL Y EL MANEJO SOSTENIBLE DEL TERRITORIO A NIVEL  NACIONAL</t>
  </si>
  <si>
    <t>C-0405-1003-4</t>
  </si>
  <si>
    <t>FORTALECIMIENTO DE LA GESTIÓN DEL CONOCIMIENTO Y LA INNOVACIÓN EN EL ÁMBITO GEOGRÁFICO DEL  TERRITORIO   NACIONAL</t>
  </si>
  <si>
    <t>VIGENCIA 2021</t>
  </si>
  <si>
    <t>VIGENCIA 2022</t>
  </si>
  <si>
    <t>Total Porcentaje de ejecución</t>
  </si>
  <si>
    <t>Porcentaje de ejecución</t>
  </si>
  <si>
    <t>% de cumplimiento de la meta</t>
  </si>
  <si>
    <t>Al mes de julio, se cuenta con un total acumulado de avance del  89,5%, correspondiente a 101.544.192,76 hectáreas.
*Indicador de periodicidad de reporte cuantitativo trimestral, según SINERGIA. El valor del presente reporte corresponde al avance obtenido al mes de julio.</t>
  </si>
  <si>
    <t>500 Geoservicios publicados y disponibles</t>
  </si>
  <si>
    <t>72,5% del área geográfica con caracterización geográfica</t>
  </si>
  <si>
    <t>61,9% del área geográfica con cartografía básica a las escalas y con la temporalidad adecuadas</t>
  </si>
  <si>
    <t>Se logró un 45 % de avance acumulado, frente a lo programado en la actual vigencia, establecido en 100%. Dicho avance corresponde a la ejecución de las siguientes actividades: Análisis: 10%, Diseño: 15%, Desarrollo: 20%.</t>
  </si>
  <si>
    <t>A la fecha se han habilitado un total de 42 gestores catastrales, obteniendo un avance de 210 % de la meta del cuatrienio, establecida en 20 gestores catastrales habilitados.</t>
  </si>
  <si>
    <t>Al mes de julio de 2022 se cuenta con el 40,89% del área geográfica del país con catastro actualizado por procesos de conservación y actualización. Esto corresponde a 46.653.812 de hectáreas.
*El dato reportado al mes de julio es preliminar.</t>
  </si>
  <si>
    <t>Al mes de julio se cuenta con un total acumulado de avance del 64,03% correspondiente a 73.058.673,94 de ha.
*Indicador de periodicidad de reporte cuantitativo trimestral, según SINERGIA. El valor del presente reporte corresponde al avance obtenido al mes de julio.</t>
  </si>
  <si>
    <t>Al mes de julio, se cuenta con un total acumulado de avance del  22,93%, correspondiente a 8.960.340 hectáreas, del área geográfica de los municipios PDET con catastro actualizado por procesos de conservación y actualización.
*El dato reportado al mes de julio es preliminar.</t>
  </si>
  <si>
    <t>Al mes de julio, se cuenta con un total acumulado de avance del  22,93%, correspondiente a 8.960.340 hectáreas, del área geográfica de los municipios PDET con catastro actualizado por procesos de conservación y actualización.
*El dato reportado al mes de julio es preliminar.
Para lograr la actualización del 100% del área geográfica de los municipios PDET, se requiere del desarrollo de la consulta en dichos territorios. Dado lo anterior, aunque se tiene programada la financiación de la intervención catastral del 100% del área de los municipios PDET, esta finalizaría en la vigencia 2023.</t>
  </si>
  <si>
    <t xml:space="preserve">El bajo cumplimiento en el porcentaje de implementación del Sistema de Información Nacional de Catastro Multipropósito, se debe a que los gestores catastrales reportan información en un formato alternativo distinto al planificado, lo cual tuvo un impacto en el desarrollo del sistema de contingencia (SINIC Express). </t>
  </si>
  <si>
    <t>Recurso</t>
  </si>
  <si>
    <t>Solicitado 2023</t>
  </si>
  <si>
    <t>Asignado 2023</t>
  </si>
  <si>
    <t>Diferencia solicitado vs asignado</t>
  </si>
  <si>
    <t xml:space="preserve">Nación </t>
  </si>
  <si>
    <t>Crédito</t>
  </si>
  <si>
    <t xml:space="preserve">Total Nación </t>
  </si>
  <si>
    <t>Total General</t>
  </si>
  <si>
    <t xml:space="preserve">Proyecto </t>
  </si>
  <si>
    <t xml:space="preserve">PRODUCTOS GENERADOS CON LOS RECURSOS ASIGNADOS </t>
  </si>
  <si>
    <t>PRODUCTOS GENERADOS CON LOS RECURSOS SOLICITADOS</t>
  </si>
  <si>
    <t>DIFERENCIA (PRODUCTOS NO INCLUIDOS EN EL PROYECTO DE PRESUPUESTO)</t>
  </si>
  <si>
    <t>Producto</t>
  </si>
  <si>
    <t>Indicador</t>
  </si>
  <si>
    <t xml:space="preserve">Documentos de investigación </t>
  </si>
  <si>
    <t>Mapas temáticos</t>
  </si>
  <si>
    <t>Mapas temáticos actualizados</t>
  </si>
  <si>
    <t>Servicio de análisis químicos, físicos, mineralógicos y biológicos de suelos.</t>
  </si>
  <si>
    <t>Pruebas químicos, físicos, mineralógicos y biológicos de suelos realizadas</t>
  </si>
  <si>
    <t>Información básica para suelos generada.</t>
  </si>
  <si>
    <t>Área con información básica para suelos generada.</t>
  </si>
  <si>
    <t>Información agrológica de suelos levantada</t>
  </si>
  <si>
    <t>Áreas de levantamiento agrológico de suelos.</t>
  </si>
  <si>
    <t>Al mes de julio se realizó el monitoreo de 1703 geoservicios de distintas entidades, mediante el aplicativo Geohealthcheck, dentro de los cuales se adicionaron 19 nuevos geoservicios correspondientes al IGAC. Es de aclarar que en este mes, de los 1703 geoservicios monitoreados, 1115 se encuentran operando plenamente.</t>
  </si>
  <si>
    <t xml:space="preserve">Línea base </t>
  </si>
  <si>
    <t>LEVANTAMIENTO GENERACIÓN  Y ACTUALIZACIÓN DE LA RED GEODÉSICA NACIONAL Y LA CARTOGRAFÍA DEL PAÍS COMO HERRAMIENTA FUNDAMENTAL PARA EL ESTABLECIMIENTO DE POLÍTICAS DE DESARROLLO   NACIONAL</t>
  </si>
  <si>
    <t>IMPLEMENTACIÓN DE UN SISTEMA DE GESTIÓN DOCUMENTAL EN EL IGAC A NIVEL NACIONAL</t>
  </si>
  <si>
    <t>FORTALECIMIENTO DE LA INFRAESTRUCTURA FÍSICA DEL IGAC A NIVEL NACIONAL</t>
  </si>
  <si>
    <t>FORTALECIMIENTO DE LA GESTIÓN INSTITUCIONAL DEL IGAC A NIVEL NACIONAL</t>
  </si>
  <si>
    <t>FORTALECIMIENTO DE LA GESTIÓN DEL CONOCIMIENTO Y LA INNOVACIÓN EN EL ÁMBITO GEOGRÁFICO DEL TERRITORIO NACIONAL</t>
  </si>
  <si>
    <t>DESARROLLO DE ESTUDIOS DE SUELOS, TIERRAS Y APLICACIONES AGROLÓGICAS COMO INSUMO PARA EL ORDENAMIENTO INTEGRAL Y EL MANEJO SOSTENIBLE DEL TERRITORIO NACIONAL</t>
  </si>
  <si>
    <t>GENERACION DE ESTUDIOS GEOGRÁFICOS E INVESTIGACIONES PARA LA CARACTERIZACIÓN, ANÁLISIS Y DELIMITACIÓN GEOGRÁFICA DEL TERRITORIO NACIONAL NACIONAL</t>
  </si>
  <si>
    <t>Para la vigencia 2022 se superó el rezago del cumplimiento de la meta definida tanto para la vigencia 2021 como para la vigencia 2022. Al mes de julio de la actual vigencia se cuenta con un total acumulado de avance del 64,03% correspondiente a 73.058.673,94 de ha. Vigencia . A la fecha, se da cumplimiento a la meta del cuatrienio definida en 61,9% del área geográfica del país con cartografía básica.</t>
  </si>
  <si>
    <t>Al mes de julio de 2022 se cuenta con el 40,89% del área geográfica del país con catastro actualizado por procesos de conservación y actualización. Esto corresponde a 46.653.812 hectáreas.
*El dato reportado al mes de julio es preliminar.
Para llevar a cabo los procesos de gestión catastral en territorios con presencia de comunidades étnicas se requiere del desarrollo de la consulta previa. Esta situación ha impactado el cumplimiento de los cronogramas definidos.</t>
  </si>
  <si>
    <t>Reporte de austeridad</t>
  </si>
  <si>
    <t>Realizar exclusivamente las adecuaciones que se necesiten para garantizar la seguridad y la prestación de los servicios.</t>
  </si>
  <si>
    <t>ADQUISICIÓN Y MANTENIMIENTO DE BIENES INMUEBLES</t>
  </si>
  <si>
    <t>Realizar el mantenimiento preventivo de los vehículos con el fin de disminuir necesidades de mantenimiento correctivo. Realizar control de los recorridos vehiculares y asignación de vehículos exclusivamente para atender necesidades de la Entidad.</t>
  </si>
  <si>
    <t>VEHÍCULOS (COMBUSTIBLE)</t>
  </si>
  <si>
    <t xml:space="preserve">Limitar las suscripciones en la Entidad. </t>
  </si>
  <si>
    <t>SUSCRIPCIÓN A PERIÓDICOS Y REVISTAS.</t>
  </si>
  <si>
    <t>Circular 67 agosto de 2020</t>
  </si>
  <si>
    <t xml:space="preserve">Implementar campañas de apagado de los equipos de cómputo, electrodomésticos y bombillos en horarrio no requerido. Reemplazar luminarias que se dañen con tecnología más eficiente (ej. LED). </t>
  </si>
  <si>
    <t>SERVICIO PÚBLICO  DE ENERGIA</t>
  </si>
  <si>
    <t>Asignar planes fijos de telefonía y reducir el número de líneas telefóinicas</t>
  </si>
  <si>
    <t>SERVICIOS DE TELEFONÍA</t>
  </si>
  <si>
    <t>Revisar los esquemas de seguridad y ajustarlos a lo estrictamente necesario.</t>
  </si>
  <si>
    <t>SERVICIOS DE INVESTIGACIÓN Y SEGURIDAD</t>
  </si>
  <si>
    <t>Implementar campañas de sensibilización a los funcionarios en el uso racional de papel.
Promover el uso de medios electrónicos para la presentación de informes y otros documentos.</t>
  </si>
  <si>
    <t>PAPELERÍA, ÚTILES DE ESCRITORIO Y OFICINA</t>
  </si>
  <si>
    <t>Indemnizar las vacaciones únicamente al personal que se retira y procurar no indemnizar a funcionarios activos.</t>
  </si>
  <si>
    <t>INDEMNIZACIÓN POR VACACIONES</t>
  </si>
  <si>
    <t>Racionalizar las horas extras del talento humano, reconocer solamente las estrictamente necesarias.</t>
  </si>
  <si>
    <t>HORAS EXTRAS</t>
  </si>
  <si>
    <t xml:space="preserve">Usar los auditorios y espacios institucionales para realizar eventos propios. </t>
  </si>
  <si>
    <t>EVENTOS OPERADORES LOGÍSTICOS</t>
  </si>
  <si>
    <t>Realizar solamente las comisiones estrictamente necesarias para cumplir los objetivos misionales de la Entidad.</t>
  </si>
  <si>
    <t>COMISIONES, TRANSPORTE Y VIÁTICOS</t>
  </si>
  <si>
    <t xml:space="preserve">Realizar capacitaciones que permitan atender necesidades puntuales de la Entidad. </t>
  </si>
  <si>
    <t>CAPACITACIONES</t>
  </si>
  <si>
    <t>Contratar los servicios estrictamente necesarios.</t>
  </si>
  <si>
    <t>APOYO A LA GESTIÓN PERSONAS NATURALES</t>
  </si>
  <si>
    <t xml:space="preserve">Contratar los servicios estrictamente necesarios.
</t>
  </si>
  <si>
    <t>APOYO A LA GESTIÓN PERSONAS JURÍDICAS</t>
  </si>
  <si>
    <t>Documento de referencia y control</t>
  </si>
  <si>
    <t>Medidas implementadas por el IGAC</t>
  </si>
  <si>
    <t>Concepto</t>
  </si>
  <si>
    <t>Metas de reducción respecto 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</si>
</sst>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41" formatCode="_-* #,##0_-;\-* #,##0_-;_-* &quot;-&quot;_-;_-@_-"/>
    <numFmt numFmtId="44" formatCode="_-&quot;$&quot;\ * #,##0.00_-;\-&quot;$&quot;\ * #,##0.00_-;_-&quot;$&quot;\ * &quot;-&quot;??_-;_-@_-"/>
    <numFmt numFmtId="164" formatCode="0.0%"/>
    <numFmt numFmtId="165" formatCode="#,##0;[Red]#,##0"/>
    <numFmt numFmtId="166" formatCode="&quot;$&quot;\ #,##0"/>
    <numFmt numFmtId="167" formatCode="_-&quot;$&quot;\ * #,##0_-;\-&quot;$&quot;\ * #,##0_-;_-&quot;$&quot;\ * &quot;-&quot;_-;_-@"/>
    <numFmt numFmtId="168" formatCode="_-[$$-409]* #,##0.00_ ;_-[$$-409]* \-#,##0.00\ ;_-[$$-409]* &quot;-&quot;??_ ;_-@_ "/>
    <numFmt numFmtId="169" formatCode="_-[$$-409]* #,##0_ ;_-[$$-409]* \-#,##0\ ;_-[$$-409]* &quot;-&quot;??_ ;_-@_ "/>
    <numFmt numFmtId="170" formatCode="_-* #,##0\ &quot;€&quot;_-;\-* #,##0\ &quot;€&quot;_-;_-* &quot;-&quot;\ &quot;€&quot;_-;_-@_-"/>
    <numFmt numFmtId="171" formatCode="[$-1240A]&quot;$&quot;\ #,##0.00;\-&quot;$&quot;\ #,##0.00"/>
    <numFmt numFmtId="172" formatCode="_-&quot;$&quot;\ * #,##0_-;\-&quot;$&quot;\ * #,##0_-;_-&quot;$&quot;\ * &quot;-&quot;??_-;_-@_-"/>
  </numFmts>
  <fonts count="27">
    <font>
      <sz val="11"/>
      <color theme="1"/>
      <name val="Calibri"/>
      <family val="2"/>
      <scheme val="minor"/>
    </font>
    <font>
      <sz val="11"/>
      <color theme="1"/>
      <name val="Calibri"/>
      <family val="2"/>
      <scheme val="minor"/>
    </font>
    <font>
      <sz val="11"/>
      <color rgb="FF000000"/>
      <name val="Calibri"/>
      <family val="2"/>
      <scheme val="minor"/>
    </font>
    <font>
      <sz val="10"/>
      <color rgb="FF000000"/>
      <name val="Arial"/>
      <family val="2"/>
    </font>
    <font>
      <sz val="11"/>
      <color theme="1"/>
      <name val="Arial"/>
      <family val="2"/>
    </font>
    <font>
      <sz val="11"/>
      <color rgb="FF000000"/>
      <name val="Calibri"/>
      <family val="2"/>
    </font>
    <font>
      <sz val="11"/>
      <color theme="1"/>
      <name val="Calibri"/>
    </font>
    <font>
      <b/>
      <sz val="11"/>
      <color theme="1"/>
      <name val="Calibri"/>
    </font>
    <font>
      <sz val="11"/>
      <color rgb="FF000000"/>
      <name val="Calibri"/>
    </font>
    <font>
      <b/>
      <sz val="11"/>
      <name val="Calibri"/>
    </font>
    <font>
      <b/>
      <sz val="11"/>
      <color rgb="FF000000"/>
      <name val="Calibri"/>
    </font>
    <font>
      <sz val="11"/>
      <name val="Calibri"/>
      <family val="2"/>
    </font>
    <font>
      <b/>
      <sz val="11"/>
      <name val="Calibri"/>
      <family val="2"/>
    </font>
    <font>
      <b/>
      <sz val="11"/>
      <color theme="0"/>
      <name val="Calibri"/>
      <family val="2"/>
    </font>
    <font>
      <b/>
      <sz val="11"/>
      <color theme="1"/>
      <name val="Calibri"/>
      <family val="2"/>
      <scheme val="minor"/>
    </font>
    <font>
      <sz val="12"/>
      <color theme="1"/>
      <name val="Calibri"/>
      <family val="2"/>
      <scheme val="minor"/>
    </font>
    <font>
      <sz val="11"/>
      <color theme="1"/>
      <name val="Calibri"/>
      <family val="2"/>
    </font>
    <font>
      <sz val="11"/>
      <name val="Calibri"/>
    </font>
    <font>
      <sz val="10"/>
      <color rgb="FF000000"/>
      <name val="Arial"/>
    </font>
    <font>
      <b/>
      <sz val="11"/>
      <color theme="1"/>
      <name val="Calibri"/>
      <family val="2"/>
    </font>
    <font>
      <b/>
      <sz val="10"/>
      <color theme="1"/>
      <name val="Calibri"/>
      <family val="2"/>
      <scheme val="minor"/>
    </font>
    <font>
      <sz val="10"/>
      <color rgb="FF000000"/>
      <name val="Calibri"/>
      <family val="2"/>
      <scheme val="minor"/>
    </font>
    <font>
      <sz val="10"/>
      <color theme="1"/>
      <name val="Calibri"/>
      <family val="2"/>
      <scheme val="minor"/>
    </font>
    <font>
      <b/>
      <sz val="11"/>
      <color rgb="FF000000"/>
      <name val="Calibri"/>
      <family val="2"/>
      <scheme val="minor"/>
    </font>
    <font>
      <b/>
      <sz val="12"/>
      <color theme="1"/>
      <name val="Calibri"/>
      <family val="2"/>
      <scheme val="minor"/>
    </font>
    <font>
      <sz val="11"/>
      <name val="Calibri"/>
      <family val="2"/>
      <scheme val="minor"/>
    </font>
    <font>
      <b/>
      <sz val="11"/>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rgb="FFDBE5F1"/>
        <bgColor rgb="FFDBE5F1"/>
      </patternFill>
    </fill>
    <fill>
      <patternFill patternType="solid">
        <fgColor rgb="FFFFFFFF"/>
        <bgColor indexed="64"/>
      </patternFill>
    </fill>
    <fill>
      <patternFill patternType="solid">
        <fgColor rgb="FFDDEBF7"/>
        <bgColor indexed="64"/>
      </patternFill>
    </fill>
    <fill>
      <patternFill patternType="solid">
        <fgColor rgb="FFFFF2CC"/>
        <bgColor indexed="64"/>
      </patternFill>
    </fill>
    <fill>
      <patternFill patternType="solid">
        <fgColor rgb="FF9BC2E6"/>
        <bgColor indexed="64"/>
      </patternFill>
    </fill>
    <fill>
      <patternFill patternType="solid">
        <fgColor rgb="FFBDD7EE"/>
        <bgColor indexed="64"/>
      </patternFill>
    </fill>
    <fill>
      <patternFill patternType="solid">
        <fgColor theme="4" tint="0.79998168889431442"/>
        <bgColor indexed="64"/>
      </patternFill>
    </fill>
    <fill>
      <patternFill patternType="solid">
        <fgColor theme="4" tint="-0.249977111117893"/>
        <bgColor theme="4" tint="-0.249977111117893"/>
      </patternFill>
    </fill>
    <fill>
      <patternFill patternType="solid">
        <fgColor rgb="FF161616"/>
        <bgColor indexed="64"/>
      </patternFill>
    </fill>
    <fill>
      <patternFill patternType="solid">
        <fgColor rgb="FFDEEAF6"/>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B4C6E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20">
    <xf numFmtId="0" fontId="0" fillId="0" borderId="0"/>
    <xf numFmtId="9" fontId="1" fillId="0" borderId="0" applyFont="0" applyFill="0" applyBorder="0" applyAlignment="0" applyProtection="0"/>
    <xf numFmtId="0" fontId="3" fillId="0" borderId="0"/>
    <xf numFmtId="0" fontId="1" fillId="0" borderId="0"/>
    <xf numFmtId="9" fontId="4" fillId="0" borderId="0" applyFont="0" applyFill="0" applyBorder="0" applyAlignment="0" applyProtection="0"/>
    <xf numFmtId="0" fontId="4" fillId="0" borderId="0"/>
    <xf numFmtId="0" fontId="2" fillId="0" borderId="0"/>
    <xf numFmtId="42" fontId="2" fillId="0" borderId="0" applyFont="0" applyFill="0" applyBorder="0" applyAlignment="0" applyProtection="0"/>
    <xf numFmtId="0" fontId="2" fillId="0" borderId="0"/>
    <xf numFmtId="0" fontId="15" fillId="0" borderId="0"/>
    <xf numFmtId="170" fontId="15" fillId="0" borderId="0" applyFont="0" applyFill="0" applyBorder="0" applyAlignment="0" applyProtection="0"/>
    <xf numFmtId="9" fontId="15" fillId="0" borderId="0" applyFont="0" applyFill="0" applyBorder="0" applyAlignment="0" applyProtection="0"/>
    <xf numFmtId="0" fontId="3" fillId="0" borderId="0"/>
    <xf numFmtId="0" fontId="4" fillId="0" borderId="0"/>
    <xf numFmtId="42" fontId="4" fillId="0" borderId="0" applyFont="0" applyFill="0" applyBorder="0" applyAlignment="0" applyProtection="0"/>
    <xf numFmtId="0" fontId="3" fillId="0" borderId="0"/>
    <xf numFmtId="42" fontId="1" fillId="0" borderId="0" applyFont="0" applyFill="0" applyBorder="0" applyAlignment="0" applyProtection="0"/>
    <xf numFmtId="0" fontId="18" fillId="0" borderId="0"/>
    <xf numFmtId="0" fontId="1" fillId="0" borderId="0"/>
    <xf numFmtId="44" fontId="1" fillId="0" borderId="0" applyFont="0" applyFill="0" applyBorder="0" applyAlignment="0" applyProtection="0"/>
  </cellStyleXfs>
  <cellXfs count="243">
    <xf numFmtId="0" fontId="0" fillId="0" borderId="0" xfId="0"/>
    <xf numFmtId="0" fontId="6" fillId="0" borderId="0" xfId="0" applyFont="1"/>
    <xf numFmtId="0" fontId="6" fillId="0" borderId="0" xfId="0" applyFont="1" applyAlignment="1">
      <alignment horizontal="center"/>
    </xf>
    <xf numFmtId="0" fontId="8" fillId="0" borderId="0" xfId="2" applyFont="1"/>
    <xf numFmtId="0" fontId="6" fillId="0" borderId="0" xfId="2" applyFont="1"/>
    <xf numFmtId="167" fontId="8" fillId="0" borderId="4" xfId="2" applyNumberFormat="1" applyFont="1" applyBorder="1" applyAlignment="1">
      <alignment horizontal="right" vertical="center" wrapText="1"/>
    </xf>
    <xf numFmtId="166" fontId="8" fillId="0" borderId="4" xfId="2" applyNumberFormat="1" applyFont="1" applyBorder="1" applyAlignment="1">
      <alignment horizontal="right" vertical="center" wrapText="1"/>
    </xf>
    <xf numFmtId="168" fontId="6" fillId="0" borderId="0" xfId="2" applyNumberFormat="1" applyFont="1"/>
    <xf numFmtId="168" fontId="8" fillId="0" borderId="0" xfId="2" applyNumberFormat="1" applyFont="1"/>
    <xf numFmtId="169" fontId="6" fillId="0" borderId="4" xfId="2" applyNumberFormat="1" applyFont="1" applyBorder="1" applyAlignment="1">
      <alignment horizontal="right" vertical="center" wrapText="1"/>
    </xf>
    <xf numFmtId="167" fontId="7" fillId="6" borderId="4" xfId="2" applyNumberFormat="1" applyFont="1" applyFill="1" applyBorder="1" applyAlignment="1">
      <alignment horizontal="center" vertical="center" wrapText="1"/>
    </xf>
    <xf numFmtId="0" fontId="7" fillId="0" borderId="4" xfId="2" applyFont="1" applyBorder="1" applyAlignment="1">
      <alignment horizontal="justify" vertical="center" wrapText="1"/>
    </xf>
    <xf numFmtId="0" fontId="10" fillId="0" borderId="4" xfId="2" applyFont="1" applyBorder="1" applyAlignment="1">
      <alignment horizontal="justify" vertical="center" wrapText="1"/>
    </xf>
    <xf numFmtId="168" fontId="7" fillId="5" borderId="4" xfId="2" applyNumberFormat="1" applyFont="1" applyFill="1" applyBorder="1" applyAlignment="1">
      <alignment horizontal="center" vertical="center" wrapText="1"/>
    </xf>
    <xf numFmtId="167" fontId="7" fillId="5" borderId="4" xfId="2" applyNumberFormat="1" applyFont="1" applyFill="1" applyBorder="1" applyAlignment="1">
      <alignment horizontal="center" vertical="center" wrapText="1"/>
    </xf>
    <xf numFmtId="9" fontId="6" fillId="0" borderId="4" xfId="2" applyNumberFormat="1" applyFont="1" applyBorder="1" applyAlignment="1">
      <alignment horizontal="center" vertical="center" wrapText="1"/>
    </xf>
    <xf numFmtId="0" fontId="9" fillId="0" borderId="4" xfId="2" applyFont="1" applyBorder="1" applyAlignment="1">
      <alignment horizontal="center" vertical="center"/>
    </xf>
    <xf numFmtId="169" fontId="7" fillId="0" borderId="4" xfId="2" applyNumberFormat="1" applyFont="1" applyBorder="1" applyAlignment="1">
      <alignment horizontal="center" vertical="center"/>
    </xf>
    <xf numFmtId="167" fontId="7" fillId="0" borderId="4" xfId="2" applyNumberFormat="1" applyFont="1" applyBorder="1" applyAlignment="1">
      <alignment horizontal="center" vertical="center"/>
    </xf>
    <xf numFmtId="166" fontId="7" fillId="0" borderId="4" xfId="2" applyNumberFormat="1" applyFont="1" applyBorder="1"/>
    <xf numFmtId="0" fontId="11" fillId="0" borderId="0" xfId="6" applyFont="1" applyFill="1" applyBorder="1"/>
    <xf numFmtId="0" fontId="11" fillId="0" borderId="1" xfId="6" applyFont="1" applyFill="1" applyBorder="1"/>
    <xf numFmtId="166" fontId="11" fillId="0" borderId="1" xfId="6" applyNumberFormat="1" applyFont="1" applyFill="1" applyBorder="1"/>
    <xf numFmtId="10" fontId="11" fillId="0" borderId="1" xfId="6" applyNumberFormat="1" applyFont="1" applyFill="1" applyBorder="1"/>
    <xf numFmtId="166" fontId="11" fillId="0" borderId="1" xfId="6" applyNumberFormat="1" applyFont="1" applyBorder="1"/>
    <xf numFmtId="10" fontId="11" fillId="0" borderId="1" xfId="6" applyNumberFormat="1" applyFont="1" applyBorder="1"/>
    <xf numFmtId="0" fontId="13" fillId="10" borderId="1" xfId="6" applyFont="1" applyFill="1" applyBorder="1" applyAlignment="1">
      <alignment horizontal="center"/>
    </xf>
    <xf numFmtId="41" fontId="14" fillId="9" borderId="1" xfId="3" applyNumberFormat="1" applyFont="1" applyFill="1" applyBorder="1" applyAlignment="1">
      <alignment horizontal="center" vertical="center" wrapText="1"/>
    </xf>
    <xf numFmtId="41" fontId="14" fillId="13" borderId="1" xfId="3" applyNumberFormat="1" applyFont="1" applyFill="1" applyBorder="1" applyAlignment="1">
      <alignment horizontal="center" vertical="center" wrapText="1"/>
    </xf>
    <xf numFmtId="1" fontId="5" fillId="0" borderId="1" xfId="3" applyNumberFormat="1" applyFont="1" applyBorder="1" applyAlignment="1">
      <alignment horizontal="center" vertical="center" wrapText="1"/>
    </xf>
    <xf numFmtId="1" fontId="16" fillId="0" borderId="1" xfId="3" applyNumberFormat="1" applyFont="1" applyBorder="1" applyAlignment="1">
      <alignment horizontal="center" vertical="center" wrapText="1"/>
    </xf>
    <xf numFmtId="0" fontId="17" fillId="0" borderId="0" xfId="8" applyFont="1" applyFill="1" applyBorder="1"/>
    <xf numFmtId="166" fontId="17" fillId="0" borderId="0" xfId="8" applyNumberFormat="1" applyFont="1" applyFill="1" applyBorder="1"/>
    <xf numFmtId="10" fontId="17" fillId="0" borderId="0" xfId="8" applyNumberFormat="1" applyFont="1" applyFill="1" applyBorder="1"/>
    <xf numFmtId="0" fontId="11" fillId="0" borderId="0" xfId="8" applyFont="1" applyFill="1" applyBorder="1"/>
    <xf numFmtId="166" fontId="11" fillId="0" borderId="0" xfId="8" applyNumberFormat="1" applyFont="1" applyFill="1" applyBorder="1"/>
    <xf numFmtId="10" fontId="11" fillId="0" borderId="0" xfId="8" applyNumberFormat="1" applyFont="1" applyFill="1" applyBorder="1"/>
    <xf numFmtId="0" fontId="11" fillId="0" borderId="0" xfId="8" applyFont="1" applyFill="1" applyBorder="1" applyAlignment="1">
      <alignment horizontal="center" vertical="center"/>
    </xf>
    <xf numFmtId="9" fontId="17" fillId="0" borderId="0" xfId="8" applyNumberFormat="1" applyFont="1" applyFill="1" applyBorder="1"/>
    <xf numFmtId="0" fontId="17" fillId="0" borderId="0" xfId="8" applyFont="1" applyFill="1" applyBorder="1" applyAlignment="1">
      <alignment horizontal="center" vertical="center"/>
    </xf>
    <xf numFmtId="0" fontId="11" fillId="0" borderId="0" xfId="8" applyFont="1" applyFill="1" applyBorder="1" applyAlignment="1">
      <alignment horizontal="center" vertical="center" wrapText="1"/>
    </xf>
    <xf numFmtId="0" fontId="17" fillId="0" borderId="0" xfId="8" applyFont="1" applyFill="1" applyBorder="1" applyAlignment="1">
      <alignment horizontal="center" vertical="center" wrapText="1"/>
    </xf>
    <xf numFmtId="0" fontId="14" fillId="9" borderId="1" xfId="3" applyFont="1" applyFill="1" applyBorder="1" applyAlignment="1">
      <alignment horizontal="center" vertical="center" wrapText="1"/>
    </xf>
    <xf numFmtId="0" fontId="14" fillId="13" borderId="1" xfId="3" applyFont="1" applyFill="1" applyBorder="1" applyAlignment="1">
      <alignment horizontal="center" vertical="center" wrapText="1"/>
    </xf>
    <xf numFmtId="0" fontId="14" fillId="0" borderId="1" xfId="18" applyFont="1" applyBorder="1" applyAlignment="1">
      <alignment vertical="center" wrapText="1"/>
    </xf>
    <xf numFmtId="0" fontId="14" fillId="16" borderId="1" xfId="13" applyFont="1" applyFill="1" applyBorder="1" applyAlignment="1">
      <alignment horizontal="center" vertical="center" wrapText="1"/>
    </xf>
    <xf numFmtId="0" fontId="1" fillId="0" borderId="0" xfId="13" applyFont="1"/>
    <xf numFmtId="0" fontId="14" fillId="16" borderId="1" xfId="13" applyFont="1" applyFill="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xf>
    <xf numFmtId="3" fontId="21" fillId="0" borderId="8" xfId="16" applyNumberFormat="1" applyFont="1" applyBorder="1" applyAlignment="1">
      <alignment horizontal="center" vertical="center"/>
    </xf>
    <xf numFmtId="3" fontId="21" fillId="0" borderId="1" xfId="16" applyNumberFormat="1" applyFont="1" applyBorder="1" applyAlignment="1">
      <alignment horizontal="center" vertical="center"/>
    </xf>
    <xf numFmtId="0" fontId="21" fillId="0" borderId="5" xfId="0" applyFont="1" applyBorder="1" applyAlignment="1">
      <alignment horizontal="justify" vertical="center" wrapText="1"/>
    </xf>
    <xf numFmtId="0" fontId="21" fillId="0" borderId="5" xfId="0" applyFont="1" applyBorder="1" applyAlignment="1">
      <alignment horizontal="center" vertical="center"/>
    </xf>
    <xf numFmtId="3" fontId="21" fillId="0" borderId="11" xfId="16" applyNumberFormat="1" applyFont="1" applyBorder="1" applyAlignment="1">
      <alignment horizontal="center" vertical="center"/>
    </xf>
    <xf numFmtId="3" fontId="21" fillId="0" borderId="5" xfId="0" applyNumberFormat="1" applyFont="1" applyBorder="1" applyAlignment="1">
      <alignment horizontal="center" vertical="center"/>
    </xf>
    <xf numFmtId="0" fontId="21" fillId="0" borderId="4" xfId="0" applyFont="1" applyBorder="1" applyAlignment="1">
      <alignment horizontal="justify" vertical="center" wrapText="1"/>
    </xf>
    <xf numFmtId="3" fontId="21" fillId="0" borderId="4" xfId="0" applyNumberFormat="1" applyFont="1" applyBorder="1" applyAlignment="1">
      <alignment horizontal="center" vertical="center"/>
    </xf>
    <xf numFmtId="3" fontId="21" fillId="0" borderId="2" xfId="16" applyNumberFormat="1" applyFont="1" applyBorder="1" applyAlignment="1">
      <alignment horizontal="center" vertical="center"/>
    </xf>
    <xf numFmtId="0" fontId="21" fillId="0" borderId="20" xfId="0" applyFont="1" applyBorder="1" applyAlignment="1">
      <alignment horizontal="justify" vertical="center" wrapText="1"/>
    </xf>
    <xf numFmtId="3" fontId="21" fillId="0" borderId="20" xfId="0" applyNumberFormat="1" applyFont="1" applyBorder="1" applyAlignment="1">
      <alignment horizontal="center" vertical="center"/>
    </xf>
    <xf numFmtId="3" fontId="21" fillId="0" borderId="19" xfId="16" applyNumberFormat="1" applyFont="1" applyBorder="1" applyAlignment="1">
      <alignment horizontal="center" vertical="center"/>
    </xf>
    <xf numFmtId="3" fontId="21" fillId="0" borderId="1" xfId="0" applyNumberFormat="1" applyFont="1" applyBorder="1" applyAlignment="1">
      <alignment horizontal="center" vertical="center" wrapText="1"/>
    </xf>
    <xf numFmtId="3" fontId="21" fillId="0" borderId="8" xfId="16" applyNumberFormat="1" applyFont="1" applyFill="1" applyBorder="1" applyAlignment="1">
      <alignment horizontal="center" vertical="center" wrapText="1"/>
    </xf>
    <xf numFmtId="9" fontId="21" fillId="0" borderId="1" xfId="0" applyNumberFormat="1" applyFont="1" applyBorder="1" applyAlignment="1">
      <alignment horizontal="center" vertical="center" wrapText="1"/>
    </xf>
    <xf numFmtId="9" fontId="21" fillId="0" borderId="8" xfId="0" applyNumberFormat="1" applyFont="1" applyBorder="1" applyAlignment="1">
      <alignment horizontal="center" vertical="center" wrapText="1"/>
    </xf>
    <xf numFmtId="9" fontId="21" fillId="0" borderId="1" xfId="1" applyFont="1" applyBorder="1" applyAlignment="1">
      <alignment horizontal="center" vertical="center"/>
    </xf>
    <xf numFmtId="0" fontId="22" fillId="0" borderId="1" xfId="13" applyFont="1" applyBorder="1" applyAlignment="1">
      <alignment horizontal="justify" vertical="center" wrapText="1"/>
    </xf>
    <xf numFmtId="0" fontId="22" fillId="0" borderId="1" xfId="13" applyFont="1" applyBorder="1" applyAlignment="1">
      <alignment horizontal="center" vertical="center"/>
    </xf>
    <xf numFmtId="3" fontId="22" fillId="0" borderId="8" xfId="16" applyNumberFormat="1" applyFont="1" applyFill="1" applyBorder="1" applyAlignment="1">
      <alignment horizontal="center" vertical="center"/>
    </xf>
    <xf numFmtId="0" fontId="22" fillId="0" borderId="1" xfId="13" applyFont="1" applyBorder="1" applyAlignment="1">
      <alignment horizontal="justify" vertical="center"/>
    </xf>
    <xf numFmtId="3" fontId="22" fillId="0" borderId="8" xfId="16" applyNumberFormat="1" applyFont="1" applyBorder="1" applyAlignment="1">
      <alignment horizontal="center" vertical="center"/>
    </xf>
    <xf numFmtId="0" fontId="1" fillId="0" borderId="0" xfId="3" applyFont="1" applyAlignment="1">
      <alignment vertical="center"/>
    </xf>
    <xf numFmtId="1" fontId="2" fillId="0" borderId="1" xfId="3" applyNumberFormat="1" applyFont="1" applyBorder="1" applyAlignment="1">
      <alignment horizontal="center" vertical="center" wrapText="1"/>
    </xf>
    <xf numFmtId="0" fontId="1" fillId="0" borderId="1" xfId="3" applyFont="1" applyBorder="1" applyAlignment="1">
      <alignment horizontal="justify" vertical="center" wrapText="1"/>
    </xf>
    <xf numFmtId="41" fontId="1" fillId="14" borderId="1" xfId="3" applyNumberFormat="1" applyFont="1" applyFill="1" applyBorder="1" applyAlignment="1">
      <alignment horizontal="center" vertical="center" wrapText="1"/>
    </xf>
    <xf numFmtId="41" fontId="1" fillId="14" borderId="1" xfId="3" applyNumberFormat="1" applyFont="1" applyFill="1" applyBorder="1" applyAlignment="1">
      <alignment vertical="center"/>
    </xf>
    <xf numFmtId="41" fontId="1" fillId="15" borderId="1" xfId="3" applyNumberFormat="1" applyFont="1" applyFill="1" applyBorder="1" applyAlignment="1">
      <alignment horizontal="center" vertical="center" wrapText="1"/>
    </xf>
    <xf numFmtId="41" fontId="1" fillId="15" borderId="1" xfId="3" applyNumberFormat="1" applyFont="1" applyFill="1" applyBorder="1" applyAlignment="1">
      <alignment vertical="center"/>
    </xf>
    <xf numFmtId="1" fontId="1" fillId="0" borderId="1" xfId="3" applyNumberFormat="1" applyFont="1" applyBorder="1" applyAlignment="1">
      <alignment horizontal="center" vertical="center" wrapText="1"/>
    </xf>
    <xf numFmtId="0" fontId="1" fillId="0" borderId="0" xfId="3" applyFont="1" applyAlignment="1">
      <alignment horizontal="justify" vertical="center" wrapText="1"/>
    </xf>
    <xf numFmtId="0" fontId="23" fillId="0" borderId="16" xfId="0" applyFont="1" applyBorder="1" applyAlignment="1">
      <alignment horizontal="center" vertical="center" wrapText="1"/>
    </xf>
    <xf numFmtId="0" fontId="2" fillId="12" borderId="16" xfId="0" applyFont="1" applyFill="1" applyBorder="1" applyAlignment="1">
      <alignment horizontal="justify" vertical="center" wrapText="1"/>
    </xf>
    <xf numFmtId="3" fontId="14" fillId="12" borderId="16" xfId="0" applyNumberFormat="1" applyFont="1" applyFill="1" applyBorder="1" applyAlignment="1">
      <alignment horizontal="right" vertical="center" wrapText="1"/>
    </xf>
    <xf numFmtId="0" fontId="2" fillId="0" borderId="16" xfId="0" applyFont="1" applyBorder="1" applyAlignment="1">
      <alignment horizontal="justify" vertical="center" wrapText="1"/>
    </xf>
    <xf numFmtId="3" fontId="14" fillId="0" borderId="16" xfId="0" applyNumberFormat="1" applyFont="1" applyBorder="1" applyAlignment="1">
      <alignment horizontal="right" vertical="center" wrapText="1"/>
    </xf>
    <xf numFmtId="41" fontId="14" fillId="9" borderId="1" xfId="3" applyNumberFormat="1" applyFont="1" applyFill="1" applyBorder="1" applyAlignment="1">
      <alignment vertical="center"/>
    </xf>
    <xf numFmtId="0" fontId="2" fillId="4" borderId="15" xfId="0" applyFont="1" applyFill="1" applyBorder="1" applyAlignment="1">
      <alignment horizontal="center" vertical="center"/>
    </xf>
    <xf numFmtId="3" fontId="0" fillId="12" borderId="16" xfId="0" applyNumberFormat="1" applyFont="1" applyFill="1" applyBorder="1" applyAlignment="1">
      <alignment horizontal="right" vertical="center" wrapText="1"/>
    </xf>
    <xf numFmtId="0" fontId="0" fillId="12" borderId="16" xfId="0" applyFont="1" applyFill="1" applyBorder="1" applyAlignment="1">
      <alignment horizontal="right" vertical="center" wrapText="1"/>
    </xf>
    <xf numFmtId="3" fontId="0" fillId="0" borderId="16" xfId="0" applyNumberFormat="1" applyFont="1" applyBorder="1" applyAlignment="1">
      <alignment horizontal="right" vertical="center" wrapText="1"/>
    </xf>
    <xf numFmtId="41" fontId="14" fillId="14" borderId="1" xfId="3" applyNumberFormat="1" applyFont="1" applyFill="1" applyBorder="1" applyAlignment="1">
      <alignment vertical="center"/>
    </xf>
    <xf numFmtId="0" fontId="23" fillId="0" borderId="1" xfId="0" applyFont="1" applyBorder="1" applyAlignment="1">
      <alignment horizontal="center" vertical="center" wrapText="1"/>
    </xf>
    <xf numFmtId="0" fontId="2" fillId="12" borderId="1" xfId="0" applyFont="1" applyFill="1" applyBorder="1" applyAlignment="1">
      <alignment horizontal="justify" vertical="center" wrapText="1"/>
    </xf>
    <xf numFmtId="3" fontId="0" fillId="12" borderId="1" xfId="0" applyNumberFormat="1" applyFont="1" applyFill="1" applyBorder="1" applyAlignment="1">
      <alignment horizontal="right" vertical="center" wrapText="1"/>
    </xf>
    <xf numFmtId="0" fontId="0" fillId="12" borderId="1" xfId="0" applyFont="1" applyFill="1" applyBorder="1" applyAlignment="1">
      <alignment horizontal="right" vertical="center" wrapText="1"/>
    </xf>
    <xf numFmtId="0" fontId="2" fillId="0" borderId="1" xfId="0" applyFont="1" applyBorder="1" applyAlignment="1">
      <alignment horizontal="justify" vertical="center" wrapText="1"/>
    </xf>
    <xf numFmtId="3" fontId="0" fillId="0" borderId="1" xfId="0" applyNumberFormat="1" applyFont="1" applyBorder="1" applyAlignment="1">
      <alignment horizontal="right" vertical="center" wrapText="1"/>
    </xf>
    <xf numFmtId="0" fontId="0" fillId="0" borderId="0" xfId="0" applyFont="1" applyAlignment="1">
      <alignment wrapText="1"/>
    </xf>
    <xf numFmtId="0" fontId="23" fillId="12"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3" fontId="14" fillId="12" borderId="1" xfId="0" applyNumberFormat="1" applyFont="1" applyFill="1" applyBorder="1" applyAlignment="1">
      <alignment horizontal="center" vertical="center" wrapText="1"/>
    </xf>
    <xf numFmtId="0" fontId="19" fillId="2" borderId="1" xfId="0" applyFont="1" applyFill="1" applyBorder="1" applyAlignment="1">
      <alignment horizontal="center"/>
    </xf>
    <xf numFmtId="0" fontId="19" fillId="7" borderId="9" xfId="0" applyFont="1" applyFill="1" applyBorder="1" applyAlignment="1">
      <alignment horizontal="center"/>
    </xf>
    <xf numFmtId="0" fontId="16" fillId="0" borderId="0" xfId="0" applyFont="1"/>
    <xf numFmtId="0" fontId="19" fillId="2" borderId="1"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164" fontId="16" fillId="0" borderId="9" xfId="1" applyNumberFormat="1" applyFont="1" applyBorder="1" applyAlignment="1">
      <alignment horizontal="center" vertical="center" wrapText="1"/>
    </xf>
    <xf numFmtId="9" fontId="16" fillId="0" borderId="1" xfId="1" applyFont="1" applyBorder="1" applyAlignment="1">
      <alignment horizontal="center" vertical="center" wrapText="1"/>
    </xf>
    <xf numFmtId="10" fontId="16" fillId="0" borderId="8" xfId="1" applyNumberFormat="1" applyFont="1" applyBorder="1" applyAlignment="1">
      <alignment horizontal="center" vertical="center" wrapText="1"/>
    </xf>
    <xf numFmtId="9" fontId="16" fillId="0" borderId="1" xfId="1" applyNumberFormat="1" applyFont="1" applyBorder="1" applyAlignment="1">
      <alignment horizontal="center" vertical="center" wrapText="1"/>
    </xf>
    <xf numFmtId="164" fontId="16" fillId="0" borderId="3" xfId="0" applyNumberFormat="1" applyFont="1" applyBorder="1" applyAlignment="1">
      <alignment horizontal="center" vertical="center"/>
    </xf>
    <xf numFmtId="10" fontId="16" fillId="0" borderId="2" xfId="1" applyNumberFormat="1" applyFont="1" applyBorder="1" applyAlignment="1">
      <alignment horizontal="center" vertical="center"/>
    </xf>
    <xf numFmtId="164" fontId="16" fillId="0" borderId="1" xfId="1" applyNumberFormat="1" applyFont="1" applyBorder="1" applyAlignment="1">
      <alignment horizontal="center" vertical="center" wrapText="1"/>
    </xf>
    <xf numFmtId="9" fontId="16" fillId="0" borderId="3" xfId="0" applyNumberFormat="1" applyFont="1" applyBorder="1" applyAlignment="1">
      <alignment horizontal="center" vertical="center"/>
    </xf>
    <xf numFmtId="164" fontId="16" fillId="0" borderId="2" xfId="1" applyNumberFormat="1" applyFont="1" applyBorder="1" applyAlignment="1">
      <alignment horizontal="center" vertical="center"/>
    </xf>
    <xf numFmtId="9" fontId="16" fillId="0" borderId="9" xfId="1" applyFont="1" applyBorder="1" applyAlignment="1">
      <alignment horizontal="center" vertical="center" wrapText="1"/>
    </xf>
    <xf numFmtId="9" fontId="16" fillId="0" borderId="8" xfId="1" applyFont="1" applyBorder="1" applyAlignment="1">
      <alignment horizontal="center" vertical="center" wrapText="1"/>
    </xf>
    <xf numFmtId="9" fontId="16" fillId="0" borderId="2" xfId="1" applyNumberFormat="1" applyFont="1" applyBorder="1" applyAlignment="1">
      <alignment horizontal="center" vertical="center"/>
    </xf>
    <xf numFmtId="0" fontId="16" fillId="0" borderId="4" xfId="0" applyFont="1" applyBorder="1" applyAlignment="1">
      <alignment horizontal="center" wrapText="1"/>
    </xf>
    <xf numFmtId="1" fontId="16" fillId="0" borderId="9" xfId="1" applyNumberFormat="1" applyFont="1" applyBorder="1" applyAlignment="1">
      <alignment horizontal="center" vertical="center" wrapText="1"/>
    </xf>
    <xf numFmtId="1" fontId="16" fillId="0" borderId="1" xfId="1" applyNumberFormat="1" applyFont="1" applyBorder="1" applyAlignment="1">
      <alignment horizontal="center" vertical="center" wrapText="1"/>
    </xf>
    <xf numFmtId="1" fontId="16" fillId="0" borderId="8" xfId="1" applyNumberFormat="1" applyFont="1" applyBorder="1" applyAlignment="1">
      <alignment horizontal="center" vertical="center" wrapText="1"/>
    </xf>
    <xf numFmtId="0" fontId="16" fillId="0" borderId="3" xfId="0" applyFont="1" applyBorder="1" applyAlignment="1">
      <alignment horizontal="center" vertical="center"/>
    </xf>
    <xf numFmtId="1" fontId="16" fillId="0" borderId="2" xfId="1" applyNumberFormat="1" applyFont="1" applyBorder="1" applyAlignment="1">
      <alignment horizontal="center" vertical="center"/>
    </xf>
    <xf numFmtId="0" fontId="14" fillId="0" borderId="0" xfId="3" applyFont="1" applyAlignment="1">
      <alignment vertical="center"/>
    </xf>
    <xf numFmtId="172" fontId="14" fillId="9" borderId="1" xfId="19" applyNumberFormat="1" applyFont="1" applyFill="1" applyBorder="1" applyAlignment="1">
      <alignment horizontal="center" vertical="center" wrapText="1"/>
    </xf>
    <xf numFmtId="172" fontId="14" fillId="13" borderId="1" xfId="19" applyNumberFormat="1" applyFont="1" applyFill="1" applyBorder="1" applyAlignment="1">
      <alignment horizontal="center" vertical="center" wrapText="1"/>
    </xf>
    <xf numFmtId="172" fontId="1" fillId="14" borderId="1" xfId="19" applyNumberFormat="1" applyFont="1" applyFill="1" applyBorder="1" applyAlignment="1">
      <alignment horizontal="center" vertical="center" wrapText="1"/>
    </xf>
    <xf numFmtId="172" fontId="1" fillId="14" borderId="1" xfId="19" applyNumberFormat="1" applyFont="1" applyFill="1" applyBorder="1" applyAlignment="1">
      <alignment vertical="center"/>
    </xf>
    <xf numFmtId="172" fontId="1" fillId="15" borderId="1" xfId="19" applyNumberFormat="1" applyFont="1" applyFill="1" applyBorder="1" applyAlignment="1">
      <alignment horizontal="center" vertical="center" wrapText="1"/>
    </xf>
    <xf numFmtId="172" fontId="1" fillId="15" borderId="1" xfId="19" applyNumberFormat="1" applyFont="1" applyFill="1" applyBorder="1" applyAlignment="1">
      <alignment vertical="center"/>
    </xf>
    <xf numFmtId="172" fontId="14" fillId="9" borderId="1" xfId="19" applyNumberFormat="1" applyFont="1" applyFill="1" applyBorder="1" applyAlignment="1">
      <alignment vertical="center"/>
    </xf>
    <xf numFmtId="172" fontId="14" fillId="14" borderId="1" xfId="19" applyNumberFormat="1" applyFont="1" applyFill="1" applyBorder="1" applyAlignment="1">
      <alignment vertical="center"/>
    </xf>
    <xf numFmtId="172" fontId="1" fillId="0" borderId="0" xfId="19" applyNumberFormat="1" applyFont="1" applyAlignment="1">
      <alignment vertical="center"/>
    </xf>
    <xf numFmtId="0" fontId="23" fillId="15" borderId="1" xfId="17" applyFont="1" applyFill="1" applyBorder="1" applyAlignment="1">
      <alignment horizontal="center" vertical="center"/>
    </xf>
    <xf numFmtId="0" fontId="23" fillId="15" borderId="1" xfId="17" applyFont="1" applyFill="1" applyBorder="1" applyAlignment="1">
      <alignment horizontal="center" vertical="center" wrapText="1"/>
    </xf>
    <xf numFmtId="0" fontId="2" fillId="0" borderId="0" xfId="17" applyFont="1" applyAlignment="1"/>
    <xf numFmtId="0" fontId="2" fillId="0" borderId="1" xfId="17" applyFont="1" applyBorder="1" applyAlignment="1"/>
    <xf numFmtId="166" fontId="1" fillId="0" borderId="4" xfId="17" applyNumberFormat="1" applyFont="1" applyBorder="1"/>
    <xf numFmtId="9" fontId="1" fillId="0" borderId="1" xfId="1" applyFont="1" applyBorder="1"/>
    <xf numFmtId="166" fontId="1" fillId="0" borderId="1" xfId="17" applyNumberFormat="1" applyFont="1" applyBorder="1"/>
    <xf numFmtId="0" fontId="23" fillId="2" borderId="1" xfId="17" applyFont="1" applyFill="1" applyBorder="1" applyAlignment="1"/>
    <xf numFmtId="166" fontId="23" fillId="2" borderId="1" xfId="17" applyNumberFormat="1" applyFont="1" applyFill="1" applyBorder="1" applyAlignment="1"/>
    <xf numFmtId="9" fontId="14" fillId="2" borderId="1" xfId="1" applyFont="1" applyFill="1" applyBorder="1"/>
    <xf numFmtId="9" fontId="14" fillId="0" borderId="1" xfId="1" applyFont="1" applyFill="1" applyBorder="1"/>
    <xf numFmtId="166" fontId="2" fillId="0" borderId="0" xfId="17" applyNumberFormat="1" applyFont="1" applyAlignment="1"/>
    <xf numFmtId="9" fontId="19" fillId="0" borderId="4" xfId="2" applyNumberFormat="1" applyFont="1" applyBorder="1" applyAlignment="1">
      <alignment horizontal="center" vertical="center" wrapText="1"/>
    </xf>
    <xf numFmtId="10" fontId="16" fillId="0" borderId="1" xfId="1" applyNumberFormat="1" applyFont="1" applyBorder="1" applyAlignment="1">
      <alignment horizontal="center" vertical="center" wrapText="1"/>
    </xf>
    <xf numFmtId="9" fontId="16" fillId="0" borderId="1" xfId="0" applyNumberFormat="1" applyFont="1" applyBorder="1" applyAlignment="1">
      <alignment horizontal="center" vertical="center"/>
    </xf>
    <xf numFmtId="0" fontId="19" fillId="7" borderId="1" xfId="0" applyFont="1" applyFill="1" applyBorder="1" applyAlignment="1">
      <alignment horizontal="center" vertical="center" wrapText="1"/>
    </xf>
    <xf numFmtId="0" fontId="19" fillId="0" borderId="1" xfId="0" applyFont="1" applyBorder="1" applyAlignment="1">
      <alignment horizontal="center" vertical="center" wrapText="1"/>
    </xf>
    <xf numFmtId="164"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10" fontId="16" fillId="0" borderId="1" xfId="0" applyNumberFormat="1" applyFont="1" applyBorder="1" applyAlignment="1">
      <alignment horizontal="center" vertical="center"/>
    </xf>
    <xf numFmtId="0" fontId="16" fillId="0" borderId="1" xfId="0" applyFont="1" applyBorder="1" applyAlignment="1">
      <alignment wrapText="1"/>
    </xf>
    <xf numFmtId="3" fontId="14" fillId="3" borderId="1" xfId="12" applyNumberFormat="1" applyFont="1" applyFill="1" applyBorder="1" applyAlignment="1">
      <alignment horizontal="center" vertical="center" wrapText="1"/>
    </xf>
    <xf numFmtId="0" fontId="14" fillId="3" borderId="1" xfId="12" applyFont="1" applyFill="1" applyBorder="1" applyAlignment="1">
      <alignment horizontal="center" vertical="center" wrapText="1"/>
    </xf>
    <xf numFmtId="165" fontId="14" fillId="3" borderId="1" xfId="12" applyNumberFormat="1" applyFont="1" applyFill="1" applyBorder="1" applyAlignment="1">
      <alignment horizontal="center" vertical="center" wrapText="1"/>
    </xf>
    <xf numFmtId="0" fontId="2" fillId="0" borderId="0" xfId="12" applyFont="1" applyAlignment="1">
      <alignment vertical="center"/>
    </xf>
    <xf numFmtId="0" fontId="2" fillId="11" borderId="0" xfId="12" applyFont="1" applyFill="1" applyAlignment="1">
      <alignment vertical="center"/>
    </xf>
    <xf numFmtId="0" fontId="1" fillId="0" borderId="1" xfId="12" applyFont="1" applyBorder="1" applyAlignment="1">
      <alignment horizontal="center" vertical="center" wrapText="1"/>
    </xf>
    <xf numFmtId="3" fontId="1" fillId="0" borderId="1" xfId="12" applyNumberFormat="1" applyFont="1" applyBorder="1" applyAlignment="1">
      <alignment horizontal="center" vertical="center" wrapText="1"/>
    </xf>
    <xf numFmtId="165" fontId="2" fillId="0" borderId="1" xfId="12" applyNumberFormat="1" applyFont="1" applyBorder="1" applyAlignment="1">
      <alignment horizontal="center" vertical="center"/>
    </xf>
    <xf numFmtId="0" fontId="25" fillId="0" borderId="1" xfId="12" applyFont="1" applyBorder="1" applyAlignment="1">
      <alignment horizontal="center" vertical="center" wrapText="1"/>
    </xf>
    <xf numFmtId="3"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12" applyNumberFormat="1" applyFont="1" applyBorder="1" applyAlignment="1">
      <alignment horizontal="center" vertical="center" wrapText="1"/>
    </xf>
    <xf numFmtId="0" fontId="2" fillId="0" borderId="1" xfId="12" applyFont="1" applyBorder="1" applyAlignment="1">
      <alignment horizontal="center" vertical="center" wrapText="1"/>
    </xf>
    <xf numFmtId="0" fontId="1" fillId="0" borderId="0" xfId="12" applyFont="1" applyAlignment="1">
      <alignment vertical="center"/>
    </xf>
    <xf numFmtId="0" fontId="14" fillId="0" borderId="0" xfId="12" applyFont="1" applyAlignment="1">
      <alignment horizontal="left" vertical="center"/>
    </xf>
    <xf numFmtId="165" fontId="1" fillId="0" borderId="0" xfId="12" applyNumberFormat="1" applyFont="1" applyAlignment="1">
      <alignment vertical="center"/>
    </xf>
    <xf numFmtId="0" fontId="19" fillId="8" borderId="1" xfId="0" applyFont="1" applyFill="1" applyBorder="1" applyAlignment="1">
      <alignment horizontal="center"/>
    </xf>
    <xf numFmtId="0" fontId="19" fillId="7" borderId="1" xfId="0" applyFont="1" applyFill="1" applyBorder="1" applyAlignment="1">
      <alignment horizontal="center"/>
    </xf>
    <xf numFmtId="0" fontId="19" fillId="2" borderId="1" xfId="0" applyFont="1" applyFill="1" applyBorder="1" applyAlignment="1">
      <alignment horizontal="center" vertical="center" wrapText="1"/>
    </xf>
    <xf numFmtId="0" fontId="6" fillId="0" borderId="0" xfId="0" applyFont="1" applyAlignment="1">
      <alignment horizontal="center" wrapText="1"/>
    </xf>
    <xf numFmtId="0" fontId="7" fillId="5" borderId="4" xfId="2" applyFont="1" applyFill="1" applyBorder="1" applyAlignment="1">
      <alignment horizontal="center" vertical="center" wrapText="1"/>
    </xf>
    <xf numFmtId="0" fontId="7" fillId="6" borderId="4" xfId="2" applyFont="1" applyFill="1" applyBorder="1" applyAlignment="1">
      <alignment horizontal="center" vertical="center"/>
    </xf>
    <xf numFmtId="0" fontId="12" fillId="2" borderId="0" xfId="8" applyFont="1" applyFill="1" applyBorder="1" applyAlignment="1">
      <alignment horizontal="center"/>
    </xf>
    <xf numFmtId="0" fontId="14" fillId="9" borderId="1" xfId="3" applyFont="1" applyFill="1" applyBorder="1" applyAlignment="1">
      <alignment horizontal="center" vertical="center" wrapText="1"/>
    </xf>
    <xf numFmtId="0" fontId="24" fillId="9" borderId="11" xfId="3" applyFont="1" applyFill="1" applyBorder="1" applyAlignment="1">
      <alignment horizontal="center" vertical="center" wrapText="1"/>
    </xf>
    <xf numFmtId="0" fontId="24" fillId="9" borderId="18" xfId="3" applyFont="1" applyFill="1" applyBorder="1" applyAlignment="1">
      <alignment horizontal="center" vertical="center" wrapText="1"/>
    </xf>
    <xf numFmtId="0" fontId="14" fillId="9" borderId="1" xfId="3" applyFont="1" applyFill="1" applyBorder="1" applyAlignment="1">
      <alignment horizontal="center" vertical="center"/>
    </xf>
    <xf numFmtId="172" fontId="14" fillId="9" borderId="1" xfId="19" applyNumberFormat="1" applyFont="1" applyFill="1" applyBorder="1" applyAlignment="1">
      <alignment horizontal="center" vertical="center" wrapText="1"/>
    </xf>
    <xf numFmtId="172" fontId="14" fillId="13" borderId="1" xfId="19" applyNumberFormat="1" applyFont="1" applyFill="1" applyBorder="1" applyAlignment="1">
      <alignment horizontal="center" vertical="center" wrapText="1"/>
    </xf>
    <xf numFmtId="0" fontId="12" fillId="2" borderId="1" xfId="8" applyFont="1" applyFill="1" applyBorder="1" applyAlignment="1">
      <alignment horizontal="center"/>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 xfId="0" applyFont="1" applyFill="1" applyBorder="1" applyAlignment="1">
      <alignment horizontal="center"/>
    </xf>
    <xf numFmtId="0" fontId="19" fillId="2" borderId="4"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42" fontId="14" fillId="0" borderId="6" xfId="16" applyFont="1" applyBorder="1" applyAlignment="1">
      <alignment horizontal="center" vertical="center" wrapText="1"/>
    </xf>
    <xf numFmtId="42" fontId="14" fillId="0" borderId="5" xfId="16" applyFont="1" applyBorder="1" applyAlignment="1">
      <alignment horizontal="center" vertical="center" wrapText="1"/>
    </xf>
    <xf numFmtId="42" fontId="14" fillId="0" borderId="7" xfId="16" applyFont="1" applyBorder="1" applyAlignment="1">
      <alignment horizontal="center" vertical="center" wrapText="1"/>
    </xf>
    <xf numFmtId="0" fontId="14" fillId="0" borderId="1" xfId="12" applyFont="1" applyBorder="1" applyAlignment="1">
      <alignment horizontal="center" vertical="center" wrapText="1"/>
    </xf>
    <xf numFmtId="0" fontId="25" fillId="0" borderId="1" xfId="12" applyFont="1" applyBorder="1" applyAlignment="1">
      <alignment vertical="center"/>
    </xf>
    <xf numFmtId="0" fontId="14" fillId="0" borderId="1" xfId="12" applyFont="1" applyFill="1" applyBorder="1" applyAlignment="1">
      <alignment horizontal="center" vertical="center" wrapText="1"/>
    </xf>
    <xf numFmtId="0" fontId="1" fillId="0" borderId="1" xfId="12" applyFont="1" applyBorder="1" applyAlignment="1">
      <alignment horizontal="center" vertical="center" wrapText="1"/>
    </xf>
    <xf numFmtId="0" fontId="25" fillId="0" borderId="1" xfId="12" applyFont="1" applyBorder="1" applyAlignment="1">
      <alignment horizontal="center" vertical="center" wrapText="1"/>
    </xf>
    <xf numFmtId="0" fontId="26" fillId="0" borderId="1" xfId="12" applyFont="1" applyBorder="1" applyAlignment="1">
      <alignment vertical="center"/>
    </xf>
    <xf numFmtId="165" fontId="2" fillId="0" borderId="1" xfId="12" applyNumberFormat="1" applyFont="1" applyBorder="1" applyAlignment="1">
      <alignment horizontal="center" vertical="center"/>
    </xf>
    <xf numFmtId="0" fontId="14" fillId="9" borderId="11" xfId="3" applyFont="1" applyFill="1" applyBorder="1" applyAlignment="1">
      <alignment horizontal="center" vertical="center" wrapText="1"/>
    </xf>
    <xf numFmtId="0" fontId="14" fillId="9" borderId="18" xfId="3" applyFont="1" applyFill="1" applyBorder="1" applyAlignment="1">
      <alignment horizontal="center" vertical="center" wrapText="1"/>
    </xf>
    <xf numFmtId="0" fontId="14" fillId="13" borderId="1" xfId="3"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2" xfId="0" applyFont="1" applyFill="1" applyBorder="1" applyAlignment="1">
      <alignment horizontal="center" vertical="center"/>
    </xf>
    <xf numFmtId="0" fontId="23" fillId="4" borderId="13"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17"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12" borderId="17" xfId="0" applyFont="1" applyFill="1" applyBorder="1" applyAlignment="1">
      <alignment horizontal="center" vertical="center"/>
    </xf>
    <xf numFmtId="0" fontId="23" fillId="12" borderId="15" xfId="0" applyFont="1" applyFill="1" applyBorder="1" applyAlignment="1">
      <alignment horizontal="center" vertical="center"/>
    </xf>
    <xf numFmtId="0" fontId="23" fillId="12" borderId="12" xfId="0" applyFont="1" applyFill="1" applyBorder="1" applyAlignment="1">
      <alignment horizontal="center" vertical="center" wrapText="1"/>
    </xf>
    <xf numFmtId="0" fontId="23" fillId="12" borderId="13" xfId="0" applyFont="1" applyFill="1" applyBorder="1" applyAlignment="1">
      <alignment horizontal="center" vertical="center" wrapText="1"/>
    </xf>
    <xf numFmtId="0" fontId="23" fillId="12" borderId="14" xfId="0" applyFont="1" applyFill="1" applyBorder="1" applyAlignment="1">
      <alignment horizontal="center" vertical="center" wrapText="1"/>
    </xf>
    <xf numFmtId="0" fontId="14" fillId="0" borderId="6" xfId="18" applyFont="1" applyBorder="1" applyAlignment="1">
      <alignment horizontal="justify" vertical="center" wrapText="1"/>
    </xf>
    <xf numFmtId="0" fontId="14" fillId="0" borderId="7" xfId="18" applyFont="1" applyBorder="1" applyAlignment="1">
      <alignment horizontal="justify" vertical="center" wrapText="1"/>
    </xf>
    <xf numFmtId="0" fontId="14" fillId="0" borderId="5" xfId="18" applyFont="1" applyBorder="1" applyAlignment="1">
      <alignment horizontal="justify" vertical="center" wrapText="1"/>
    </xf>
    <xf numFmtId="0" fontId="14" fillId="0" borderId="1" xfId="18" applyFont="1" applyBorder="1" applyAlignment="1">
      <alignment horizontal="justify" vertical="center" wrapText="1"/>
    </xf>
    <xf numFmtId="0" fontId="14" fillId="16" borderId="1" xfId="13" applyFont="1" applyFill="1" applyBorder="1" applyAlignment="1">
      <alignment horizontal="center" vertical="center"/>
    </xf>
    <xf numFmtId="0" fontId="14" fillId="16" borderId="1" xfId="13" applyFont="1" applyFill="1" applyBorder="1" applyAlignment="1">
      <alignment horizontal="center" vertical="center" wrapText="1"/>
    </xf>
    <xf numFmtId="0" fontId="14" fillId="16" borderId="6" xfId="13" applyFont="1" applyFill="1" applyBorder="1" applyAlignment="1">
      <alignment horizontal="center" vertical="center" wrapText="1"/>
    </xf>
    <xf numFmtId="0" fontId="14" fillId="16" borderId="7" xfId="13" applyFont="1" applyFill="1" applyBorder="1" applyAlignment="1">
      <alignment horizontal="center" vertical="center" wrapText="1"/>
    </xf>
    <xf numFmtId="0" fontId="20" fillId="0" borderId="6" xfId="18" applyFont="1" applyBorder="1" applyAlignment="1">
      <alignment horizontal="center" vertical="center" wrapText="1"/>
    </xf>
    <xf numFmtId="0" fontId="20" fillId="0" borderId="7" xfId="18" applyFont="1" applyBorder="1" applyAlignment="1">
      <alignment horizontal="center" vertical="center" wrapText="1"/>
    </xf>
    <xf numFmtId="0" fontId="20" fillId="0" borderId="5" xfId="18" applyFont="1" applyBorder="1" applyAlignment="1">
      <alignment horizontal="center" vertical="center" wrapText="1"/>
    </xf>
    <xf numFmtId="0" fontId="21" fillId="0" borderId="7" xfId="0" applyFont="1" applyBorder="1" applyAlignment="1">
      <alignment horizontal="justify" vertical="center" wrapText="1"/>
    </xf>
    <xf numFmtId="0" fontId="0" fillId="0" borderId="0" xfId="0" applyAlignment="1">
      <alignment wrapText="1"/>
    </xf>
    <xf numFmtId="0" fontId="0" fillId="0" borderId="4" xfId="0" applyBorder="1" applyAlignment="1">
      <alignment horizontal="center" vertical="center" wrapText="1"/>
    </xf>
    <xf numFmtId="0" fontId="14" fillId="0" borderId="4" xfId="0" applyFont="1" applyBorder="1" applyAlignment="1">
      <alignment horizontal="center" vertical="center" wrapText="1"/>
    </xf>
    <xf numFmtId="9" fontId="0" fillId="0" borderId="4" xfId="0" applyNumberFormat="1" applyBorder="1" applyAlignment="1">
      <alignment horizontal="center" vertical="center" wrapText="1"/>
    </xf>
    <xf numFmtId="0" fontId="14" fillId="0" borderId="0" xfId="0" applyFont="1"/>
    <xf numFmtId="0" fontId="14" fillId="17" borderId="4" xfId="0" applyFont="1" applyFill="1" applyBorder="1" applyAlignment="1">
      <alignment horizontal="center" vertical="center" wrapText="1"/>
    </xf>
  </cellXfs>
  <cellStyles count="20">
    <cellStyle name="Moneda" xfId="19" builtinId="4"/>
    <cellStyle name="Moneda [0]" xfId="16" builtinId="7"/>
    <cellStyle name="Moneda [0] 2" xfId="7"/>
    <cellStyle name="Moneda [0] 2 2" xfId="14"/>
    <cellStyle name="Moneda [0] 3" xfId="10"/>
    <cellStyle name="Normal" xfId="0" builtinId="0"/>
    <cellStyle name="Normal 2" xfId="2"/>
    <cellStyle name="Normal 2 2" xfId="3"/>
    <cellStyle name="Normal 2 3" xfId="8"/>
    <cellStyle name="Normal 2 3 2" xfId="15"/>
    <cellStyle name="Normal 2 3 3" xfId="17"/>
    <cellStyle name="Normal 2 3 4" xfId="18"/>
    <cellStyle name="Normal 3" xfId="5"/>
    <cellStyle name="Normal 3 2" xfId="12"/>
    <cellStyle name="Normal 4" xfId="6"/>
    <cellStyle name="Normal 4 2" xfId="13"/>
    <cellStyle name="Normal 5" xfId="9"/>
    <cellStyle name="Porcentaje" xfId="1" builtinId="5"/>
    <cellStyle name="Porcentaje 2" xfId="4"/>
    <cellStyle name="Porcentaje 3" xfId="11"/>
  </cellStyles>
  <dxfs count="158">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4" formatCode="0.00%"/>
    </dxf>
    <dxf>
      <numFmt numFmtId="14" formatCode="0.00%"/>
    </dxf>
    <dxf>
      <numFmt numFmtId="166" formatCode="&quot;$&quot;\ #,##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3" formatCode="0%"/>
    </dxf>
    <dxf>
      <numFmt numFmtId="13" formatCode="0%"/>
    </dxf>
    <dxf>
      <numFmt numFmtId="13" formatCode="0%"/>
    </dxf>
    <dxf>
      <numFmt numFmtId="13" formatCode="0%"/>
    </dxf>
    <dxf>
      <numFmt numFmtId="14" formatCode="0.00%"/>
    </dxf>
    <dxf>
      <numFmt numFmtId="14" formatCode="0.00%"/>
    </dxf>
    <dxf>
      <numFmt numFmtId="166" formatCode="&quot;$&quot;\ #,##0"/>
    </dxf>
    <dxf>
      <numFmt numFmtId="166" formatCode="&quot;$&quot;\ #,##0"/>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quot;$&quot;\ #,##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REP_EPG034_EjecucionPresupuestalAgregada_PROYECTO%20(5).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REP_EPG034_EjecucionPresupuestalAgregada_31072022.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pregunta%202%20(1).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asignaci&#243;n%202021.xlsx" TargetMode="External"/><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Daniel Fernando Gallego Moreno" refreshedDate="44785.76516412037" createdVersion="8" refreshedVersion="8" minRefreshableVersion="3" recordCount="29">
  <cacheSource type="worksheet">
    <worksheetSource ref="A4:AA33" sheet="REP_EPG034_EjecucionPresupuesta" r:id="rId2"/>
  </cacheSource>
  <cacheFields count="28">
    <cacheField name="UEJ" numFmtId="0">
      <sharedItems/>
    </cacheField>
    <cacheField name="NOMBRE UEJ" numFmtId="0">
      <sharedItems/>
    </cacheField>
    <cacheField name="RUBRO" numFmtId="0">
      <sharedItems count="16">
        <s v="A-01-01-01"/>
        <s v="A-01-01-02"/>
        <s v="A-01-01-03"/>
        <s v="A-03-03-01-999"/>
        <s v="A-03-04-02-012"/>
        <s v="A-08-01"/>
        <s v="A-08-04-01"/>
        <s v="C-0402-1003-7"/>
        <s v="C-0402-1003-8"/>
        <s v="C-0403-1003-2"/>
        <s v="C-0404-1003-2"/>
        <s v="C-0405-1003-4"/>
        <s v="C-0499-1003-5"/>
        <s v="C-0499-1003-6"/>
        <s v="C-0499-1003-7"/>
        <s v="C-0499-1003-8"/>
      </sharedItems>
    </cacheField>
    <cacheField name="TIPO" numFmtId="0">
      <sharedItems count="2">
        <s v="A"/>
        <s v="C"/>
      </sharedItems>
    </cacheField>
    <cacheField name="CTA" numFmtId="0">
      <sharedItems/>
    </cacheField>
    <cacheField name="SUB_x000a_CTA" numFmtId="0">
      <sharedItems/>
    </cacheField>
    <cacheField name="OBJ" numFmtId="0">
      <sharedItems containsBlank="1"/>
    </cacheField>
    <cacheField name="ORD" numFmtId="0">
      <sharedItems containsBlank="1"/>
    </cacheField>
    <cacheField name="SOR_x000a_ORD" numFmtId="0">
      <sharedItems containsNonDate="0" containsString="0" containsBlank="1"/>
    </cacheField>
    <cacheField name="ITEM" numFmtId="0">
      <sharedItems containsNonDate="0" containsString="0" containsBlank="1"/>
    </cacheField>
    <cacheField name="SUB_x000a_ITEM" numFmtId="0">
      <sharedItems containsNonDate="0" containsString="0" containsBlank="1"/>
    </cacheField>
    <cacheField name="SUB_x000a_ITEM 2" numFmtId="0">
      <sharedItems containsNonDate="0" containsString="0" containsBlank="1"/>
    </cacheField>
    <cacheField name="FUENTE" numFmtId="0">
      <sharedItems count="2">
        <s v="Nación"/>
        <s v="Propios"/>
      </sharedItems>
    </cacheField>
    <cacheField name="REC" numFmtId="0">
      <sharedItems/>
    </cacheField>
    <cacheField name="SIT" numFmtId="0">
      <sharedItems/>
    </cacheField>
    <cacheField name="DESCRIPCION" numFmtId="0">
      <sharedItems count="16">
        <s v="SALARIO"/>
        <s v="CONTRIBUCIONES INHERENTES A LA NÓMINA"/>
        <s v="REMUNERACIONES NO CONSTITUTIVAS DE FACTOR SALARIAL"/>
        <s v="OTRAS TRANSFERENCIAS - DISTRIBUCIÓN PREVIO CONCEPTO DGPPN"/>
        <s v="INCAPACIDADES Y LICENCIAS DE MATERNIDAD Y PATERNIDAD (NO DE PENSIONES)"/>
        <s v="IMPUESTOS"/>
        <s v="CUOTA DE FISCALIZACIÓN Y AUDITAJE"/>
        <s v="GENERACIÓN DE ESTUDIOS GEOGRÁFICOS E INVESTIGACIONES PARA LA CARACTERIZACIÓN, ANÁLISIS Y DELIMITACIÓN GEOGRÁFICA DEL TERRITORIO  NACIONAL"/>
        <s v="LEVANTAMIENTO , GENERACIÓN Y ACTUALIZACIÓN DE LA RED GEODÉSICA Y LA CARTOGRAFÍA BÁSICA A NIVEL   NACIONAL"/>
        <s v="GENERACIÓN DE ESTUDIOS DE SUELOS, TIERRAS Y APLICACIONES AGROLÓGICAS COMO INSUMO PARA EL ORDENAMIENTO INTEGRAL Y EL MANEJO SOSTENIBLE DEL TERRITORIO A NIVEL  NACIONAL"/>
        <s v="ACTUALIZACIÓN  Y GESTIÓN CATASTRAL  NACIONAL"/>
        <s v="FORTALECIMIENTO DE LA GESTIÓN DEL CONOCIMIENTO Y LA INNOVACIÓN EN EL ÁMBITO GEOGRÁFICO DEL  TERRITORIO   NACIONAL"/>
        <s v="FORTALECIMIENTO DE LA GESTIÓN INSTITUCIONAL DEL IGAC A NIVEL   NACIONAL"/>
        <s v="FORTALECIMIENTO DE LA INFRAESTRUCTURA FÍSICA DEL IGAC A NIVEL  NACIONAL"/>
        <s v="IMPLEMENTACIÓN DE UN SISTEMA DE GESTIÓN DOCUMENTAL EN EL IGAC A NIVEL   NACIONAL"/>
        <s v="FORTALECIMIENTO DE LOS PROCESOS DE DIFUSIÓN Y ACCESO A LA INFORMACIÓN GEOGRÁFICA A NIVEL   NACIONAL"/>
      </sharedItems>
    </cacheField>
    <cacheField name="APR. INICIAL" numFmtId="164">
      <sharedItems containsSemiMixedTypes="0" containsString="0" containsNumber="1" containsInteger="1" minValue="0" maxValue="134445997196"/>
    </cacheField>
    <cacheField name="APR. ADICIONADA" numFmtId="164">
      <sharedItems containsSemiMixedTypes="0" containsString="0" containsNumber="1" containsInteger="1" minValue="0" maxValue="8283571415"/>
    </cacheField>
    <cacheField name="APR. REDUCIDA" numFmtId="164">
      <sharedItems containsSemiMixedTypes="0" containsString="0" containsNumber="1" containsInteger="1" minValue="0" maxValue="11133639390"/>
    </cacheField>
    <cacheField name="APR. VIGENTE" numFmtId="164">
      <sharedItems containsSemiMixedTypes="0" containsString="0" containsNumber="1" containsInteger="1" minValue="0" maxValue="134445997196"/>
    </cacheField>
    <cacheField name="APR BLOQUEADA" numFmtId="164">
      <sharedItems containsSemiMixedTypes="0" containsString="0" containsNumber="1" containsInteger="1" minValue="0" maxValue="3015344783"/>
    </cacheField>
    <cacheField name="CDP" numFmtId="164">
      <sharedItems containsSemiMixedTypes="0" containsString="0" containsNumber="1" minValue="0" maxValue="63767933807.019997"/>
    </cacheField>
    <cacheField name="APR. DISPONIBLE" numFmtId="164">
      <sharedItems containsSemiMixedTypes="0" containsString="0" containsNumber="1" minValue="0" maxValue="70678063388.979996"/>
    </cacheField>
    <cacheField name="COMPROMISO" numFmtId="164">
      <sharedItems containsSemiMixedTypes="0" containsString="0" containsNumber="1" minValue="0" maxValue="42950230956.459999"/>
    </cacheField>
    <cacheField name="OBLIGACION" numFmtId="164">
      <sharedItems containsSemiMixedTypes="0" containsString="0" containsNumber="1" minValue="0" maxValue="32176377499"/>
    </cacheField>
    <cacheField name="ORDEN PAGO" numFmtId="164">
      <sharedItems containsSemiMixedTypes="0" containsString="0" containsNumber="1" minValue="0" maxValue="32174938652"/>
    </cacheField>
    <cacheField name="PAGOS" numFmtId="164">
      <sharedItems containsSemiMixedTypes="0" containsString="0" containsNumber="1" minValue="0" maxValue="32174938652"/>
    </cacheField>
    <cacheField name="%" numFmtId="0" formula="IFERROR(COMPROMISO/'APR. VIGENTE',0)"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 Fernando Gallego Moreno" refreshedDate="44785.776881365739" createdVersion="8" refreshedVersion="8" minRefreshableVersion="3" recordCount="30">
  <cacheSource type="worksheet">
    <worksheetSource ref="A4:AA34" sheet="REP_EPG034_EjecucionPresupuesta" r:id="rId2"/>
  </cacheSource>
  <cacheFields count="28">
    <cacheField name="UEJ" numFmtId="0">
      <sharedItems/>
    </cacheField>
    <cacheField name="NOMBRE UEJ" numFmtId="0">
      <sharedItems/>
    </cacheField>
    <cacheField name="RUBRO" numFmtId="0">
      <sharedItems count="19">
        <s v="A-01-01-01"/>
        <s v="A-01-01-02"/>
        <s v="A-01-01-03"/>
        <s v="A-02"/>
        <s v="A-03-03-01-999"/>
        <s v="A-03-04-02-012"/>
        <s v="A-03-10"/>
        <s v="A-08-01"/>
        <s v="A-08-04-01"/>
        <s v="C-0404-1003-2"/>
        <s v="C-0406-1003-1"/>
        <s v="C-0406-1003-2"/>
        <s v="C-0406-1003-3"/>
        <s v="C-0406-1003-4"/>
        <s v="C-0499-1003-5"/>
        <s v="C-0499-1003-6"/>
        <s v="C-0499-1003-7"/>
        <s v="C-0499-1003-8"/>
        <s v="" u="1"/>
      </sharedItems>
    </cacheField>
    <cacheField name="TIPO" numFmtId="0">
      <sharedItems count="3">
        <s v="A"/>
        <s v="C"/>
        <s v="" u="1"/>
      </sharedItems>
    </cacheField>
    <cacheField name="CTA" numFmtId="0">
      <sharedItems/>
    </cacheField>
    <cacheField name="SUB_x000a_CTA" numFmtId="0">
      <sharedItems containsBlank="1"/>
    </cacheField>
    <cacheField name="OBJ" numFmtId="0">
      <sharedItems containsBlank="1"/>
    </cacheField>
    <cacheField name="ORD" numFmtId="0">
      <sharedItems containsBlank="1"/>
    </cacheField>
    <cacheField name="SOR_x000a_ORD" numFmtId="0">
      <sharedItems containsNonDate="0" containsString="0" containsBlank="1"/>
    </cacheField>
    <cacheField name="ITEM" numFmtId="0">
      <sharedItems containsNonDate="0" containsString="0" containsBlank="1"/>
    </cacheField>
    <cacheField name="SUB_x000a_ITEM" numFmtId="0">
      <sharedItems containsNonDate="0" containsString="0" containsBlank="1"/>
    </cacheField>
    <cacheField name="SUB_x000a_ITEM 2" numFmtId="0">
      <sharedItems containsNonDate="0" containsString="0" containsBlank="1"/>
    </cacheField>
    <cacheField name="FUENTE" numFmtId="0">
      <sharedItems count="3">
        <s v="Nación"/>
        <s v="Propios"/>
        <s v="" u="1"/>
      </sharedItems>
    </cacheField>
    <cacheField name="REC" numFmtId="0">
      <sharedItems/>
    </cacheField>
    <cacheField name="SIT" numFmtId="0">
      <sharedItems/>
    </cacheField>
    <cacheField name="DESCRIPCION" numFmtId="0">
      <sharedItems count="19">
        <s v="SALARIO"/>
        <s v="CONTRIBUCIONES INHERENTES A LA NÓMINA"/>
        <s v="REMUNERACIONES NO CONSTITUTIVAS DE FACTOR SALARIAL"/>
        <s v="ADQUISICIÓN DE BIENES  Y SERVICIOS"/>
        <s v="OTRAS TRANSFERENCIAS - DISTRIBUCIÓN PREVIO CONCEPTO DGPPN"/>
        <s v="INCAPACIDADES Y LICENCIAS DE MATERNIDAD Y PATERNIDAD (NO DE PENSIONES)"/>
        <s v="SENTENCIAS Y CONCILIACIONES"/>
        <s v="IMPUESTOS"/>
        <s v="CUOTA DE FISCALIZACIÓN Y AUDITAJE"/>
        <s v="ACTUALIZACIÓN  Y GESTIÓN CATASTRAL  NACIONAL"/>
        <s v="LEVANTAMIENTO GENERACION  Y ACTUALIZACION DE LA RED GEODESICA NACIONAL Y LA CARTOGRAFIA  DEL PAIS COMO HERRAMIENTA FUNDAMENTAL PARA EL ESTABLECIMIENTO DE POLITICAS DE DESARROLLO   NACIONAL"/>
        <s v="FORTALECIMIENTO DE LA GESTION DEL CONOCIMIENTO Y LA INNOVACION EN EL AMBITO GEOGRAFICO DEL TERRITORIO  NACIONAL"/>
        <s v="DESARROLLO DE ESTUDIOS DE SUELOS, TIERRAS Y APLICACIONES AGROLOGICAS COMO INSUMO PARA EL ORDENAMIENTO INTEGRAL Y EL MANEJO SOSTENIBLE DEL TERRITORIO.  NACIONAL"/>
        <s v="GENERACION DE ESTUDIOS GEOGRAFICOS E INVESTIGACIONES PARA LA CARACTERIZACION, ANALISIS Y DELIMITACION GEOGRAFICA DEL TERRITORIO NACIONAL  NACIONAL"/>
        <s v="FORTALECIMIENTO DE LA GESTIÓN INSTITUCIONAL DEL IGAC A NIVEL   NACIONAL"/>
        <s v="FORTALECIMIENTO DE LA INFRAESTRUCTURA FÍSICA DEL IGAC A NIVEL  NACIONAL"/>
        <s v="IMPLEMENTACIÓN DE UN SISTEMA DE GESTIÓN DOCUMENTAL EN EL IGAC A NIVEL   NACIONAL"/>
        <s v="FORTALECIMIENTO DE LOS PROCESOS DE DIFUSIÓN Y ACCESO A LA INFORMACIÓN GEOGRÁFICA A NIVEL   NACIONAL"/>
        <s v="" u="1"/>
      </sharedItems>
    </cacheField>
    <cacheField name="APR. INICIAL" numFmtId="164">
      <sharedItems containsSemiMixedTypes="0" containsString="0" containsNumber="1" containsInteger="1" minValue="207000000" maxValue="140754095391"/>
    </cacheField>
    <cacheField name="APR. ADICIONADA" numFmtId="164">
      <sharedItems containsSemiMixedTypes="0" containsString="0" containsNumber="1" containsInteger="1" minValue="0" maxValue="0"/>
    </cacheField>
    <cacheField name="APR. REDUCIDA" numFmtId="164">
      <sharedItems containsSemiMixedTypes="0" containsString="0" containsNumber="1" containsInteger="1" minValue="0" maxValue="0"/>
    </cacheField>
    <cacheField name="APR. VIGENTE" numFmtId="164">
      <sharedItems containsSemiMixedTypes="0" containsString="0" containsNumber="1" containsInteger="1" minValue="207000000" maxValue="140754095391"/>
    </cacheField>
    <cacheField name="APR BLOQUEADA" numFmtId="164">
      <sharedItems containsSemiMixedTypes="0" containsString="0" containsNumber="1" containsInteger="1" minValue="0" maxValue="18237000000"/>
    </cacheField>
    <cacheField name="CDP" numFmtId="164">
      <sharedItems containsSemiMixedTypes="0" containsString="0" containsNumber="1" minValue="0" maxValue="101505027990.23"/>
    </cacheField>
    <cacheField name="APR. DISPONIBLE" numFmtId="164">
      <sharedItems containsSemiMixedTypes="0" containsString="0" containsNumber="1" minValue="0" maxValue="39249067400.769997"/>
    </cacheField>
    <cacheField name="COMPROMISO" numFmtId="164">
      <sharedItems containsSemiMixedTypes="0" containsString="0" containsNumber="1" minValue="0" maxValue="29105187118.549999"/>
    </cacheField>
    <cacheField name="OBLIGACION" numFmtId="164">
      <sharedItems containsSemiMixedTypes="0" containsString="0" containsNumber="1" minValue="0" maxValue="21718136689.650002"/>
    </cacheField>
    <cacheField name="ORDEN PAGO" numFmtId="164">
      <sharedItems containsSemiMixedTypes="0" containsString="0" containsNumber="1" minValue="0" maxValue="21718136689.650002"/>
    </cacheField>
    <cacheField name="PAGOS" numFmtId="164">
      <sharedItems containsSemiMixedTypes="0" containsString="0" containsNumber="1" minValue="0" maxValue="21718136689.650002"/>
    </cacheField>
    <cacheField name="%" numFmtId="0" formula="IFERROR(COMPROMISO/'APR. VIGENTE',0)" databaseField="0"/>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IEGO FERNANDO CASTIBLANCO SALAS" refreshedDate="44785.441883912034" createdVersion="8" refreshedVersion="8" minRefreshableVersion="3" recordCount="30">
  <cacheSource type="worksheet">
    <worksheetSource ref="A4:AA34" sheet="REP_EPG034_EjecucionPresupuesta" r:id="rId2"/>
  </cacheSource>
  <cacheFields count="27">
    <cacheField name="UEJ" numFmtId="0">
      <sharedItems/>
    </cacheField>
    <cacheField name="NOMBRE UEJ" numFmtId="0">
      <sharedItems/>
    </cacheField>
    <cacheField name="RUBRO" numFmtId="0">
      <sharedItems count="19">
        <s v="A-01-01-01"/>
        <s v="A-01-01-02"/>
        <s v="A-01-01-03"/>
        <s v="A-02"/>
        <s v="A-03-03-01-999"/>
        <s v="A-03-04-02-012"/>
        <s v="A-03-10"/>
        <s v="A-08-01"/>
        <s v="A-08-04-01"/>
        <s v="C-0404-1003-2"/>
        <s v="C-0406-1003-1"/>
        <s v="C-0406-1003-2"/>
        <s v="C-0406-1003-3"/>
        <s v="C-0406-1003-4"/>
        <s v="C-0499-1003-5"/>
        <s v="C-0499-1003-6"/>
        <s v="C-0499-1003-7"/>
        <s v="C-0499-1003-8"/>
        <s v="" u="1"/>
      </sharedItems>
    </cacheField>
    <cacheField name="TIPO" numFmtId="0">
      <sharedItems count="3">
        <s v="A"/>
        <s v="C"/>
        <s v="" u="1"/>
      </sharedItems>
    </cacheField>
    <cacheField name="CTA" numFmtId="0">
      <sharedItems/>
    </cacheField>
    <cacheField name="SUB_x000a_CTA" numFmtId="0">
      <sharedItems containsBlank="1"/>
    </cacheField>
    <cacheField name="OBJ" numFmtId="0">
      <sharedItems containsBlank="1"/>
    </cacheField>
    <cacheField name="ORD" numFmtId="0">
      <sharedItems containsBlank="1"/>
    </cacheField>
    <cacheField name="SOR_x000a_ORD" numFmtId="0">
      <sharedItems containsNonDate="0" containsString="0" containsBlank="1"/>
    </cacheField>
    <cacheField name="ITEM" numFmtId="0">
      <sharedItems containsNonDate="0" containsString="0" containsBlank="1"/>
    </cacheField>
    <cacheField name="SUB_x000a_ITEM" numFmtId="0">
      <sharedItems containsNonDate="0" containsString="0" containsBlank="1"/>
    </cacheField>
    <cacheField name="SUB_x000a_ITEM 2" numFmtId="0">
      <sharedItems containsNonDate="0" containsString="0" containsBlank="1"/>
    </cacheField>
    <cacheField name="FUENTE" numFmtId="0">
      <sharedItems count="2">
        <s v="Nación"/>
        <s v="Propios"/>
      </sharedItems>
    </cacheField>
    <cacheField name="REC" numFmtId="0">
      <sharedItems/>
    </cacheField>
    <cacheField name="SIT" numFmtId="0">
      <sharedItems/>
    </cacheField>
    <cacheField name="DESCRIPCION" numFmtId="0">
      <sharedItems count="18">
        <s v="SALARIO"/>
        <s v="CONTRIBUCIONES INHERENTES A LA NÓMINA"/>
        <s v="REMUNERACIONES NO CONSTITUTIVAS DE FACTOR SALARIAL"/>
        <s v="ADQUISICIÓN DE BIENES  Y SERVICIOS"/>
        <s v="OTRAS TRANSFERENCIAS - DISTRIBUCIÓN PREVIO CONCEPTO DGPPN"/>
        <s v="INCAPACIDADES Y LICENCIAS DE MATERNIDAD Y PATERNIDAD (NO DE PENSIONES)"/>
        <s v="SENTENCIAS Y CONCILIACIONES"/>
        <s v="IMPUESTOS"/>
        <s v="CUOTA DE FISCALIZACIÓN Y AUDITAJE"/>
        <s v="ACTUALIZACIÓN  Y GESTIÓN CATASTRAL  NACIONAL"/>
        <s v="LEVANTAMIENTO GENERACION  Y ACTUALIZACION DE LA RED GEODESICA NACIONAL Y LA CARTOGRAFIA  DEL PAIS COMO HERRAMIENTA FUNDAMENTAL PARA EL ESTABLECIMIENTO DE POLITICAS DE DESARROLLO   NACIONAL"/>
        <s v="FORTALECIMIENTO DE LA GESTION DEL CONOCIMIENTO Y LA INNOVACION EN EL AMBITO GEOGRAFICO DEL TERRITORIO  NACIONAL"/>
        <s v="DESARROLLO DE ESTUDIOS DE SUELOS, TIERRAS Y APLICACIONES AGROLOGICAS COMO INSUMO PARA EL ORDENAMIENTO INTEGRAL Y EL MANEJO SOSTENIBLE DEL TERRITORIO.  NACIONAL"/>
        <s v="GENERACION DE ESTUDIOS GEOGRAFICOS E INVESTIGACIONES PARA LA CARACTERIZACION, ANALISIS Y DELIMITACION GEOGRAFICA DEL TERRITORIO NACIONAL  NACIONAL"/>
        <s v="FORTALECIMIENTO DE LA GESTIÓN INSTITUCIONAL DEL IGAC A NIVEL   NACIONAL"/>
        <s v="FORTALECIMIENTO DE LA INFRAESTRUCTURA FÍSICA DEL IGAC A NIVEL  NACIONAL"/>
        <s v="IMPLEMENTACIÓN DE UN SISTEMA DE GESTIÓN DOCUMENTAL EN EL IGAC A NIVEL   NACIONAL"/>
        <s v="FORTALECIMIENTO DE LOS PROCESOS DE DIFUSIÓN Y ACCESO A LA INFORMACIÓN GEOGRÁFICA A NIVEL   NACIONAL"/>
      </sharedItems>
    </cacheField>
    <cacheField name="APR. INICIAL" numFmtId="164">
      <sharedItems containsSemiMixedTypes="0" containsString="0" containsNumber="1" containsInteger="1" minValue="207000000" maxValue="140754095391"/>
    </cacheField>
    <cacheField name="APR. ADICIONADA" numFmtId="164">
      <sharedItems containsSemiMixedTypes="0" containsString="0" containsNumber="1" containsInteger="1" minValue="0" maxValue="0"/>
    </cacheField>
    <cacheField name="APR. REDUCIDA" numFmtId="164">
      <sharedItems containsSemiMixedTypes="0" containsString="0" containsNumber="1" containsInteger="1" minValue="0" maxValue="0"/>
    </cacheField>
    <cacheField name="APR. VIGENTE" numFmtId="164">
      <sharedItems containsSemiMixedTypes="0" containsString="0" containsNumber="1" containsInteger="1" minValue="207000000" maxValue="140754095391"/>
    </cacheField>
    <cacheField name="APR BLOQUEADA" numFmtId="164">
      <sharedItems containsSemiMixedTypes="0" containsString="0" containsNumber="1" containsInteger="1" minValue="0" maxValue="18237000000"/>
    </cacheField>
    <cacheField name="CDP" numFmtId="164">
      <sharedItems containsSemiMixedTypes="0" containsString="0" containsNumber="1" minValue="0" maxValue="101505027990.23"/>
    </cacheField>
    <cacheField name="APR. DISPONIBLE" numFmtId="164">
      <sharedItems containsSemiMixedTypes="0" containsString="0" containsNumber="1" minValue="0" maxValue="39249067400.769997"/>
    </cacheField>
    <cacheField name="COMPROMISO" numFmtId="164">
      <sharedItems containsSemiMixedTypes="0" containsString="0" containsNumber="1" minValue="0" maxValue="29105187118.549999"/>
    </cacheField>
    <cacheField name="OBLIGACION" numFmtId="164">
      <sharedItems containsSemiMixedTypes="0" containsString="0" containsNumber="1" minValue="0" maxValue="21718136689.650002"/>
    </cacheField>
    <cacheField name="ORDEN PAGO" numFmtId="164">
      <sharedItems containsSemiMixedTypes="0" containsString="0" containsNumber="1" minValue="0" maxValue="21718136689.650002"/>
    </cacheField>
    <cacheField name="PAGOS" numFmtId="164">
      <sharedItems containsSemiMixedTypes="0" containsString="0" containsNumber="1" minValue="0" maxValue="21718136689.650002"/>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aniel Fernando Gallego Moreno" refreshedDate="44785.76516412037" createdVersion="8" refreshedVersion="8" minRefreshableVersion="3" recordCount="29">
  <cacheSource type="worksheet">
    <worksheetSource ref="A4:AA33" sheet="REP_EPG034_EjecucionPresupuesta" r:id="rId2"/>
  </cacheSource>
  <cacheFields count="28">
    <cacheField name="UEJ" numFmtId="0">
      <sharedItems/>
    </cacheField>
    <cacheField name="NOMBRE UEJ" numFmtId="0">
      <sharedItems/>
    </cacheField>
    <cacheField name="RUBRO" numFmtId="0">
      <sharedItems count="16">
        <s v="A-01-01-01"/>
        <s v="A-01-01-02"/>
        <s v="A-01-01-03"/>
        <s v="A-03-03-01-999"/>
        <s v="A-03-04-02-012"/>
        <s v="A-08-01"/>
        <s v="A-08-04-01"/>
        <s v="C-0402-1003-7"/>
        <s v="C-0402-1003-8"/>
        <s v="C-0403-1003-2"/>
        <s v="C-0404-1003-2"/>
        <s v="C-0405-1003-4"/>
        <s v="C-0499-1003-5"/>
        <s v="C-0499-1003-6"/>
        <s v="C-0499-1003-7"/>
        <s v="C-0499-1003-8"/>
      </sharedItems>
    </cacheField>
    <cacheField name="TIPO" numFmtId="0">
      <sharedItems count="2">
        <s v="A"/>
        <s v="C"/>
      </sharedItems>
    </cacheField>
    <cacheField name="CTA" numFmtId="0">
      <sharedItems/>
    </cacheField>
    <cacheField name="SUB_x000a_CTA" numFmtId="0">
      <sharedItems/>
    </cacheField>
    <cacheField name="OBJ" numFmtId="0">
      <sharedItems containsBlank="1"/>
    </cacheField>
    <cacheField name="ORD" numFmtId="0">
      <sharedItems containsBlank="1"/>
    </cacheField>
    <cacheField name="SOR_x000a_ORD" numFmtId="0">
      <sharedItems containsNonDate="0" containsString="0" containsBlank="1"/>
    </cacheField>
    <cacheField name="ITEM" numFmtId="0">
      <sharedItems containsNonDate="0" containsString="0" containsBlank="1"/>
    </cacheField>
    <cacheField name="SUB_x000a_ITEM" numFmtId="0">
      <sharedItems containsNonDate="0" containsString="0" containsBlank="1"/>
    </cacheField>
    <cacheField name="SUB_x000a_ITEM 2" numFmtId="0">
      <sharedItems containsNonDate="0" containsString="0" containsBlank="1"/>
    </cacheField>
    <cacheField name="FUENTE" numFmtId="0">
      <sharedItems count="2">
        <s v="Nación"/>
        <s v="Propios"/>
      </sharedItems>
    </cacheField>
    <cacheField name="REC" numFmtId="0">
      <sharedItems/>
    </cacheField>
    <cacheField name="SIT" numFmtId="0">
      <sharedItems/>
    </cacheField>
    <cacheField name="DESCRIPCION" numFmtId="0">
      <sharedItems count="16">
        <s v="SALARIO"/>
        <s v="CONTRIBUCIONES INHERENTES A LA NÓMINA"/>
        <s v="REMUNERACIONES NO CONSTITUTIVAS DE FACTOR SALARIAL"/>
        <s v="OTRAS TRANSFERENCIAS - DISTRIBUCIÓN PREVIO CONCEPTO DGPPN"/>
        <s v="INCAPACIDADES Y LICENCIAS DE MATERNIDAD Y PATERNIDAD (NO DE PENSIONES)"/>
        <s v="IMPUESTOS"/>
        <s v="CUOTA DE FISCALIZACIÓN Y AUDITAJE"/>
        <s v="GENERACIÓN DE ESTUDIOS GEOGRÁFICOS E INVESTIGACIONES PARA LA CARACTERIZACIÓN, ANÁLISIS Y DELIMITACIÓN GEOGRÁFICA DEL TERRITORIO  NACIONAL"/>
        <s v="LEVANTAMIENTO , GENERACIÓN Y ACTUALIZACIÓN DE LA RED GEODÉSICA Y LA CARTOGRAFÍA BÁSICA A NIVEL   NACIONAL"/>
        <s v="GENERACIÓN DE ESTUDIOS DE SUELOS, TIERRAS Y APLICACIONES AGROLÓGICAS COMO INSUMO PARA EL ORDENAMIENTO INTEGRAL Y EL MANEJO SOSTENIBLE DEL TERRITORIO A NIVEL  NACIONAL"/>
        <s v="ACTUALIZACIÓN  Y GESTIÓN CATASTRAL  NACIONAL"/>
        <s v="FORTALECIMIENTO DE LA GESTIÓN DEL CONOCIMIENTO Y LA INNOVACIÓN EN EL ÁMBITO GEOGRÁFICO DEL  TERRITORIO   NACIONAL"/>
        <s v="FORTALECIMIENTO DE LA GESTIÓN INSTITUCIONAL DEL IGAC A NIVEL   NACIONAL"/>
        <s v="FORTALECIMIENTO DE LA INFRAESTRUCTURA FÍSICA DEL IGAC A NIVEL  NACIONAL"/>
        <s v="IMPLEMENTACIÓN DE UN SISTEMA DE GESTIÓN DOCUMENTAL EN EL IGAC A NIVEL   NACIONAL"/>
        <s v="FORTALECIMIENTO DE LOS PROCESOS DE DIFUSIÓN Y ACCESO A LA INFORMACIÓN GEOGRÁFICA A NIVEL   NACIONAL"/>
      </sharedItems>
    </cacheField>
    <cacheField name="APR. INICIAL" numFmtId="164">
      <sharedItems containsSemiMixedTypes="0" containsString="0" containsNumber="1" containsInteger="1" minValue="0" maxValue="134445997196"/>
    </cacheField>
    <cacheField name="APR. ADICIONADA" numFmtId="164">
      <sharedItems containsSemiMixedTypes="0" containsString="0" containsNumber="1" containsInteger="1" minValue="0" maxValue="8283571415"/>
    </cacheField>
    <cacheField name="APR. REDUCIDA" numFmtId="164">
      <sharedItems containsSemiMixedTypes="0" containsString="0" containsNumber="1" containsInteger="1" minValue="0" maxValue="11133639390"/>
    </cacheField>
    <cacheField name="APR. VIGENTE" numFmtId="164">
      <sharedItems containsSemiMixedTypes="0" containsString="0" containsNumber="1" containsInteger="1" minValue="0" maxValue="134445997196"/>
    </cacheField>
    <cacheField name="APR BLOQUEADA" numFmtId="164">
      <sharedItems containsSemiMixedTypes="0" containsString="0" containsNumber="1" containsInteger="1" minValue="0" maxValue="3015344783"/>
    </cacheField>
    <cacheField name="CDP" numFmtId="164">
      <sharedItems containsSemiMixedTypes="0" containsString="0" containsNumber="1" minValue="0" maxValue="63767933807.019997"/>
    </cacheField>
    <cacheField name="APR. DISPONIBLE" numFmtId="164">
      <sharedItems containsSemiMixedTypes="0" containsString="0" containsNumber="1" minValue="0" maxValue="70678063388.979996"/>
    </cacheField>
    <cacheField name="COMPROMISO" numFmtId="164">
      <sharedItems containsSemiMixedTypes="0" containsString="0" containsNumber="1" minValue="0" maxValue="42950230956.459999"/>
    </cacheField>
    <cacheField name="OBLIGACION" numFmtId="164">
      <sharedItems containsSemiMixedTypes="0" containsString="0" containsNumber="1" minValue="0" maxValue="32176377499"/>
    </cacheField>
    <cacheField name="ORDEN PAGO" numFmtId="164">
      <sharedItems containsSemiMixedTypes="0" containsString="0" containsNumber="1" minValue="0" maxValue="32174938652"/>
    </cacheField>
    <cacheField name="PAGOS" numFmtId="164">
      <sharedItems containsSemiMixedTypes="0" containsString="0" containsNumber="1" minValue="0" maxValue="32174938652"/>
    </cacheField>
    <cacheField name="%" numFmtId="0" formula="IFERROR(COMPROMISO/'APR. VIGENTE',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9">
  <r>
    <s v="04-03-00"/>
    <s v="INSTITUTO GEOGRÁFICO AGUSTÍN CODAZZI - IGAC"/>
    <x v="0"/>
    <x v="0"/>
    <s v="01"/>
    <s v="01"/>
    <s v="01"/>
    <m/>
    <m/>
    <m/>
    <m/>
    <m/>
    <x v="0"/>
    <s v="10"/>
    <s v="CSF"/>
    <x v="0"/>
    <n v="33040000000"/>
    <n v="8283571415"/>
    <n v="505000000"/>
    <n v="40818571415"/>
    <n v="0"/>
    <n v="32183048861"/>
    <n v="8635522554"/>
    <n v="32176377499"/>
    <n v="32176377499"/>
    <n v="32174938652"/>
    <n v="32174938652"/>
  </r>
  <r>
    <s v="04-03-00"/>
    <s v="INSTITUTO GEOGRÁFICO AGUSTÍN CODAZZI - IGAC"/>
    <x v="1"/>
    <x v="0"/>
    <s v="01"/>
    <s v="01"/>
    <s v="02"/>
    <m/>
    <m/>
    <m/>
    <m/>
    <m/>
    <x v="0"/>
    <s v="10"/>
    <s v="CSF"/>
    <x v="1"/>
    <n v="11004000000"/>
    <n v="3431977472"/>
    <n v="0"/>
    <n v="14435977472"/>
    <n v="0"/>
    <n v="11488649744"/>
    <n v="2947327728"/>
    <n v="11189743944"/>
    <n v="11189743944"/>
    <n v="11189342344"/>
    <n v="11189342344"/>
  </r>
  <r>
    <s v="04-03-00"/>
    <s v="INSTITUTO GEOGRÁFICO AGUSTÍN CODAZZI - IGAC"/>
    <x v="2"/>
    <x v="0"/>
    <s v="01"/>
    <s v="01"/>
    <s v="03"/>
    <m/>
    <m/>
    <m/>
    <m/>
    <m/>
    <x v="0"/>
    <s v="10"/>
    <s v="CSF"/>
    <x v="2"/>
    <n v="2983000000"/>
    <n v="617687803"/>
    <n v="0"/>
    <n v="3600687803"/>
    <n v="0"/>
    <n v="2962659405"/>
    <n v="638028398"/>
    <n v="2961514141"/>
    <n v="2961514141"/>
    <n v="2961514141"/>
    <n v="2961514141"/>
  </r>
  <r>
    <s v="04-03-00"/>
    <s v="INSTITUTO GEOGRÁFICO AGUSTÍN CODAZZI - IGAC"/>
    <x v="3"/>
    <x v="0"/>
    <s v="03"/>
    <s v="03"/>
    <s v="01"/>
    <s v="999"/>
    <m/>
    <m/>
    <m/>
    <m/>
    <x v="0"/>
    <s v="10"/>
    <s v="CSF"/>
    <x v="3"/>
    <n v="14148984173"/>
    <n v="0"/>
    <n v="11133639390"/>
    <n v="3015344783"/>
    <n v="3015344783"/>
    <n v="0"/>
    <n v="0"/>
    <n v="0"/>
    <n v="0"/>
    <n v="0"/>
    <n v="0"/>
  </r>
  <r>
    <s v="04-03-00"/>
    <s v="INSTITUTO GEOGRÁFICO AGUSTÍN CODAZZI - IGAC"/>
    <x v="3"/>
    <x v="0"/>
    <s v="03"/>
    <s v="03"/>
    <s v="01"/>
    <s v="999"/>
    <m/>
    <m/>
    <m/>
    <m/>
    <x v="0"/>
    <s v="11"/>
    <s v="CSF"/>
    <x v="3"/>
    <n v="3591272693"/>
    <n v="0"/>
    <n v="2016304913"/>
    <n v="1574967780"/>
    <n v="1574967780"/>
    <n v="0"/>
    <n v="0"/>
    <n v="0"/>
    <n v="0"/>
    <n v="0"/>
    <n v="0"/>
  </r>
  <r>
    <s v="04-03-00"/>
    <s v="INSTITUTO GEOGRÁFICO AGUSTÍN CODAZZI - IGAC"/>
    <x v="4"/>
    <x v="0"/>
    <s v="03"/>
    <s v="04"/>
    <s v="02"/>
    <s v="012"/>
    <m/>
    <m/>
    <m/>
    <m/>
    <x v="0"/>
    <s v="10"/>
    <s v="CSF"/>
    <x v="4"/>
    <n v="207000000"/>
    <n v="35402700"/>
    <n v="0"/>
    <n v="242402700"/>
    <n v="0"/>
    <n v="205654175"/>
    <n v="36748525"/>
    <n v="175185856"/>
    <n v="175185856"/>
    <n v="175185856"/>
    <n v="175185856"/>
  </r>
  <r>
    <s v="04-03-00"/>
    <s v="INSTITUTO GEOGRÁFICO AGUSTÍN CODAZZI - IGAC"/>
    <x v="5"/>
    <x v="0"/>
    <s v="08"/>
    <s v="01"/>
    <m/>
    <m/>
    <m/>
    <m/>
    <m/>
    <m/>
    <x v="0"/>
    <s v="10"/>
    <s v="CSF"/>
    <x v="5"/>
    <n v="425000000"/>
    <n v="0"/>
    <n v="114686345"/>
    <n v="310313655"/>
    <n v="0"/>
    <n v="309236554"/>
    <n v="1077101"/>
    <n v="309175554"/>
    <n v="309175554"/>
    <n v="309175554"/>
    <n v="309175554"/>
  </r>
  <r>
    <s v="04-03-00"/>
    <s v="INSTITUTO GEOGRÁFICO AGUSTÍN CODAZZI - IGAC"/>
    <x v="5"/>
    <x v="0"/>
    <s v="08"/>
    <s v="01"/>
    <m/>
    <m/>
    <m/>
    <m/>
    <m/>
    <m/>
    <x v="1"/>
    <s v="20"/>
    <s v="CSF"/>
    <x v="5"/>
    <n v="469000000"/>
    <n v="0"/>
    <n v="0"/>
    <n v="469000000"/>
    <n v="0"/>
    <n v="223518031"/>
    <n v="245481969"/>
    <n v="223518031"/>
    <n v="223518031"/>
    <n v="223518031"/>
    <n v="223518031"/>
  </r>
  <r>
    <s v="04-03-00"/>
    <s v="INSTITUTO GEOGRÁFICO AGUSTÍN CODAZZI - IGAC"/>
    <x v="6"/>
    <x v="0"/>
    <s v="08"/>
    <s v="04"/>
    <s v="01"/>
    <m/>
    <m/>
    <m/>
    <m/>
    <m/>
    <x v="0"/>
    <s v="11"/>
    <s v="CSF"/>
    <x v="6"/>
    <n v="0"/>
    <n v="399304913"/>
    <n v="399304913"/>
    <n v="0"/>
    <n v="0"/>
    <n v="0"/>
    <n v="0"/>
    <n v="0"/>
    <n v="0"/>
    <n v="0"/>
    <n v="0"/>
  </r>
  <r>
    <s v="04-03-00"/>
    <s v="INSTITUTO GEOGRÁFICO AGUSTÍN CODAZZI - IGAC"/>
    <x v="6"/>
    <x v="0"/>
    <s v="08"/>
    <s v="04"/>
    <s v="01"/>
    <m/>
    <m/>
    <m/>
    <m/>
    <m/>
    <x v="0"/>
    <s v="11"/>
    <s v="SSF"/>
    <x v="6"/>
    <n v="0"/>
    <n v="399304913"/>
    <n v="0"/>
    <n v="399304913"/>
    <n v="0"/>
    <n v="399304913"/>
    <n v="0"/>
    <n v="399304913"/>
    <n v="399304913"/>
    <n v="399304913"/>
    <n v="399304913"/>
  </r>
  <r>
    <s v="04-03-00"/>
    <s v="INSTITUTO GEOGRÁFICO AGUSTÍN CODAZZI - IGAC"/>
    <x v="6"/>
    <x v="0"/>
    <s v="08"/>
    <s v="04"/>
    <s v="01"/>
    <m/>
    <m/>
    <m/>
    <m/>
    <m/>
    <x v="1"/>
    <s v="20"/>
    <s v="CSF"/>
    <x v="6"/>
    <n v="280000000"/>
    <n v="0"/>
    <n v="0"/>
    <n v="280000000"/>
    <n v="0"/>
    <n v="280000000"/>
    <n v="0"/>
    <n v="280000000"/>
    <n v="280000000"/>
    <n v="280000000"/>
    <n v="280000000"/>
  </r>
  <r>
    <s v="04-03-00"/>
    <s v="INSTITUTO GEOGRÁFICO AGUSTÍN CODAZZI - IGAC"/>
    <x v="7"/>
    <x v="1"/>
    <s v="0402"/>
    <s v="1003"/>
    <s v="7"/>
    <m/>
    <m/>
    <m/>
    <m/>
    <m/>
    <x v="0"/>
    <s v="11"/>
    <s v="CSF"/>
    <x v="7"/>
    <n v="1036559168"/>
    <n v="0"/>
    <n v="0"/>
    <n v="1036559168"/>
    <n v="0"/>
    <n v="1033255847"/>
    <n v="3303321"/>
    <n v="1033146397"/>
    <n v="1031391372"/>
    <n v="1031391372"/>
    <n v="1031391372"/>
  </r>
  <r>
    <s v="04-03-00"/>
    <s v="INSTITUTO GEOGRÁFICO AGUSTÍN CODAZZI - IGAC"/>
    <x v="7"/>
    <x v="1"/>
    <s v="0402"/>
    <s v="1003"/>
    <s v="7"/>
    <m/>
    <m/>
    <m/>
    <m/>
    <m/>
    <x v="1"/>
    <s v="20"/>
    <s v="CSF"/>
    <x v="7"/>
    <n v="834778626"/>
    <n v="0"/>
    <n v="0"/>
    <n v="834778626"/>
    <n v="0"/>
    <n v="797631229"/>
    <n v="37147397"/>
    <n v="797631229"/>
    <n v="793987518"/>
    <n v="742380765"/>
    <n v="742380765"/>
  </r>
  <r>
    <s v="04-03-00"/>
    <s v="INSTITUTO GEOGRÁFICO AGUSTÍN CODAZZI - IGAC"/>
    <x v="8"/>
    <x v="1"/>
    <s v="0402"/>
    <s v="1003"/>
    <s v="8"/>
    <m/>
    <m/>
    <m/>
    <m/>
    <m/>
    <x v="0"/>
    <s v="11"/>
    <s v="CSF"/>
    <x v="8"/>
    <n v="3839249599"/>
    <n v="0"/>
    <n v="0"/>
    <n v="3839249599"/>
    <n v="0"/>
    <n v="3812125507.2199998"/>
    <n v="27124091.780000001"/>
    <n v="3794407268.1900001"/>
    <n v="3697615426.5500002"/>
    <n v="3697615426.5500002"/>
    <n v="3697615426.5500002"/>
  </r>
  <r>
    <s v="04-03-00"/>
    <s v="INSTITUTO GEOGRÁFICO AGUSTÍN CODAZZI - IGAC"/>
    <x v="8"/>
    <x v="1"/>
    <s v="0402"/>
    <s v="1003"/>
    <s v="8"/>
    <m/>
    <m/>
    <m/>
    <m/>
    <m/>
    <x v="1"/>
    <s v="20"/>
    <s v="CSF"/>
    <x v="8"/>
    <n v="5990764260"/>
    <n v="0"/>
    <n v="0"/>
    <n v="5990764260"/>
    <n v="0"/>
    <n v="5100610454.5600004"/>
    <n v="890153805.44000006"/>
    <n v="5081332160.5500002"/>
    <n v="4225611027.5"/>
    <n v="3147241606.3000002"/>
    <n v="3147241606.3000002"/>
  </r>
  <r>
    <s v="04-03-00"/>
    <s v="INSTITUTO GEOGRÁFICO AGUSTÍN CODAZZI - IGAC"/>
    <x v="9"/>
    <x v="1"/>
    <s v="0403"/>
    <s v="1003"/>
    <s v="2"/>
    <m/>
    <m/>
    <m/>
    <m/>
    <m/>
    <x v="0"/>
    <s v="11"/>
    <s v="CSF"/>
    <x v="9"/>
    <n v="1170510266"/>
    <n v="0"/>
    <n v="0"/>
    <n v="1170510266"/>
    <n v="0"/>
    <n v="1168915840"/>
    <n v="1594426"/>
    <n v="1168145559"/>
    <n v="1162287295"/>
    <n v="1162287295"/>
    <n v="1162287295"/>
  </r>
  <r>
    <s v="04-03-00"/>
    <s v="INSTITUTO GEOGRÁFICO AGUSTÍN CODAZZI - IGAC"/>
    <x v="9"/>
    <x v="1"/>
    <s v="0403"/>
    <s v="1003"/>
    <s v="2"/>
    <m/>
    <m/>
    <m/>
    <m/>
    <m/>
    <x v="1"/>
    <s v="20"/>
    <s v="CSF"/>
    <x v="9"/>
    <n v="11116476893"/>
    <n v="0"/>
    <n v="0"/>
    <n v="11116476893"/>
    <n v="0"/>
    <n v="403951556.77999997"/>
    <n v="10712525336.219999"/>
    <n v="401839063.77999997"/>
    <n v="367717193.77999997"/>
    <n v="331645984.77999997"/>
    <n v="331645984.77999997"/>
  </r>
  <r>
    <s v="04-03-00"/>
    <s v="INSTITUTO GEOGRÁFICO AGUSTÍN CODAZZI - IGAC"/>
    <x v="10"/>
    <x v="1"/>
    <s v="0404"/>
    <s v="1003"/>
    <s v="2"/>
    <m/>
    <m/>
    <m/>
    <m/>
    <m/>
    <x v="0"/>
    <s v="11"/>
    <s v="CSF"/>
    <x v="10"/>
    <n v="10334515783"/>
    <n v="0"/>
    <n v="0"/>
    <n v="10334515783"/>
    <n v="0"/>
    <n v="10085328840.030001"/>
    <n v="249186942.97"/>
    <n v="9375106496.5"/>
    <n v="8813193415.4799995"/>
    <n v="8799654525.4799995"/>
    <n v="8799654525.4799995"/>
  </r>
  <r>
    <s v="04-03-00"/>
    <s v="INSTITUTO GEOGRÁFICO AGUSTÍN CODAZZI - IGAC"/>
    <x v="10"/>
    <x v="1"/>
    <s v="0404"/>
    <s v="1003"/>
    <s v="2"/>
    <m/>
    <m/>
    <m/>
    <m/>
    <m/>
    <x v="0"/>
    <s v="14"/>
    <s v="CSF"/>
    <x v="10"/>
    <n v="134445997196"/>
    <n v="0"/>
    <n v="0"/>
    <n v="134445997196"/>
    <n v="0"/>
    <n v="63767933807.019997"/>
    <n v="70678063388.979996"/>
    <n v="42950230956.459999"/>
    <n v="12156513657.42"/>
    <n v="12156513657.42"/>
    <n v="12156513657.42"/>
  </r>
  <r>
    <s v="04-03-00"/>
    <s v="INSTITUTO GEOGRÁFICO AGUSTÍN CODAZZI - IGAC"/>
    <x v="10"/>
    <x v="1"/>
    <s v="0404"/>
    <s v="1003"/>
    <s v="2"/>
    <m/>
    <m/>
    <m/>
    <m/>
    <m/>
    <x v="1"/>
    <s v="20"/>
    <s v="CSF"/>
    <x v="10"/>
    <n v="28514586583"/>
    <n v="0"/>
    <n v="0"/>
    <n v="28514586583"/>
    <n v="0"/>
    <n v="17716101038.560001"/>
    <n v="10798485544.440001"/>
    <n v="15715188912.27"/>
    <n v="14261432082.610001"/>
    <n v="13113980508.360001"/>
    <n v="13113980508.360001"/>
  </r>
  <r>
    <s v="04-03-00"/>
    <s v="INSTITUTO GEOGRÁFICO AGUSTÍN CODAZZI - IGAC"/>
    <x v="11"/>
    <x v="1"/>
    <s v="0405"/>
    <s v="1003"/>
    <s v="4"/>
    <m/>
    <m/>
    <m/>
    <m/>
    <m/>
    <x v="0"/>
    <s v="11"/>
    <s v="CSF"/>
    <x v="11"/>
    <n v="117931087"/>
    <n v="0"/>
    <n v="0"/>
    <n v="117931087"/>
    <n v="0"/>
    <n v="117774174"/>
    <n v="156913"/>
    <n v="117774174"/>
    <n v="117529828"/>
    <n v="117529828"/>
    <n v="117529828"/>
  </r>
  <r>
    <s v="04-03-00"/>
    <s v="INSTITUTO GEOGRÁFICO AGUSTÍN CODAZZI - IGAC"/>
    <x v="11"/>
    <x v="1"/>
    <s v="0405"/>
    <s v="1003"/>
    <s v="4"/>
    <m/>
    <m/>
    <m/>
    <m/>
    <m/>
    <x v="1"/>
    <s v="20"/>
    <s v="CSF"/>
    <x v="11"/>
    <n v="3673814716"/>
    <n v="0"/>
    <n v="0"/>
    <n v="3673814716"/>
    <n v="0"/>
    <n v="1084088755.8199999"/>
    <n v="2589725960.1799998"/>
    <n v="1059582755.8200001"/>
    <n v="977957970.75"/>
    <n v="874231147.82000005"/>
    <n v="874231147.82000005"/>
  </r>
  <r>
    <s v="04-03-00"/>
    <s v="INSTITUTO GEOGRÁFICO AGUSTÍN CODAZZI - IGAC"/>
    <x v="12"/>
    <x v="1"/>
    <s v="0499"/>
    <s v="1003"/>
    <s v="5"/>
    <m/>
    <m/>
    <m/>
    <m/>
    <m/>
    <x v="0"/>
    <s v="11"/>
    <s v="CSF"/>
    <x v="12"/>
    <n v="2562805098"/>
    <n v="0"/>
    <n v="0"/>
    <n v="2562805098"/>
    <n v="0"/>
    <n v="2486943557.7199998"/>
    <n v="75861540.280000001"/>
    <n v="2477054521.7600002"/>
    <n v="2274855616.52"/>
    <n v="2262270147.52"/>
    <n v="2262270147.52"/>
  </r>
  <r>
    <s v="04-03-00"/>
    <s v="INSTITUTO GEOGRÁFICO AGUSTÍN CODAZZI - IGAC"/>
    <x v="12"/>
    <x v="1"/>
    <s v="0499"/>
    <s v="1003"/>
    <s v="5"/>
    <m/>
    <m/>
    <m/>
    <m/>
    <m/>
    <x v="1"/>
    <s v="20"/>
    <s v="CSF"/>
    <x v="12"/>
    <n v="3402445240"/>
    <n v="0"/>
    <n v="0"/>
    <n v="3402445240"/>
    <n v="0"/>
    <n v="3235685494"/>
    <n v="166759746"/>
    <n v="3234950654"/>
    <n v="3181659222"/>
    <n v="3049310511"/>
    <n v="3049310511"/>
  </r>
  <r>
    <s v="04-03-00"/>
    <s v="INSTITUTO GEOGRÁFICO AGUSTÍN CODAZZI - IGAC"/>
    <x v="13"/>
    <x v="1"/>
    <s v="0499"/>
    <s v="1003"/>
    <s v="6"/>
    <m/>
    <m/>
    <m/>
    <m/>
    <m/>
    <x v="0"/>
    <s v="11"/>
    <s v="CSF"/>
    <x v="13"/>
    <n v="1000000000"/>
    <n v="0"/>
    <n v="0"/>
    <n v="1000000000"/>
    <n v="0"/>
    <n v="678833242.75"/>
    <n v="321166757.25"/>
    <n v="676674935.75"/>
    <n v="441344147.92000002"/>
    <n v="414553726.92000002"/>
    <n v="414553726.92000002"/>
  </r>
  <r>
    <s v="04-03-00"/>
    <s v="INSTITUTO GEOGRÁFICO AGUSTÍN CODAZZI - IGAC"/>
    <x v="13"/>
    <x v="1"/>
    <s v="0499"/>
    <s v="1003"/>
    <s v="6"/>
    <m/>
    <m/>
    <m/>
    <m/>
    <m/>
    <x v="1"/>
    <s v="20"/>
    <s v="CSF"/>
    <x v="13"/>
    <n v="793530741"/>
    <n v="0"/>
    <n v="0"/>
    <n v="793530741"/>
    <n v="0"/>
    <n v="104087600"/>
    <n v="689443141"/>
    <n v="104087600"/>
    <n v="83578903.870000005"/>
    <n v="83578903.870000005"/>
    <n v="83578903.870000005"/>
  </r>
  <r>
    <s v="04-03-00"/>
    <s v="INSTITUTO GEOGRÁFICO AGUSTÍN CODAZZI - IGAC"/>
    <x v="14"/>
    <x v="1"/>
    <s v="0499"/>
    <s v="1003"/>
    <s v="7"/>
    <m/>
    <m/>
    <m/>
    <m/>
    <m/>
    <x v="0"/>
    <s v="11"/>
    <s v="CSF"/>
    <x v="14"/>
    <n v="206818844"/>
    <n v="0"/>
    <n v="0"/>
    <n v="206818844"/>
    <n v="0"/>
    <n v="204340906"/>
    <n v="2477938"/>
    <n v="204340906"/>
    <n v="204340905"/>
    <n v="204340905"/>
    <n v="204340905"/>
  </r>
  <r>
    <s v="04-03-00"/>
    <s v="INSTITUTO GEOGRÁFICO AGUSTÍN CODAZZI - IGAC"/>
    <x v="15"/>
    <x v="1"/>
    <s v="0499"/>
    <s v="1003"/>
    <s v="8"/>
    <m/>
    <m/>
    <m/>
    <m/>
    <m/>
    <x v="0"/>
    <s v="11"/>
    <s v="CSF"/>
    <x v="15"/>
    <n v="54006100"/>
    <n v="0"/>
    <n v="0"/>
    <n v="54006100"/>
    <n v="0"/>
    <n v="45016722"/>
    <n v="8989378"/>
    <n v="31900622"/>
    <n v="21386939"/>
    <n v="21386939"/>
    <n v="21386939"/>
  </r>
  <r>
    <s v="04-03-00"/>
    <s v="INSTITUTO GEOGRÁFICO AGUSTÍN CODAZZI - IGAC"/>
    <x v="15"/>
    <x v="1"/>
    <s v="0499"/>
    <s v="1003"/>
    <s v="8"/>
    <m/>
    <m/>
    <m/>
    <m/>
    <m/>
    <x v="1"/>
    <s v="20"/>
    <s v="CSF"/>
    <x v="15"/>
    <n v="969041818"/>
    <n v="0"/>
    <n v="0"/>
    <n v="969041818"/>
    <n v="0"/>
    <n v="932735602"/>
    <n v="36306216"/>
    <n v="917413494"/>
    <n v="887519715"/>
    <n v="830409190"/>
    <n v="830409190"/>
  </r>
</pivotCacheRecords>
</file>

<file path=xl/pivotCache/pivotCacheRecords2.xml><?xml version="1.0" encoding="utf-8"?>
<pivotCacheRecords xmlns="http://schemas.openxmlformats.org/spreadsheetml/2006/main" xmlns:r="http://schemas.openxmlformats.org/officeDocument/2006/relationships" count="30">
  <r>
    <s v="04-03-00"/>
    <s v="INSTITUTO GEOGRÁFICO AGUSTÍN CODAZZI - IGAC"/>
    <x v="0"/>
    <x v="0"/>
    <s v="01"/>
    <s v="01"/>
    <s v="01"/>
    <m/>
    <m/>
    <m/>
    <m/>
    <m/>
    <x v="0"/>
    <s v="10"/>
    <s v="CSF"/>
    <x v="0"/>
    <n v="34319000000"/>
    <n v="0"/>
    <n v="0"/>
    <n v="34319000000"/>
    <n v="0"/>
    <n v="21824624446.650002"/>
    <n v="12494375553.35"/>
    <n v="21808238212.650002"/>
    <n v="21718136689.650002"/>
    <n v="21718136689.650002"/>
    <n v="21718136689.650002"/>
  </r>
  <r>
    <s v="04-03-00"/>
    <s v="INSTITUTO GEOGRÁFICO AGUSTÍN CODAZZI - IGAC"/>
    <x v="1"/>
    <x v="0"/>
    <s v="01"/>
    <s v="01"/>
    <s v="02"/>
    <m/>
    <m/>
    <m/>
    <m/>
    <m/>
    <x v="0"/>
    <s v="10"/>
    <s v="CSF"/>
    <x v="1"/>
    <n v="11702000000"/>
    <n v="0"/>
    <n v="0"/>
    <n v="11702000000"/>
    <n v="0"/>
    <n v="8460851896"/>
    <n v="3241148104"/>
    <n v="8454898324"/>
    <n v="8454674624"/>
    <n v="8454674624"/>
    <n v="8454674624"/>
  </r>
  <r>
    <s v="04-03-00"/>
    <s v="INSTITUTO GEOGRÁFICO AGUSTÍN CODAZZI - IGAC"/>
    <x v="2"/>
    <x v="0"/>
    <s v="01"/>
    <s v="01"/>
    <s v="03"/>
    <m/>
    <m/>
    <m/>
    <m/>
    <m/>
    <x v="0"/>
    <s v="10"/>
    <s v="CSF"/>
    <x v="2"/>
    <n v="3369000000"/>
    <n v="0"/>
    <n v="0"/>
    <n v="3369000000"/>
    <n v="0"/>
    <n v="1446511574"/>
    <n v="1922488426"/>
    <n v="1438349869"/>
    <n v="1434488699"/>
    <n v="1434488699"/>
    <n v="1434488699"/>
  </r>
  <r>
    <s v="04-03-00"/>
    <s v="INSTITUTO GEOGRÁFICO AGUSTÍN CODAZZI - IGAC"/>
    <x v="3"/>
    <x v="0"/>
    <s v="02"/>
    <m/>
    <m/>
    <m/>
    <m/>
    <m/>
    <m/>
    <m/>
    <x v="0"/>
    <s v="10"/>
    <s v="CSF"/>
    <x v="3"/>
    <n v="10770000000"/>
    <n v="0"/>
    <n v="0"/>
    <n v="10770000000"/>
    <n v="0"/>
    <n v="10449914666.540001"/>
    <n v="320085333.45999998"/>
    <n v="8897335966.0699997"/>
    <n v="5505321221.4799995"/>
    <n v="5452518007.79"/>
    <n v="5452298874.79"/>
  </r>
  <r>
    <s v="04-03-00"/>
    <s v="INSTITUTO GEOGRÁFICO AGUSTÍN CODAZZI - IGAC"/>
    <x v="3"/>
    <x v="0"/>
    <s v="02"/>
    <m/>
    <m/>
    <m/>
    <m/>
    <m/>
    <m/>
    <m/>
    <x v="1"/>
    <s v="20"/>
    <s v="CSF"/>
    <x v="3"/>
    <n v="7737000000"/>
    <n v="0"/>
    <n v="0"/>
    <n v="7737000000"/>
    <n v="0"/>
    <n v="7016280823.4700003"/>
    <n v="720719176.52999997"/>
    <n v="5714444840.3800001"/>
    <n v="2848995710.46"/>
    <n v="2575813181.46"/>
    <n v="2537181351.46"/>
  </r>
  <r>
    <s v="04-03-00"/>
    <s v="INSTITUTO GEOGRÁFICO AGUSTÍN CODAZZI - IGAC"/>
    <x v="4"/>
    <x v="0"/>
    <s v="03"/>
    <s v="03"/>
    <s v="01"/>
    <s v="999"/>
    <m/>
    <m/>
    <m/>
    <m/>
    <x v="0"/>
    <s v="10"/>
    <s v="CSF"/>
    <x v="4"/>
    <n v="18237000000"/>
    <n v="0"/>
    <n v="0"/>
    <n v="18237000000"/>
    <n v="18237000000"/>
    <n v="0"/>
    <n v="0"/>
    <n v="0"/>
    <n v="0"/>
    <n v="0"/>
    <n v="0"/>
  </r>
  <r>
    <s v="04-03-00"/>
    <s v="INSTITUTO GEOGRÁFICO AGUSTÍN CODAZZI - IGAC"/>
    <x v="5"/>
    <x v="0"/>
    <s v="03"/>
    <s v="04"/>
    <s v="02"/>
    <s v="012"/>
    <m/>
    <m/>
    <m/>
    <m/>
    <x v="0"/>
    <s v="10"/>
    <s v="CSF"/>
    <x v="5"/>
    <n v="207000000"/>
    <n v="0"/>
    <n v="0"/>
    <n v="207000000"/>
    <n v="0"/>
    <n v="204333883.19"/>
    <n v="2666116.81"/>
    <n v="202363504.19"/>
    <n v="195657899.19"/>
    <n v="195657899.19"/>
    <n v="195657899.19"/>
  </r>
  <r>
    <s v="04-03-00"/>
    <s v="INSTITUTO GEOGRÁFICO AGUSTÍN CODAZZI - IGAC"/>
    <x v="6"/>
    <x v="0"/>
    <s v="03"/>
    <s v="10"/>
    <m/>
    <m/>
    <m/>
    <m/>
    <m/>
    <m/>
    <x v="1"/>
    <s v="20"/>
    <s v="CSF"/>
    <x v="6"/>
    <n v="795000000"/>
    <n v="0"/>
    <n v="0"/>
    <n v="795000000"/>
    <n v="0"/>
    <n v="18525000"/>
    <n v="776475000"/>
    <n v="18525000"/>
    <n v="18525000"/>
    <n v="18525000"/>
    <n v="18525000"/>
  </r>
  <r>
    <s v="04-03-00"/>
    <s v="INSTITUTO GEOGRÁFICO AGUSTÍN CODAZZI - IGAC"/>
    <x v="7"/>
    <x v="0"/>
    <s v="08"/>
    <s v="01"/>
    <m/>
    <m/>
    <m/>
    <m/>
    <m/>
    <m/>
    <x v="0"/>
    <s v="10"/>
    <s v="CSF"/>
    <x v="7"/>
    <n v="437000000"/>
    <n v="0"/>
    <n v="0"/>
    <n v="437000000"/>
    <n v="0"/>
    <n v="329523978"/>
    <n v="107476022"/>
    <n v="329117555"/>
    <n v="329117555"/>
    <n v="329117555"/>
    <n v="329117555"/>
  </r>
  <r>
    <s v="04-03-00"/>
    <s v="INSTITUTO GEOGRÁFICO AGUSTÍN CODAZZI - IGAC"/>
    <x v="7"/>
    <x v="0"/>
    <s v="08"/>
    <s v="01"/>
    <m/>
    <m/>
    <m/>
    <m/>
    <m/>
    <m/>
    <x v="1"/>
    <s v="20"/>
    <s v="CSF"/>
    <x v="7"/>
    <n v="483000000"/>
    <n v="0"/>
    <n v="0"/>
    <n v="483000000"/>
    <n v="0"/>
    <n v="264236432"/>
    <n v="218763568"/>
    <n v="168663408"/>
    <n v="167960408"/>
    <n v="167960408"/>
    <n v="167960408"/>
  </r>
  <r>
    <s v="04-03-00"/>
    <s v="INSTITUTO GEOGRÁFICO AGUSTÍN CODAZZI - IGAC"/>
    <x v="8"/>
    <x v="0"/>
    <s v="08"/>
    <s v="04"/>
    <s v="01"/>
    <m/>
    <m/>
    <m/>
    <m/>
    <m/>
    <x v="1"/>
    <s v="20"/>
    <s v="CSF"/>
    <x v="8"/>
    <n v="783000000"/>
    <n v="0"/>
    <n v="0"/>
    <n v="783000000"/>
    <n v="0"/>
    <n v="0"/>
    <n v="783000000"/>
    <n v="0"/>
    <n v="0"/>
    <n v="0"/>
    <n v="0"/>
  </r>
  <r>
    <s v="04-03-00"/>
    <s v="INSTITUTO GEOGRÁFICO AGUSTÍN CODAZZI - IGAC"/>
    <x v="9"/>
    <x v="1"/>
    <s v="0404"/>
    <s v="1003"/>
    <s v="2"/>
    <m/>
    <m/>
    <m/>
    <m/>
    <m/>
    <x v="0"/>
    <s v="11"/>
    <s v="CSF"/>
    <x v="9"/>
    <n v="82725640387"/>
    <n v="0"/>
    <n v="0"/>
    <n v="82725640387"/>
    <n v="0"/>
    <n v="73909883337"/>
    <n v="8815757050"/>
    <n v="20770676748.529999"/>
    <n v="5496283319.9700003"/>
    <n v="5249122019.9700003"/>
    <n v="5249122019.9700003"/>
  </r>
  <r>
    <s v="04-03-00"/>
    <s v="INSTITUTO GEOGRÁFICO AGUSTÍN CODAZZI - IGAC"/>
    <x v="9"/>
    <x v="1"/>
    <s v="0404"/>
    <s v="1003"/>
    <s v="2"/>
    <m/>
    <m/>
    <m/>
    <m/>
    <m/>
    <x v="0"/>
    <s v="13"/>
    <s v="CSF"/>
    <x v="9"/>
    <n v="15504095766"/>
    <n v="0"/>
    <n v="0"/>
    <n v="15504095766"/>
    <n v="0"/>
    <n v="13292567347.02"/>
    <n v="2211528418.98"/>
    <n v="12398543705.52"/>
    <n v="7202674052.0200005"/>
    <n v="6902940035.0200005"/>
    <n v="6902940035.0200005"/>
  </r>
  <r>
    <s v="04-03-00"/>
    <s v="INSTITUTO GEOGRÁFICO AGUSTÍN CODAZZI - IGAC"/>
    <x v="9"/>
    <x v="1"/>
    <s v="0404"/>
    <s v="1003"/>
    <s v="2"/>
    <m/>
    <m/>
    <m/>
    <m/>
    <m/>
    <x v="0"/>
    <s v="14"/>
    <s v="CSF"/>
    <x v="9"/>
    <n v="140754095391"/>
    <n v="0"/>
    <n v="0"/>
    <n v="140754095391"/>
    <n v="0"/>
    <n v="101505027990.23"/>
    <n v="39249067400.769997"/>
    <n v="29105187118.549999"/>
    <n v="5188925840.9099998"/>
    <n v="5140951361.9099998"/>
    <n v="5140951361.9099998"/>
  </r>
  <r>
    <s v="04-03-00"/>
    <s v="INSTITUTO GEOGRÁFICO AGUSTÍN CODAZZI - IGAC"/>
    <x v="9"/>
    <x v="1"/>
    <s v="0404"/>
    <s v="1003"/>
    <s v="2"/>
    <m/>
    <m/>
    <m/>
    <m/>
    <m/>
    <x v="1"/>
    <s v="20"/>
    <s v="CSF"/>
    <x v="9"/>
    <n v="33868830299"/>
    <n v="0"/>
    <n v="0"/>
    <n v="33868830299"/>
    <n v="0"/>
    <n v="13203291001"/>
    <n v="20665539298"/>
    <n v="10298292376.190001"/>
    <n v="7165780579"/>
    <n v="6540709391"/>
    <n v="6462750293"/>
  </r>
  <r>
    <s v="04-03-00"/>
    <s v="INSTITUTO GEOGRÁFICO AGUSTÍN CODAZZI - IGAC"/>
    <x v="10"/>
    <x v="1"/>
    <s v="0406"/>
    <s v="1003"/>
    <s v="1"/>
    <m/>
    <m/>
    <m/>
    <m/>
    <m/>
    <x v="0"/>
    <s v="11"/>
    <s v="CSF"/>
    <x v="10"/>
    <n v="8019519730"/>
    <n v="0"/>
    <n v="0"/>
    <n v="8019519730"/>
    <n v="0"/>
    <n v="7784854067.5900002"/>
    <n v="234665662.41"/>
    <n v="6335951525.8199997"/>
    <n v="3510982160.8200002"/>
    <n v="3428253771.8200002"/>
    <n v="3428253771.8200002"/>
  </r>
  <r>
    <s v="04-03-00"/>
    <s v="INSTITUTO GEOGRÁFICO AGUSTÍN CODAZZI - IGAC"/>
    <x v="10"/>
    <x v="1"/>
    <s v="0406"/>
    <s v="1003"/>
    <s v="1"/>
    <m/>
    <m/>
    <m/>
    <m/>
    <m/>
    <x v="1"/>
    <s v="20"/>
    <s v="CSF"/>
    <x v="10"/>
    <n v="6084687576"/>
    <n v="0"/>
    <n v="0"/>
    <n v="6084687576"/>
    <n v="0"/>
    <n v="3480890901"/>
    <n v="2603796675"/>
    <n v="2955228591"/>
    <n v="1793795198.6600001"/>
    <n v="1519988074"/>
    <n v="1444140608"/>
  </r>
  <r>
    <s v="04-03-00"/>
    <s v="INSTITUTO GEOGRÁFICO AGUSTÍN CODAZZI - IGAC"/>
    <x v="11"/>
    <x v="1"/>
    <s v="0406"/>
    <s v="1003"/>
    <s v="2"/>
    <m/>
    <m/>
    <m/>
    <m/>
    <m/>
    <x v="0"/>
    <s v="11"/>
    <s v="CSF"/>
    <x v="11"/>
    <n v="935000000"/>
    <n v="0"/>
    <n v="0"/>
    <n v="935000000"/>
    <n v="0"/>
    <n v="908190985"/>
    <n v="26809015"/>
    <n v="867352001"/>
    <n v="531786769"/>
    <n v="502874961"/>
    <n v="502874961"/>
  </r>
  <r>
    <s v="04-03-00"/>
    <s v="INSTITUTO GEOGRÁFICO AGUSTÍN CODAZZI - IGAC"/>
    <x v="11"/>
    <x v="1"/>
    <s v="0406"/>
    <s v="1003"/>
    <s v="2"/>
    <m/>
    <m/>
    <m/>
    <m/>
    <m/>
    <x v="1"/>
    <s v="20"/>
    <s v="CSF"/>
    <x v="11"/>
    <n v="3731412853"/>
    <n v="0"/>
    <n v="0"/>
    <n v="3731412853"/>
    <n v="0"/>
    <n v="257872068"/>
    <n v="3473540785"/>
    <n v="255345442"/>
    <n v="179911598"/>
    <n v="159610978"/>
    <n v="158870100"/>
  </r>
  <r>
    <s v="04-03-00"/>
    <s v="INSTITUTO GEOGRÁFICO AGUSTÍN CODAZZI - IGAC"/>
    <x v="12"/>
    <x v="1"/>
    <s v="0406"/>
    <s v="1003"/>
    <s v="3"/>
    <m/>
    <m/>
    <m/>
    <m/>
    <m/>
    <x v="0"/>
    <s v="11"/>
    <s v="CSF"/>
    <x v="12"/>
    <n v="2500000000"/>
    <n v="0"/>
    <n v="0"/>
    <n v="2500000000"/>
    <n v="0"/>
    <n v="2156435257"/>
    <n v="343564743"/>
    <n v="1713516594.75"/>
    <n v="914356655.14999998"/>
    <n v="902701970.14999998"/>
    <n v="902701970.14999998"/>
  </r>
  <r>
    <s v="04-03-00"/>
    <s v="INSTITUTO GEOGRÁFICO AGUSTÍN CODAZZI - IGAC"/>
    <x v="12"/>
    <x v="1"/>
    <s v="0406"/>
    <s v="1003"/>
    <s v="3"/>
    <m/>
    <m/>
    <m/>
    <m/>
    <m/>
    <x v="1"/>
    <s v="20"/>
    <s v="CSF"/>
    <x v="12"/>
    <n v="5630000000"/>
    <n v="0"/>
    <n v="0"/>
    <n v="5630000000"/>
    <n v="0"/>
    <n v="739547662"/>
    <n v="4890452338"/>
    <n v="597925694.09000003"/>
    <n v="330801723.08999997"/>
    <n v="316685694.08999997"/>
    <n v="316685694.08999997"/>
  </r>
  <r>
    <s v="04-03-00"/>
    <s v="INSTITUTO GEOGRÁFICO AGUSTÍN CODAZZI - IGAC"/>
    <x v="13"/>
    <x v="1"/>
    <s v="0406"/>
    <s v="1003"/>
    <s v="4"/>
    <m/>
    <m/>
    <m/>
    <m/>
    <m/>
    <x v="0"/>
    <s v="11"/>
    <s v="CSF"/>
    <x v="13"/>
    <n v="2238118336"/>
    <n v="0"/>
    <n v="0"/>
    <n v="2238118336"/>
    <n v="0"/>
    <n v="2143750530"/>
    <n v="94367806"/>
    <n v="2065298271"/>
    <n v="1059296894"/>
    <n v="1048240650"/>
    <n v="1048240650"/>
  </r>
  <r>
    <s v="04-03-00"/>
    <s v="INSTITUTO GEOGRÁFICO AGUSTÍN CODAZZI - IGAC"/>
    <x v="13"/>
    <x v="1"/>
    <s v="0406"/>
    <s v="1003"/>
    <s v="4"/>
    <m/>
    <m/>
    <m/>
    <m/>
    <m/>
    <x v="1"/>
    <s v="20"/>
    <s v="CSF"/>
    <x v="13"/>
    <n v="847866301"/>
    <n v="0"/>
    <n v="0"/>
    <n v="847866301"/>
    <n v="0"/>
    <n v="461262985"/>
    <n v="386603316"/>
    <n v="461262985"/>
    <n v="202036480"/>
    <n v="194537594"/>
    <n v="194537594"/>
  </r>
  <r>
    <s v="04-03-00"/>
    <s v="INSTITUTO GEOGRÁFICO AGUSTÍN CODAZZI - IGAC"/>
    <x v="14"/>
    <x v="1"/>
    <s v="0499"/>
    <s v="1003"/>
    <s v="5"/>
    <m/>
    <m/>
    <m/>
    <m/>
    <m/>
    <x v="0"/>
    <s v="11"/>
    <s v="CSF"/>
    <x v="14"/>
    <n v="3125610196"/>
    <n v="0"/>
    <n v="0"/>
    <n v="3125610196"/>
    <n v="0"/>
    <n v="3125609575"/>
    <n v="621"/>
    <n v="3125609575"/>
    <n v="1998854898.28"/>
    <n v="1891501084.28"/>
    <n v="1891501084.28"/>
  </r>
  <r>
    <s v="04-03-00"/>
    <s v="INSTITUTO GEOGRÁFICO AGUSTÍN CODAZZI - IGAC"/>
    <x v="14"/>
    <x v="1"/>
    <s v="0499"/>
    <s v="1003"/>
    <s v="5"/>
    <m/>
    <m/>
    <m/>
    <m/>
    <m/>
    <x v="1"/>
    <s v="20"/>
    <s v="CSF"/>
    <x v="14"/>
    <n v="3455788841"/>
    <n v="0"/>
    <n v="0"/>
    <n v="3455788841"/>
    <n v="0"/>
    <n v="2363042822.9499998"/>
    <n v="1092746018.05"/>
    <n v="2313306930.9699998"/>
    <n v="1685735450.8299999"/>
    <n v="507064077.82999998"/>
    <n v="507064077.82999998"/>
  </r>
  <r>
    <s v="04-03-00"/>
    <s v="INSTITUTO GEOGRÁFICO AGUSTÍN CODAZZI - IGAC"/>
    <x v="15"/>
    <x v="1"/>
    <s v="0499"/>
    <s v="1003"/>
    <s v="6"/>
    <m/>
    <m/>
    <m/>
    <m/>
    <m/>
    <x v="0"/>
    <s v="11"/>
    <s v="CSF"/>
    <x v="15"/>
    <n v="1000000000"/>
    <n v="0"/>
    <n v="0"/>
    <n v="1000000000"/>
    <n v="0"/>
    <n v="993416189.20000005"/>
    <n v="6583810.7999999998"/>
    <n v="985438410.38999999"/>
    <n v="179252215.59999999"/>
    <n v="179252215.59999999"/>
    <n v="179252215.59999999"/>
  </r>
  <r>
    <s v="04-03-00"/>
    <s v="INSTITUTO GEOGRÁFICO AGUSTÍN CODAZZI - IGAC"/>
    <x v="15"/>
    <x v="1"/>
    <s v="0499"/>
    <s v="1003"/>
    <s v="6"/>
    <m/>
    <m/>
    <m/>
    <m/>
    <m/>
    <x v="1"/>
    <s v="20"/>
    <s v="CSF"/>
    <x v="15"/>
    <n v="1805971731"/>
    <n v="0"/>
    <n v="0"/>
    <n v="1805971731"/>
    <n v="0"/>
    <n v="0"/>
    <n v="1805971731"/>
    <n v="0"/>
    <n v="0"/>
    <n v="0"/>
    <n v="0"/>
  </r>
  <r>
    <s v="04-03-00"/>
    <s v="INSTITUTO GEOGRÁFICO AGUSTÍN CODAZZI - IGAC"/>
    <x v="16"/>
    <x v="1"/>
    <s v="0499"/>
    <s v="1003"/>
    <s v="7"/>
    <m/>
    <m/>
    <m/>
    <m/>
    <m/>
    <x v="0"/>
    <s v="11"/>
    <s v="CSF"/>
    <x v="16"/>
    <n v="413637688"/>
    <n v="0"/>
    <n v="0"/>
    <n v="413637688"/>
    <n v="0"/>
    <n v="412116977"/>
    <n v="1520711"/>
    <n v="412116977"/>
    <n v="192688492"/>
    <n v="192688492"/>
    <n v="192688492"/>
  </r>
  <r>
    <s v="04-03-00"/>
    <s v="INSTITUTO GEOGRÁFICO AGUSTÍN CODAZZI - IGAC"/>
    <x v="17"/>
    <x v="1"/>
    <s v="0499"/>
    <s v="1003"/>
    <s v="8"/>
    <m/>
    <m/>
    <m/>
    <m/>
    <m/>
    <x v="0"/>
    <s v="11"/>
    <s v="CSF"/>
    <x v="17"/>
    <n v="408012200"/>
    <n v="0"/>
    <n v="0"/>
    <n v="408012200"/>
    <n v="0"/>
    <n v="380150200"/>
    <n v="27862000"/>
    <n v="370001591"/>
    <n v="103004347.34"/>
    <n v="100970738.34"/>
    <n v="100970738.34"/>
  </r>
  <r>
    <s v="04-03-00"/>
    <s v="INSTITUTO GEOGRÁFICO AGUSTÍN CODAZZI - IGAC"/>
    <x v="17"/>
    <x v="1"/>
    <s v="0499"/>
    <s v="1003"/>
    <s v="8"/>
    <m/>
    <m/>
    <m/>
    <m/>
    <m/>
    <x v="1"/>
    <s v="20"/>
    <s v="CSF"/>
    <x v="17"/>
    <n v="1102841174"/>
    <n v="0"/>
    <n v="0"/>
    <n v="1102841174"/>
    <n v="0"/>
    <n v="1053228191"/>
    <n v="49612983"/>
    <n v="1025720340.6799999"/>
    <n v="526197832"/>
    <n v="472631997"/>
    <n v="472631997"/>
  </r>
</pivotCacheRecords>
</file>

<file path=xl/pivotCache/pivotCacheRecords3.xml><?xml version="1.0" encoding="utf-8"?>
<pivotCacheRecords xmlns="http://schemas.openxmlformats.org/spreadsheetml/2006/main" xmlns:r="http://schemas.openxmlformats.org/officeDocument/2006/relationships" count="30">
  <r>
    <s v="04-03-00"/>
    <s v="INSTITUTO GEOGRÁFICO AGUSTÍN CODAZZI - IGAC"/>
    <x v="0"/>
    <x v="0"/>
    <s v="01"/>
    <s v="01"/>
    <s v="01"/>
    <m/>
    <m/>
    <m/>
    <m/>
    <m/>
    <x v="0"/>
    <s v="10"/>
    <s v="CSF"/>
    <x v="0"/>
    <n v="34319000000"/>
    <n v="0"/>
    <n v="0"/>
    <n v="34319000000"/>
    <n v="0"/>
    <n v="21824624446.650002"/>
    <n v="12494375553.35"/>
    <n v="21808238212.650002"/>
    <n v="21718136689.650002"/>
    <n v="21718136689.650002"/>
    <n v="21718136689.650002"/>
  </r>
  <r>
    <s v="04-03-00"/>
    <s v="INSTITUTO GEOGRÁFICO AGUSTÍN CODAZZI - IGAC"/>
    <x v="1"/>
    <x v="0"/>
    <s v="01"/>
    <s v="01"/>
    <s v="02"/>
    <m/>
    <m/>
    <m/>
    <m/>
    <m/>
    <x v="0"/>
    <s v="10"/>
    <s v="CSF"/>
    <x v="1"/>
    <n v="11702000000"/>
    <n v="0"/>
    <n v="0"/>
    <n v="11702000000"/>
    <n v="0"/>
    <n v="8460851896"/>
    <n v="3241148104"/>
    <n v="8454898324"/>
    <n v="8454674624"/>
    <n v="8454674624"/>
    <n v="8454674624"/>
  </r>
  <r>
    <s v="04-03-00"/>
    <s v="INSTITUTO GEOGRÁFICO AGUSTÍN CODAZZI - IGAC"/>
    <x v="2"/>
    <x v="0"/>
    <s v="01"/>
    <s v="01"/>
    <s v="03"/>
    <m/>
    <m/>
    <m/>
    <m/>
    <m/>
    <x v="0"/>
    <s v="10"/>
    <s v="CSF"/>
    <x v="2"/>
    <n v="3369000000"/>
    <n v="0"/>
    <n v="0"/>
    <n v="3369000000"/>
    <n v="0"/>
    <n v="1446511574"/>
    <n v="1922488426"/>
    <n v="1438349869"/>
    <n v="1434488699"/>
    <n v="1434488699"/>
    <n v="1434488699"/>
  </r>
  <r>
    <s v="04-03-00"/>
    <s v="INSTITUTO GEOGRÁFICO AGUSTÍN CODAZZI - IGAC"/>
    <x v="3"/>
    <x v="0"/>
    <s v="02"/>
    <m/>
    <m/>
    <m/>
    <m/>
    <m/>
    <m/>
    <m/>
    <x v="0"/>
    <s v="10"/>
    <s v="CSF"/>
    <x v="3"/>
    <n v="10770000000"/>
    <n v="0"/>
    <n v="0"/>
    <n v="10770000000"/>
    <n v="0"/>
    <n v="10449914666.540001"/>
    <n v="320085333.45999998"/>
    <n v="8897335966.0699997"/>
    <n v="5505321221.4799995"/>
    <n v="5452518007.79"/>
    <n v="5452298874.79"/>
  </r>
  <r>
    <s v="04-03-00"/>
    <s v="INSTITUTO GEOGRÁFICO AGUSTÍN CODAZZI - IGAC"/>
    <x v="3"/>
    <x v="0"/>
    <s v="02"/>
    <m/>
    <m/>
    <m/>
    <m/>
    <m/>
    <m/>
    <m/>
    <x v="1"/>
    <s v="20"/>
    <s v="CSF"/>
    <x v="3"/>
    <n v="7737000000"/>
    <n v="0"/>
    <n v="0"/>
    <n v="7737000000"/>
    <n v="0"/>
    <n v="7016280823.4700003"/>
    <n v="720719176.52999997"/>
    <n v="5714444840.3800001"/>
    <n v="2848995710.46"/>
    <n v="2575813181.46"/>
    <n v="2537181351.46"/>
  </r>
  <r>
    <s v="04-03-00"/>
    <s v="INSTITUTO GEOGRÁFICO AGUSTÍN CODAZZI - IGAC"/>
    <x v="4"/>
    <x v="0"/>
    <s v="03"/>
    <s v="03"/>
    <s v="01"/>
    <s v="999"/>
    <m/>
    <m/>
    <m/>
    <m/>
    <x v="0"/>
    <s v="10"/>
    <s v="CSF"/>
    <x v="4"/>
    <n v="18237000000"/>
    <n v="0"/>
    <n v="0"/>
    <n v="18237000000"/>
    <n v="18237000000"/>
    <n v="0"/>
    <n v="0"/>
    <n v="0"/>
    <n v="0"/>
    <n v="0"/>
    <n v="0"/>
  </r>
  <r>
    <s v="04-03-00"/>
    <s v="INSTITUTO GEOGRÁFICO AGUSTÍN CODAZZI - IGAC"/>
    <x v="5"/>
    <x v="0"/>
    <s v="03"/>
    <s v="04"/>
    <s v="02"/>
    <s v="012"/>
    <m/>
    <m/>
    <m/>
    <m/>
    <x v="0"/>
    <s v="10"/>
    <s v="CSF"/>
    <x v="5"/>
    <n v="207000000"/>
    <n v="0"/>
    <n v="0"/>
    <n v="207000000"/>
    <n v="0"/>
    <n v="204333883.19"/>
    <n v="2666116.81"/>
    <n v="202363504.19"/>
    <n v="195657899.19"/>
    <n v="195657899.19"/>
    <n v="195657899.19"/>
  </r>
  <r>
    <s v="04-03-00"/>
    <s v="INSTITUTO GEOGRÁFICO AGUSTÍN CODAZZI - IGAC"/>
    <x v="6"/>
    <x v="0"/>
    <s v="03"/>
    <s v="10"/>
    <m/>
    <m/>
    <m/>
    <m/>
    <m/>
    <m/>
    <x v="1"/>
    <s v="20"/>
    <s v="CSF"/>
    <x v="6"/>
    <n v="795000000"/>
    <n v="0"/>
    <n v="0"/>
    <n v="795000000"/>
    <n v="0"/>
    <n v="18525000"/>
    <n v="776475000"/>
    <n v="18525000"/>
    <n v="18525000"/>
    <n v="18525000"/>
    <n v="18525000"/>
  </r>
  <r>
    <s v="04-03-00"/>
    <s v="INSTITUTO GEOGRÁFICO AGUSTÍN CODAZZI - IGAC"/>
    <x v="7"/>
    <x v="0"/>
    <s v="08"/>
    <s v="01"/>
    <m/>
    <m/>
    <m/>
    <m/>
    <m/>
    <m/>
    <x v="0"/>
    <s v="10"/>
    <s v="CSF"/>
    <x v="7"/>
    <n v="437000000"/>
    <n v="0"/>
    <n v="0"/>
    <n v="437000000"/>
    <n v="0"/>
    <n v="329523978"/>
    <n v="107476022"/>
    <n v="329117555"/>
    <n v="329117555"/>
    <n v="329117555"/>
    <n v="329117555"/>
  </r>
  <r>
    <s v="04-03-00"/>
    <s v="INSTITUTO GEOGRÁFICO AGUSTÍN CODAZZI - IGAC"/>
    <x v="7"/>
    <x v="0"/>
    <s v="08"/>
    <s v="01"/>
    <m/>
    <m/>
    <m/>
    <m/>
    <m/>
    <m/>
    <x v="1"/>
    <s v="20"/>
    <s v="CSF"/>
    <x v="7"/>
    <n v="483000000"/>
    <n v="0"/>
    <n v="0"/>
    <n v="483000000"/>
    <n v="0"/>
    <n v="264236432"/>
    <n v="218763568"/>
    <n v="168663408"/>
    <n v="167960408"/>
    <n v="167960408"/>
    <n v="167960408"/>
  </r>
  <r>
    <s v="04-03-00"/>
    <s v="INSTITUTO GEOGRÁFICO AGUSTÍN CODAZZI - IGAC"/>
    <x v="8"/>
    <x v="0"/>
    <s v="08"/>
    <s v="04"/>
    <s v="01"/>
    <m/>
    <m/>
    <m/>
    <m/>
    <m/>
    <x v="1"/>
    <s v="20"/>
    <s v="CSF"/>
    <x v="8"/>
    <n v="783000000"/>
    <n v="0"/>
    <n v="0"/>
    <n v="783000000"/>
    <n v="0"/>
    <n v="0"/>
    <n v="783000000"/>
    <n v="0"/>
    <n v="0"/>
    <n v="0"/>
    <n v="0"/>
  </r>
  <r>
    <s v="04-03-00"/>
    <s v="INSTITUTO GEOGRÁFICO AGUSTÍN CODAZZI - IGAC"/>
    <x v="9"/>
    <x v="1"/>
    <s v="0404"/>
    <s v="1003"/>
    <s v="2"/>
    <m/>
    <m/>
    <m/>
    <m/>
    <m/>
    <x v="0"/>
    <s v="11"/>
    <s v="CSF"/>
    <x v="9"/>
    <n v="82725640387"/>
    <n v="0"/>
    <n v="0"/>
    <n v="82725640387"/>
    <n v="0"/>
    <n v="73909883337"/>
    <n v="8815757050"/>
    <n v="20770676748.529999"/>
    <n v="5496283319.9700003"/>
    <n v="5249122019.9700003"/>
    <n v="5249122019.9700003"/>
  </r>
  <r>
    <s v="04-03-00"/>
    <s v="INSTITUTO GEOGRÁFICO AGUSTÍN CODAZZI - IGAC"/>
    <x v="9"/>
    <x v="1"/>
    <s v="0404"/>
    <s v="1003"/>
    <s v="2"/>
    <m/>
    <m/>
    <m/>
    <m/>
    <m/>
    <x v="0"/>
    <s v="13"/>
    <s v="CSF"/>
    <x v="9"/>
    <n v="15504095766"/>
    <n v="0"/>
    <n v="0"/>
    <n v="15504095766"/>
    <n v="0"/>
    <n v="13292567347.02"/>
    <n v="2211528418.98"/>
    <n v="12398543705.52"/>
    <n v="7202674052.0200005"/>
    <n v="6902940035.0200005"/>
    <n v="6902940035.0200005"/>
  </r>
  <r>
    <s v="04-03-00"/>
    <s v="INSTITUTO GEOGRÁFICO AGUSTÍN CODAZZI - IGAC"/>
    <x v="9"/>
    <x v="1"/>
    <s v="0404"/>
    <s v="1003"/>
    <s v="2"/>
    <m/>
    <m/>
    <m/>
    <m/>
    <m/>
    <x v="0"/>
    <s v="14"/>
    <s v="CSF"/>
    <x v="9"/>
    <n v="140754095391"/>
    <n v="0"/>
    <n v="0"/>
    <n v="140754095391"/>
    <n v="0"/>
    <n v="101505027990.23"/>
    <n v="39249067400.769997"/>
    <n v="29105187118.549999"/>
    <n v="5188925840.9099998"/>
    <n v="5140951361.9099998"/>
    <n v="5140951361.9099998"/>
  </r>
  <r>
    <s v="04-03-00"/>
    <s v="INSTITUTO GEOGRÁFICO AGUSTÍN CODAZZI - IGAC"/>
    <x v="9"/>
    <x v="1"/>
    <s v="0404"/>
    <s v="1003"/>
    <s v="2"/>
    <m/>
    <m/>
    <m/>
    <m/>
    <m/>
    <x v="1"/>
    <s v="20"/>
    <s v="CSF"/>
    <x v="9"/>
    <n v="33868830299"/>
    <n v="0"/>
    <n v="0"/>
    <n v="33868830299"/>
    <n v="0"/>
    <n v="13203291001"/>
    <n v="20665539298"/>
    <n v="10298292376.190001"/>
    <n v="7165780579"/>
    <n v="6540709391"/>
    <n v="6462750293"/>
  </r>
  <r>
    <s v="04-03-00"/>
    <s v="INSTITUTO GEOGRÁFICO AGUSTÍN CODAZZI - IGAC"/>
    <x v="10"/>
    <x v="1"/>
    <s v="0406"/>
    <s v="1003"/>
    <s v="1"/>
    <m/>
    <m/>
    <m/>
    <m/>
    <m/>
    <x v="0"/>
    <s v="11"/>
    <s v="CSF"/>
    <x v="10"/>
    <n v="8019519730"/>
    <n v="0"/>
    <n v="0"/>
    <n v="8019519730"/>
    <n v="0"/>
    <n v="7784854067.5900002"/>
    <n v="234665662.41"/>
    <n v="6335951525.8199997"/>
    <n v="3510982160.8200002"/>
    <n v="3428253771.8200002"/>
    <n v="3428253771.8200002"/>
  </r>
  <r>
    <s v="04-03-00"/>
    <s v="INSTITUTO GEOGRÁFICO AGUSTÍN CODAZZI - IGAC"/>
    <x v="10"/>
    <x v="1"/>
    <s v="0406"/>
    <s v="1003"/>
    <s v="1"/>
    <m/>
    <m/>
    <m/>
    <m/>
    <m/>
    <x v="1"/>
    <s v="20"/>
    <s v="CSF"/>
    <x v="10"/>
    <n v="6084687576"/>
    <n v="0"/>
    <n v="0"/>
    <n v="6084687576"/>
    <n v="0"/>
    <n v="3480890901"/>
    <n v="2603796675"/>
    <n v="2955228591"/>
    <n v="1793795198.6600001"/>
    <n v="1519988074"/>
    <n v="1444140608"/>
  </r>
  <r>
    <s v="04-03-00"/>
    <s v="INSTITUTO GEOGRÁFICO AGUSTÍN CODAZZI - IGAC"/>
    <x v="11"/>
    <x v="1"/>
    <s v="0406"/>
    <s v="1003"/>
    <s v="2"/>
    <m/>
    <m/>
    <m/>
    <m/>
    <m/>
    <x v="0"/>
    <s v="11"/>
    <s v="CSF"/>
    <x v="11"/>
    <n v="935000000"/>
    <n v="0"/>
    <n v="0"/>
    <n v="935000000"/>
    <n v="0"/>
    <n v="908190985"/>
    <n v="26809015"/>
    <n v="867352001"/>
    <n v="531786769"/>
    <n v="502874961"/>
    <n v="502874961"/>
  </r>
  <r>
    <s v="04-03-00"/>
    <s v="INSTITUTO GEOGRÁFICO AGUSTÍN CODAZZI - IGAC"/>
    <x v="11"/>
    <x v="1"/>
    <s v="0406"/>
    <s v="1003"/>
    <s v="2"/>
    <m/>
    <m/>
    <m/>
    <m/>
    <m/>
    <x v="1"/>
    <s v="20"/>
    <s v="CSF"/>
    <x v="11"/>
    <n v="3731412853"/>
    <n v="0"/>
    <n v="0"/>
    <n v="3731412853"/>
    <n v="0"/>
    <n v="257872068"/>
    <n v="3473540785"/>
    <n v="255345442"/>
    <n v="179911598"/>
    <n v="159610978"/>
    <n v="158870100"/>
  </r>
  <r>
    <s v="04-03-00"/>
    <s v="INSTITUTO GEOGRÁFICO AGUSTÍN CODAZZI - IGAC"/>
    <x v="12"/>
    <x v="1"/>
    <s v="0406"/>
    <s v="1003"/>
    <s v="3"/>
    <m/>
    <m/>
    <m/>
    <m/>
    <m/>
    <x v="0"/>
    <s v="11"/>
    <s v="CSF"/>
    <x v="12"/>
    <n v="2500000000"/>
    <n v="0"/>
    <n v="0"/>
    <n v="2500000000"/>
    <n v="0"/>
    <n v="2156435257"/>
    <n v="343564743"/>
    <n v="1713516594.75"/>
    <n v="914356655.14999998"/>
    <n v="902701970.14999998"/>
    <n v="902701970.14999998"/>
  </r>
  <r>
    <s v="04-03-00"/>
    <s v="INSTITUTO GEOGRÁFICO AGUSTÍN CODAZZI - IGAC"/>
    <x v="12"/>
    <x v="1"/>
    <s v="0406"/>
    <s v="1003"/>
    <s v="3"/>
    <m/>
    <m/>
    <m/>
    <m/>
    <m/>
    <x v="1"/>
    <s v="20"/>
    <s v="CSF"/>
    <x v="12"/>
    <n v="5630000000"/>
    <n v="0"/>
    <n v="0"/>
    <n v="5630000000"/>
    <n v="0"/>
    <n v="739547662"/>
    <n v="4890452338"/>
    <n v="597925694.09000003"/>
    <n v="330801723.08999997"/>
    <n v="316685694.08999997"/>
    <n v="316685694.08999997"/>
  </r>
  <r>
    <s v="04-03-00"/>
    <s v="INSTITUTO GEOGRÁFICO AGUSTÍN CODAZZI - IGAC"/>
    <x v="13"/>
    <x v="1"/>
    <s v="0406"/>
    <s v="1003"/>
    <s v="4"/>
    <m/>
    <m/>
    <m/>
    <m/>
    <m/>
    <x v="0"/>
    <s v="11"/>
    <s v="CSF"/>
    <x v="13"/>
    <n v="2238118336"/>
    <n v="0"/>
    <n v="0"/>
    <n v="2238118336"/>
    <n v="0"/>
    <n v="2143750530"/>
    <n v="94367806"/>
    <n v="2065298271"/>
    <n v="1059296894"/>
    <n v="1048240650"/>
    <n v="1048240650"/>
  </r>
  <r>
    <s v="04-03-00"/>
    <s v="INSTITUTO GEOGRÁFICO AGUSTÍN CODAZZI - IGAC"/>
    <x v="13"/>
    <x v="1"/>
    <s v="0406"/>
    <s v="1003"/>
    <s v="4"/>
    <m/>
    <m/>
    <m/>
    <m/>
    <m/>
    <x v="1"/>
    <s v="20"/>
    <s v="CSF"/>
    <x v="13"/>
    <n v="847866301"/>
    <n v="0"/>
    <n v="0"/>
    <n v="847866301"/>
    <n v="0"/>
    <n v="461262985"/>
    <n v="386603316"/>
    <n v="461262985"/>
    <n v="202036480"/>
    <n v="194537594"/>
    <n v="194537594"/>
  </r>
  <r>
    <s v="04-03-00"/>
    <s v="INSTITUTO GEOGRÁFICO AGUSTÍN CODAZZI - IGAC"/>
    <x v="14"/>
    <x v="1"/>
    <s v="0499"/>
    <s v="1003"/>
    <s v="5"/>
    <m/>
    <m/>
    <m/>
    <m/>
    <m/>
    <x v="0"/>
    <s v="11"/>
    <s v="CSF"/>
    <x v="14"/>
    <n v="3125610196"/>
    <n v="0"/>
    <n v="0"/>
    <n v="3125610196"/>
    <n v="0"/>
    <n v="3125609575"/>
    <n v="621"/>
    <n v="3125609575"/>
    <n v="1998854898.28"/>
    <n v="1891501084.28"/>
    <n v="1891501084.28"/>
  </r>
  <r>
    <s v="04-03-00"/>
    <s v="INSTITUTO GEOGRÁFICO AGUSTÍN CODAZZI - IGAC"/>
    <x v="14"/>
    <x v="1"/>
    <s v="0499"/>
    <s v="1003"/>
    <s v="5"/>
    <m/>
    <m/>
    <m/>
    <m/>
    <m/>
    <x v="1"/>
    <s v="20"/>
    <s v="CSF"/>
    <x v="14"/>
    <n v="3455788841"/>
    <n v="0"/>
    <n v="0"/>
    <n v="3455788841"/>
    <n v="0"/>
    <n v="2363042822.9499998"/>
    <n v="1092746018.05"/>
    <n v="2313306930.9699998"/>
    <n v="1685735450.8299999"/>
    <n v="507064077.82999998"/>
    <n v="507064077.82999998"/>
  </r>
  <r>
    <s v="04-03-00"/>
    <s v="INSTITUTO GEOGRÁFICO AGUSTÍN CODAZZI - IGAC"/>
    <x v="15"/>
    <x v="1"/>
    <s v="0499"/>
    <s v="1003"/>
    <s v="6"/>
    <m/>
    <m/>
    <m/>
    <m/>
    <m/>
    <x v="0"/>
    <s v="11"/>
    <s v="CSF"/>
    <x v="15"/>
    <n v="1000000000"/>
    <n v="0"/>
    <n v="0"/>
    <n v="1000000000"/>
    <n v="0"/>
    <n v="993416189.20000005"/>
    <n v="6583810.7999999998"/>
    <n v="985438410.38999999"/>
    <n v="179252215.59999999"/>
    <n v="179252215.59999999"/>
    <n v="179252215.59999999"/>
  </r>
  <r>
    <s v="04-03-00"/>
    <s v="INSTITUTO GEOGRÁFICO AGUSTÍN CODAZZI - IGAC"/>
    <x v="15"/>
    <x v="1"/>
    <s v="0499"/>
    <s v="1003"/>
    <s v="6"/>
    <m/>
    <m/>
    <m/>
    <m/>
    <m/>
    <x v="1"/>
    <s v="20"/>
    <s v="CSF"/>
    <x v="15"/>
    <n v="1805971731"/>
    <n v="0"/>
    <n v="0"/>
    <n v="1805971731"/>
    <n v="0"/>
    <n v="0"/>
    <n v="1805971731"/>
    <n v="0"/>
    <n v="0"/>
    <n v="0"/>
    <n v="0"/>
  </r>
  <r>
    <s v="04-03-00"/>
    <s v="INSTITUTO GEOGRÁFICO AGUSTÍN CODAZZI - IGAC"/>
    <x v="16"/>
    <x v="1"/>
    <s v="0499"/>
    <s v="1003"/>
    <s v="7"/>
    <m/>
    <m/>
    <m/>
    <m/>
    <m/>
    <x v="0"/>
    <s v="11"/>
    <s v="CSF"/>
    <x v="16"/>
    <n v="413637688"/>
    <n v="0"/>
    <n v="0"/>
    <n v="413637688"/>
    <n v="0"/>
    <n v="412116977"/>
    <n v="1520711"/>
    <n v="412116977"/>
    <n v="192688492"/>
    <n v="192688492"/>
    <n v="192688492"/>
  </r>
  <r>
    <s v="04-03-00"/>
    <s v="INSTITUTO GEOGRÁFICO AGUSTÍN CODAZZI - IGAC"/>
    <x v="17"/>
    <x v="1"/>
    <s v="0499"/>
    <s v="1003"/>
    <s v="8"/>
    <m/>
    <m/>
    <m/>
    <m/>
    <m/>
    <x v="0"/>
    <s v="11"/>
    <s v="CSF"/>
    <x v="17"/>
    <n v="408012200"/>
    <n v="0"/>
    <n v="0"/>
    <n v="408012200"/>
    <n v="0"/>
    <n v="380150200"/>
    <n v="27862000"/>
    <n v="370001591"/>
    <n v="103004347.34"/>
    <n v="100970738.34"/>
    <n v="100970738.34"/>
  </r>
  <r>
    <s v="04-03-00"/>
    <s v="INSTITUTO GEOGRÁFICO AGUSTÍN CODAZZI - IGAC"/>
    <x v="17"/>
    <x v="1"/>
    <s v="0499"/>
    <s v="1003"/>
    <s v="8"/>
    <m/>
    <m/>
    <m/>
    <m/>
    <m/>
    <x v="1"/>
    <s v="20"/>
    <s v="CSF"/>
    <x v="17"/>
    <n v="1102841174"/>
    <n v="0"/>
    <n v="0"/>
    <n v="1102841174"/>
    <n v="0"/>
    <n v="1053228191"/>
    <n v="49612983"/>
    <n v="1025720340.6799999"/>
    <n v="526197832"/>
    <n v="472631997"/>
    <n v="472631997"/>
  </r>
</pivotCacheRecords>
</file>

<file path=xl/pivotCache/pivotCacheRecords4.xml><?xml version="1.0" encoding="utf-8"?>
<pivotCacheRecords xmlns="http://schemas.openxmlformats.org/spreadsheetml/2006/main" xmlns:r="http://schemas.openxmlformats.org/officeDocument/2006/relationships" count="29">
  <r>
    <s v="04-03-00"/>
    <s v="INSTITUTO GEOGRÁFICO AGUSTÍN CODAZZI - IGAC"/>
    <x v="0"/>
    <x v="0"/>
    <s v="01"/>
    <s v="01"/>
    <s v="01"/>
    <m/>
    <m/>
    <m/>
    <m/>
    <m/>
    <x v="0"/>
    <s v="10"/>
    <s v="CSF"/>
    <x v="0"/>
    <n v="33040000000"/>
    <n v="8283571415"/>
    <n v="505000000"/>
    <n v="40818571415"/>
    <n v="0"/>
    <n v="32183048861"/>
    <n v="8635522554"/>
    <n v="32176377499"/>
    <n v="32176377499"/>
    <n v="32174938652"/>
    <n v="32174938652"/>
  </r>
  <r>
    <s v="04-03-00"/>
    <s v="INSTITUTO GEOGRÁFICO AGUSTÍN CODAZZI - IGAC"/>
    <x v="1"/>
    <x v="0"/>
    <s v="01"/>
    <s v="01"/>
    <s v="02"/>
    <m/>
    <m/>
    <m/>
    <m/>
    <m/>
    <x v="0"/>
    <s v="10"/>
    <s v="CSF"/>
    <x v="1"/>
    <n v="11004000000"/>
    <n v="3431977472"/>
    <n v="0"/>
    <n v="14435977472"/>
    <n v="0"/>
    <n v="11488649744"/>
    <n v="2947327728"/>
    <n v="11189743944"/>
    <n v="11189743944"/>
    <n v="11189342344"/>
    <n v="11189342344"/>
  </r>
  <r>
    <s v="04-03-00"/>
    <s v="INSTITUTO GEOGRÁFICO AGUSTÍN CODAZZI - IGAC"/>
    <x v="2"/>
    <x v="0"/>
    <s v="01"/>
    <s v="01"/>
    <s v="03"/>
    <m/>
    <m/>
    <m/>
    <m/>
    <m/>
    <x v="0"/>
    <s v="10"/>
    <s v="CSF"/>
    <x v="2"/>
    <n v="2983000000"/>
    <n v="617687803"/>
    <n v="0"/>
    <n v="3600687803"/>
    <n v="0"/>
    <n v="2962659405"/>
    <n v="638028398"/>
    <n v="2961514141"/>
    <n v="2961514141"/>
    <n v="2961514141"/>
    <n v="2961514141"/>
  </r>
  <r>
    <s v="04-03-00"/>
    <s v="INSTITUTO GEOGRÁFICO AGUSTÍN CODAZZI - IGAC"/>
    <x v="3"/>
    <x v="0"/>
    <s v="03"/>
    <s v="03"/>
    <s v="01"/>
    <s v="999"/>
    <m/>
    <m/>
    <m/>
    <m/>
    <x v="0"/>
    <s v="10"/>
    <s v="CSF"/>
    <x v="3"/>
    <n v="14148984173"/>
    <n v="0"/>
    <n v="11133639390"/>
    <n v="3015344783"/>
    <n v="3015344783"/>
    <n v="0"/>
    <n v="0"/>
    <n v="0"/>
    <n v="0"/>
    <n v="0"/>
    <n v="0"/>
  </r>
  <r>
    <s v="04-03-00"/>
    <s v="INSTITUTO GEOGRÁFICO AGUSTÍN CODAZZI - IGAC"/>
    <x v="3"/>
    <x v="0"/>
    <s v="03"/>
    <s v="03"/>
    <s v="01"/>
    <s v="999"/>
    <m/>
    <m/>
    <m/>
    <m/>
    <x v="0"/>
    <s v="11"/>
    <s v="CSF"/>
    <x v="3"/>
    <n v="3591272693"/>
    <n v="0"/>
    <n v="2016304913"/>
    <n v="1574967780"/>
    <n v="1574967780"/>
    <n v="0"/>
    <n v="0"/>
    <n v="0"/>
    <n v="0"/>
    <n v="0"/>
    <n v="0"/>
  </r>
  <r>
    <s v="04-03-00"/>
    <s v="INSTITUTO GEOGRÁFICO AGUSTÍN CODAZZI - IGAC"/>
    <x v="4"/>
    <x v="0"/>
    <s v="03"/>
    <s v="04"/>
    <s v="02"/>
    <s v="012"/>
    <m/>
    <m/>
    <m/>
    <m/>
    <x v="0"/>
    <s v="10"/>
    <s v="CSF"/>
    <x v="4"/>
    <n v="207000000"/>
    <n v="35402700"/>
    <n v="0"/>
    <n v="242402700"/>
    <n v="0"/>
    <n v="205654175"/>
    <n v="36748525"/>
    <n v="175185856"/>
    <n v="175185856"/>
    <n v="175185856"/>
    <n v="175185856"/>
  </r>
  <r>
    <s v="04-03-00"/>
    <s v="INSTITUTO GEOGRÁFICO AGUSTÍN CODAZZI - IGAC"/>
    <x v="5"/>
    <x v="0"/>
    <s v="08"/>
    <s v="01"/>
    <m/>
    <m/>
    <m/>
    <m/>
    <m/>
    <m/>
    <x v="0"/>
    <s v="10"/>
    <s v="CSF"/>
    <x v="5"/>
    <n v="425000000"/>
    <n v="0"/>
    <n v="114686345"/>
    <n v="310313655"/>
    <n v="0"/>
    <n v="309236554"/>
    <n v="1077101"/>
    <n v="309175554"/>
    <n v="309175554"/>
    <n v="309175554"/>
    <n v="309175554"/>
  </r>
  <r>
    <s v="04-03-00"/>
    <s v="INSTITUTO GEOGRÁFICO AGUSTÍN CODAZZI - IGAC"/>
    <x v="5"/>
    <x v="0"/>
    <s v="08"/>
    <s v="01"/>
    <m/>
    <m/>
    <m/>
    <m/>
    <m/>
    <m/>
    <x v="1"/>
    <s v="20"/>
    <s v="CSF"/>
    <x v="5"/>
    <n v="469000000"/>
    <n v="0"/>
    <n v="0"/>
    <n v="469000000"/>
    <n v="0"/>
    <n v="223518031"/>
    <n v="245481969"/>
    <n v="223518031"/>
    <n v="223518031"/>
    <n v="223518031"/>
    <n v="223518031"/>
  </r>
  <r>
    <s v="04-03-00"/>
    <s v="INSTITUTO GEOGRÁFICO AGUSTÍN CODAZZI - IGAC"/>
    <x v="6"/>
    <x v="0"/>
    <s v="08"/>
    <s v="04"/>
    <s v="01"/>
    <m/>
    <m/>
    <m/>
    <m/>
    <m/>
    <x v="0"/>
    <s v="11"/>
    <s v="CSF"/>
    <x v="6"/>
    <n v="0"/>
    <n v="399304913"/>
    <n v="399304913"/>
    <n v="0"/>
    <n v="0"/>
    <n v="0"/>
    <n v="0"/>
    <n v="0"/>
    <n v="0"/>
    <n v="0"/>
    <n v="0"/>
  </r>
  <r>
    <s v="04-03-00"/>
    <s v="INSTITUTO GEOGRÁFICO AGUSTÍN CODAZZI - IGAC"/>
    <x v="6"/>
    <x v="0"/>
    <s v="08"/>
    <s v="04"/>
    <s v="01"/>
    <m/>
    <m/>
    <m/>
    <m/>
    <m/>
    <x v="0"/>
    <s v="11"/>
    <s v="SSF"/>
    <x v="6"/>
    <n v="0"/>
    <n v="399304913"/>
    <n v="0"/>
    <n v="399304913"/>
    <n v="0"/>
    <n v="399304913"/>
    <n v="0"/>
    <n v="399304913"/>
    <n v="399304913"/>
    <n v="399304913"/>
    <n v="399304913"/>
  </r>
  <r>
    <s v="04-03-00"/>
    <s v="INSTITUTO GEOGRÁFICO AGUSTÍN CODAZZI - IGAC"/>
    <x v="6"/>
    <x v="0"/>
    <s v="08"/>
    <s v="04"/>
    <s v="01"/>
    <m/>
    <m/>
    <m/>
    <m/>
    <m/>
    <x v="1"/>
    <s v="20"/>
    <s v="CSF"/>
    <x v="6"/>
    <n v="280000000"/>
    <n v="0"/>
    <n v="0"/>
    <n v="280000000"/>
    <n v="0"/>
    <n v="280000000"/>
    <n v="0"/>
    <n v="280000000"/>
    <n v="280000000"/>
    <n v="280000000"/>
    <n v="280000000"/>
  </r>
  <r>
    <s v="04-03-00"/>
    <s v="INSTITUTO GEOGRÁFICO AGUSTÍN CODAZZI - IGAC"/>
    <x v="7"/>
    <x v="1"/>
    <s v="0402"/>
    <s v="1003"/>
    <s v="7"/>
    <m/>
    <m/>
    <m/>
    <m/>
    <m/>
    <x v="0"/>
    <s v="11"/>
    <s v="CSF"/>
    <x v="7"/>
    <n v="1036559168"/>
    <n v="0"/>
    <n v="0"/>
    <n v="1036559168"/>
    <n v="0"/>
    <n v="1033255847"/>
    <n v="3303321"/>
    <n v="1033146397"/>
    <n v="1031391372"/>
    <n v="1031391372"/>
    <n v="1031391372"/>
  </r>
  <r>
    <s v="04-03-00"/>
    <s v="INSTITUTO GEOGRÁFICO AGUSTÍN CODAZZI - IGAC"/>
    <x v="7"/>
    <x v="1"/>
    <s v="0402"/>
    <s v="1003"/>
    <s v="7"/>
    <m/>
    <m/>
    <m/>
    <m/>
    <m/>
    <x v="1"/>
    <s v="20"/>
    <s v="CSF"/>
    <x v="7"/>
    <n v="834778626"/>
    <n v="0"/>
    <n v="0"/>
    <n v="834778626"/>
    <n v="0"/>
    <n v="797631229"/>
    <n v="37147397"/>
    <n v="797631229"/>
    <n v="793987518"/>
    <n v="742380765"/>
    <n v="742380765"/>
  </r>
  <r>
    <s v="04-03-00"/>
    <s v="INSTITUTO GEOGRÁFICO AGUSTÍN CODAZZI - IGAC"/>
    <x v="8"/>
    <x v="1"/>
    <s v="0402"/>
    <s v="1003"/>
    <s v="8"/>
    <m/>
    <m/>
    <m/>
    <m/>
    <m/>
    <x v="0"/>
    <s v="11"/>
    <s v="CSF"/>
    <x v="8"/>
    <n v="3839249599"/>
    <n v="0"/>
    <n v="0"/>
    <n v="3839249599"/>
    <n v="0"/>
    <n v="3812125507.2199998"/>
    <n v="27124091.780000001"/>
    <n v="3794407268.1900001"/>
    <n v="3697615426.5500002"/>
    <n v="3697615426.5500002"/>
    <n v="3697615426.5500002"/>
  </r>
  <r>
    <s v="04-03-00"/>
    <s v="INSTITUTO GEOGRÁFICO AGUSTÍN CODAZZI - IGAC"/>
    <x v="8"/>
    <x v="1"/>
    <s v="0402"/>
    <s v="1003"/>
    <s v="8"/>
    <m/>
    <m/>
    <m/>
    <m/>
    <m/>
    <x v="1"/>
    <s v="20"/>
    <s v="CSF"/>
    <x v="8"/>
    <n v="5990764260"/>
    <n v="0"/>
    <n v="0"/>
    <n v="5990764260"/>
    <n v="0"/>
    <n v="5100610454.5600004"/>
    <n v="890153805.44000006"/>
    <n v="5081332160.5500002"/>
    <n v="4225611027.5"/>
    <n v="3147241606.3000002"/>
    <n v="3147241606.3000002"/>
  </r>
  <r>
    <s v="04-03-00"/>
    <s v="INSTITUTO GEOGRÁFICO AGUSTÍN CODAZZI - IGAC"/>
    <x v="9"/>
    <x v="1"/>
    <s v="0403"/>
    <s v="1003"/>
    <s v="2"/>
    <m/>
    <m/>
    <m/>
    <m/>
    <m/>
    <x v="0"/>
    <s v="11"/>
    <s v="CSF"/>
    <x v="9"/>
    <n v="1170510266"/>
    <n v="0"/>
    <n v="0"/>
    <n v="1170510266"/>
    <n v="0"/>
    <n v="1168915840"/>
    <n v="1594426"/>
    <n v="1168145559"/>
    <n v="1162287295"/>
    <n v="1162287295"/>
    <n v="1162287295"/>
  </r>
  <r>
    <s v="04-03-00"/>
    <s v="INSTITUTO GEOGRÁFICO AGUSTÍN CODAZZI - IGAC"/>
    <x v="9"/>
    <x v="1"/>
    <s v="0403"/>
    <s v="1003"/>
    <s v="2"/>
    <m/>
    <m/>
    <m/>
    <m/>
    <m/>
    <x v="1"/>
    <s v="20"/>
    <s v="CSF"/>
    <x v="9"/>
    <n v="11116476893"/>
    <n v="0"/>
    <n v="0"/>
    <n v="11116476893"/>
    <n v="0"/>
    <n v="403951556.77999997"/>
    <n v="10712525336.219999"/>
    <n v="401839063.77999997"/>
    <n v="367717193.77999997"/>
    <n v="331645984.77999997"/>
    <n v="331645984.77999997"/>
  </r>
  <r>
    <s v="04-03-00"/>
    <s v="INSTITUTO GEOGRÁFICO AGUSTÍN CODAZZI - IGAC"/>
    <x v="10"/>
    <x v="1"/>
    <s v="0404"/>
    <s v="1003"/>
    <s v="2"/>
    <m/>
    <m/>
    <m/>
    <m/>
    <m/>
    <x v="0"/>
    <s v="11"/>
    <s v="CSF"/>
    <x v="10"/>
    <n v="10334515783"/>
    <n v="0"/>
    <n v="0"/>
    <n v="10334515783"/>
    <n v="0"/>
    <n v="10085328840.030001"/>
    <n v="249186942.97"/>
    <n v="9375106496.5"/>
    <n v="8813193415.4799995"/>
    <n v="8799654525.4799995"/>
    <n v="8799654525.4799995"/>
  </r>
  <r>
    <s v="04-03-00"/>
    <s v="INSTITUTO GEOGRÁFICO AGUSTÍN CODAZZI - IGAC"/>
    <x v="10"/>
    <x v="1"/>
    <s v="0404"/>
    <s v="1003"/>
    <s v="2"/>
    <m/>
    <m/>
    <m/>
    <m/>
    <m/>
    <x v="0"/>
    <s v="14"/>
    <s v="CSF"/>
    <x v="10"/>
    <n v="134445997196"/>
    <n v="0"/>
    <n v="0"/>
    <n v="134445997196"/>
    <n v="0"/>
    <n v="63767933807.019997"/>
    <n v="70678063388.979996"/>
    <n v="42950230956.459999"/>
    <n v="12156513657.42"/>
    <n v="12156513657.42"/>
    <n v="12156513657.42"/>
  </r>
  <r>
    <s v="04-03-00"/>
    <s v="INSTITUTO GEOGRÁFICO AGUSTÍN CODAZZI - IGAC"/>
    <x v="10"/>
    <x v="1"/>
    <s v="0404"/>
    <s v="1003"/>
    <s v="2"/>
    <m/>
    <m/>
    <m/>
    <m/>
    <m/>
    <x v="1"/>
    <s v="20"/>
    <s v="CSF"/>
    <x v="10"/>
    <n v="28514586583"/>
    <n v="0"/>
    <n v="0"/>
    <n v="28514586583"/>
    <n v="0"/>
    <n v="17716101038.560001"/>
    <n v="10798485544.440001"/>
    <n v="15715188912.27"/>
    <n v="14261432082.610001"/>
    <n v="13113980508.360001"/>
    <n v="13113980508.360001"/>
  </r>
  <r>
    <s v="04-03-00"/>
    <s v="INSTITUTO GEOGRÁFICO AGUSTÍN CODAZZI - IGAC"/>
    <x v="11"/>
    <x v="1"/>
    <s v="0405"/>
    <s v="1003"/>
    <s v="4"/>
    <m/>
    <m/>
    <m/>
    <m/>
    <m/>
    <x v="0"/>
    <s v="11"/>
    <s v="CSF"/>
    <x v="11"/>
    <n v="117931087"/>
    <n v="0"/>
    <n v="0"/>
    <n v="117931087"/>
    <n v="0"/>
    <n v="117774174"/>
    <n v="156913"/>
    <n v="117774174"/>
    <n v="117529828"/>
    <n v="117529828"/>
    <n v="117529828"/>
  </r>
  <r>
    <s v="04-03-00"/>
    <s v="INSTITUTO GEOGRÁFICO AGUSTÍN CODAZZI - IGAC"/>
    <x v="11"/>
    <x v="1"/>
    <s v="0405"/>
    <s v="1003"/>
    <s v="4"/>
    <m/>
    <m/>
    <m/>
    <m/>
    <m/>
    <x v="1"/>
    <s v="20"/>
    <s v="CSF"/>
    <x v="11"/>
    <n v="3673814716"/>
    <n v="0"/>
    <n v="0"/>
    <n v="3673814716"/>
    <n v="0"/>
    <n v="1084088755.8199999"/>
    <n v="2589725960.1799998"/>
    <n v="1059582755.8200001"/>
    <n v="977957970.75"/>
    <n v="874231147.82000005"/>
    <n v="874231147.82000005"/>
  </r>
  <r>
    <s v="04-03-00"/>
    <s v="INSTITUTO GEOGRÁFICO AGUSTÍN CODAZZI - IGAC"/>
    <x v="12"/>
    <x v="1"/>
    <s v="0499"/>
    <s v="1003"/>
    <s v="5"/>
    <m/>
    <m/>
    <m/>
    <m/>
    <m/>
    <x v="0"/>
    <s v="11"/>
    <s v="CSF"/>
    <x v="12"/>
    <n v="2562805098"/>
    <n v="0"/>
    <n v="0"/>
    <n v="2562805098"/>
    <n v="0"/>
    <n v="2486943557.7199998"/>
    <n v="75861540.280000001"/>
    <n v="2477054521.7600002"/>
    <n v="2274855616.52"/>
    <n v="2262270147.52"/>
    <n v="2262270147.52"/>
  </r>
  <r>
    <s v="04-03-00"/>
    <s v="INSTITUTO GEOGRÁFICO AGUSTÍN CODAZZI - IGAC"/>
    <x v="12"/>
    <x v="1"/>
    <s v="0499"/>
    <s v="1003"/>
    <s v="5"/>
    <m/>
    <m/>
    <m/>
    <m/>
    <m/>
    <x v="1"/>
    <s v="20"/>
    <s v="CSF"/>
    <x v="12"/>
    <n v="3402445240"/>
    <n v="0"/>
    <n v="0"/>
    <n v="3402445240"/>
    <n v="0"/>
    <n v="3235685494"/>
    <n v="166759746"/>
    <n v="3234950654"/>
    <n v="3181659222"/>
    <n v="3049310511"/>
    <n v="3049310511"/>
  </r>
  <r>
    <s v="04-03-00"/>
    <s v="INSTITUTO GEOGRÁFICO AGUSTÍN CODAZZI - IGAC"/>
    <x v="13"/>
    <x v="1"/>
    <s v="0499"/>
    <s v="1003"/>
    <s v="6"/>
    <m/>
    <m/>
    <m/>
    <m/>
    <m/>
    <x v="0"/>
    <s v="11"/>
    <s v="CSF"/>
    <x v="13"/>
    <n v="1000000000"/>
    <n v="0"/>
    <n v="0"/>
    <n v="1000000000"/>
    <n v="0"/>
    <n v="678833242.75"/>
    <n v="321166757.25"/>
    <n v="676674935.75"/>
    <n v="441344147.92000002"/>
    <n v="414553726.92000002"/>
    <n v="414553726.92000002"/>
  </r>
  <r>
    <s v="04-03-00"/>
    <s v="INSTITUTO GEOGRÁFICO AGUSTÍN CODAZZI - IGAC"/>
    <x v="13"/>
    <x v="1"/>
    <s v="0499"/>
    <s v="1003"/>
    <s v="6"/>
    <m/>
    <m/>
    <m/>
    <m/>
    <m/>
    <x v="1"/>
    <s v="20"/>
    <s v="CSF"/>
    <x v="13"/>
    <n v="793530741"/>
    <n v="0"/>
    <n v="0"/>
    <n v="793530741"/>
    <n v="0"/>
    <n v="104087600"/>
    <n v="689443141"/>
    <n v="104087600"/>
    <n v="83578903.870000005"/>
    <n v="83578903.870000005"/>
    <n v="83578903.870000005"/>
  </r>
  <r>
    <s v="04-03-00"/>
    <s v="INSTITUTO GEOGRÁFICO AGUSTÍN CODAZZI - IGAC"/>
    <x v="14"/>
    <x v="1"/>
    <s v="0499"/>
    <s v="1003"/>
    <s v="7"/>
    <m/>
    <m/>
    <m/>
    <m/>
    <m/>
    <x v="0"/>
    <s v="11"/>
    <s v="CSF"/>
    <x v="14"/>
    <n v="206818844"/>
    <n v="0"/>
    <n v="0"/>
    <n v="206818844"/>
    <n v="0"/>
    <n v="204340906"/>
    <n v="2477938"/>
    <n v="204340906"/>
    <n v="204340905"/>
    <n v="204340905"/>
    <n v="204340905"/>
  </r>
  <r>
    <s v="04-03-00"/>
    <s v="INSTITUTO GEOGRÁFICO AGUSTÍN CODAZZI - IGAC"/>
    <x v="15"/>
    <x v="1"/>
    <s v="0499"/>
    <s v="1003"/>
    <s v="8"/>
    <m/>
    <m/>
    <m/>
    <m/>
    <m/>
    <x v="0"/>
    <s v="11"/>
    <s v="CSF"/>
    <x v="15"/>
    <n v="54006100"/>
    <n v="0"/>
    <n v="0"/>
    <n v="54006100"/>
    <n v="0"/>
    <n v="45016722"/>
    <n v="8989378"/>
    <n v="31900622"/>
    <n v="21386939"/>
    <n v="21386939"/>
    <n v="21386939"/>
  </r>
  <r>
    <s v="04-03-00"/>
    <s v="INSTITUTO GEOGRÁFICO AGUSTÍN CODAZZI - IGAC"/>
    <x v="15"/>
    <x v="1"/>
    <s v="0499"/>
    <s v="1003"/>
    <s v="8"/>
    <m/>
    <m/>
    <m/>
    <m/>
    <m/>
    <x v="1"/>
    <s v="20"/>
    <s v="CSF"/>
    <x v="15"/>
    <n v="969041818"/>
    <n v="0"/>
    <n v="0"/>
    <n v="969041818"/>
    <n v="0"/>
    <n v="932735602"/>
    <n v="36306216"/>
    <n v="917413494"/>
    <n v="887519715"/>
    <n v="830409190"/>
    <n v="8304091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3:F21" firstHeaderRow="1" firstDataRow="2" firstDataCol="3"/>
  <pivotFields count="28">
    <pivotField compact="0" outline="0" showAll="0" defaultSubtotal="0"/>
    <pivotField compact="0" outline="0" showAll="0" defaultSubtotal="0"/>
    <pivotField axis="axisRow"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2">
        <item n="Funcionamiento" x="0"/>
        <item n="Inversión"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Col" compact="0" outline="0" showAll="0" defaultSubtotal="0">
      <items count="2">
        <item x="0"/>
        <item x="1"/>
      </items>
    </pivotField>
    <pivotField compact="0" outline="0" showAll="0" defaultSubtotal="0"/>
    <pivotField compact="0" outline="0" showAll="0" defaultSubtotal="0"/>
    <pivotField axis="axisRow" compact="0" outline="0" showAll="0" defaultSubtotal="0">
      <items count="16">
        <item x="10"/>
        <item x="1"/>
        <item x="6"/>
        <item x="11"/>
        <item x="12"/>
        <item x="13"/>
        <item x="15"/>
        <item x="9"/>
        <item x="7"/>
        <item x="14"/>
        <item x="5"/>
        <item x="4"/>
        <item x="8"/>
        <item x="3"/>
        <item x="2"/>
        <item x="0"/>
      </items>
    </pivotField>
    <pivotField compact="0" numFmtId="171" outline="0" showAll="0" defaultSubtotal="0"/>
    <pivotField compact="0" numFmtId="171" outline="0" showAll="0" defaultSubtotal="0"/>
    <pivotField compact="0" numFmtId="171" outline="0" showAll="0" defaultSubtotal="0"/>
    <pivotField dataField="1" compact="0" numFmtId="171" outline="0" showAll="0" defaultSubtotal="0"/>
    <pivotField compact="0" numFmtId="171" outline="0" showAll="0" defaultSubtotal="0"/>
    <pivotField compact="0" numFmtId="171" outline="0" showAll="0" defaultSubtotal="0"/>
    <pivotField compact="0" numFmtId="171" outline="0" showAll="0" defaultSubtotal="0"/>
    <pivotField compact="0" numFmtId="171" outline="0" showAll="0" defaultSubtotal="0"/>
    <pivotField compact="0" numFmtId="171" outline="0" showAll="0" defaultSubtotal="0"/>
    <pivotField compact="0" numFmtId="171" outline="0" showAll="0" defaultSubtotal="0"/>
    <pivotField compact="0" numFmtId="171" outline="0" showAll="0" defaultSubtotal="0"/>
    <pivotField compact="0" outline="0" subtotalTop="0" dragToRow="0" dragToCol="0" dragToPage="0" showAll="0" defaultSubtotal="0"/>
  </pivotFields>
  <rowFields count="3">
    <field x="3"/>
    <field x="2"/>
    <field x="15"/>
  </rowFields>
  <rowItems count="17">
    <i>
      <x/>
      <x/>
      <x v="15"/>
    </i>
    <i r="1">
      <x v="1"/>
      <x v="1"/>
    </i>
    <i r="1">
      <x v="2"/>
      <x v="14"/>
    </i>
    <i r="1">
      <x v="3"/>
      <x v="13"/>
    </i>
    <i r="1">
      <x v="4"/>
      <x v="11"/>
    </i>
    <i r="1">
      <x v="5"/>
      <x v="10"/>
    </i>
    <i r="1">
      <x v="6"/>
      <x v="2"/>
    </i>
    <i>
      <x v="1"/>
      <x v="7"/>
      <x v="8"/>
    </i>
    <i r="1">
      <x v="8"/>
      <x v="12"/>
    </i>
    <i r="1">
      <x v="9"/>
      <x v="7"/>
    </i>
    <i r="1">
      <x v="10"/>
      <x/>
    </i>
    <i r="1">
      <x v="11"/>
      <x v="3"/>
    </i>
    <i r="1">
      <x v="12"/>
      <x v="4"/>
    </i>
    <i r="1">
      <x v="13"/>
      <x v="5"/>
    </i>
    <i r="1">
      <x v="14"/>
      <x v="9"/>
    </i>
    <i r="1">
      <x v="15"/>
      <x v="6"/>
    </i>
    <i t="grand">
      <x/>
    </i>
  </rowItems>
  <colFields count="1">
    <field x="12"/>
  </colFields>
  <colItems count="3">
    <i>
      <x/>
    </i>
    <i>
      <x v="1"/>
    </i>
    <i t="grand">
      <x/>
    </i>
  </colItems>
  <dataFields count="1">
    <dataField name="Apropiación vigente" fld="19" baseField="0" baseItem="0"/>
  </dataFields>
  <formats count="61">
    <format dxfId="157">
      <pivotArea outline="0" collapsedLevelsAreSubtotals="1" fieldPosition="0"/>
    </format>
    <format dxfId="156">
      <pivotArea type="all" dataOnly="0" outline="0" fieldPosition="0"/>
    </format>
    <format dxfId="155">
      <pivotArea outline="0" collapsedLevelsAreSubtotals="1" fieldPosition="0"/>
    </format>
    <format dxfId="154">
      <pivotArea type="origin" dataOnly="0" labelOnly="1" outline="0" fieldPosition="0"/>
    </format>
    <format dxfId="153">
      <pivotArea field="12" type="button" dataOnly="0" labelOnly="1" outline="0" axis="axisCol" fieldPosition="0"/>
    </format>
    <format dxfId="152">
      <pivotArea type="topRight" dataOnly="0" labelOnly="1" outline="0" fieldPosition="0"/>
    </format>
    <format dxfId="151">
      <pivotArea field="3" type="button" dataOnly="0" labelOnly="1" outline="0" axis="axisRow" fieldPosition="0"/>
    </format>
    <format dxfId="150">
      <pivotArea field="2" type="button" dataOnly="0" labelOnly="1" outline="0" axis="axisRow" fieldPosition="1"/>
    </format>
    <format dxfId="149">
      <pivotArea field="15" type="button" dataOnly="0" labelOnly="1" outline="0" axis="axisRow" fieldPosition="2"/>
    </format>
    <format dxfId="148">
      <pivotArea dataOnly="0" labelOnly="1" outline="0" fieldPosition="0">
        <references count="1">
          <reference field="3" count="0"/>
        </references>
      </pivotArea>
    </format>
    <format dxfId="147">
      <pivotArea dataOnly="0" labelOnly="1" grandRow="1" outline="0" fieldPosition="0"/>
    </format>
    <format dxfId="146">
      <pivotArea dataOnly="0" labelOnly="1" outline="0" fieldPosition="0">
        <references count="2">
          <reference field="2" count="7">
            <x v="0"/>
            <x v="1"/>
            <x v="2"/>
            <x v="3"/>
            <x v="4"/>
            <x v="5"/>
            <x v="6"/>
          </reference>
          <reference field="3" count="1" selected="0">
            <x v="0"/>
          </reference>
        </references>
      </pivotArea>
    </format>
    <format dxfId="145">
      <pivotArea dataOnly="0" labelOnly="1" outline="0" fieldPosition="0">
        <references count="2">
          <reference field="2" count="9">
            <x v="7"/>
            <x v="8"/>
            <x v="9"/>
            <x v="10"/>
            <x v="11"/>
            <x v="12"/>
            <x v="13"/>
            <x v="14"/>
            <x v="15"/>
          </reference>
          <reference field="3" count="1" selected="0">
            <x v="1"/>
          </reference>
        </references>
      </pivotArea>
    </format>
    <format dxfId="144">
      <pivotArea dataOnly="0" labelOnly="1" outline="0" fieldPosition="0">
        <references count="3">
          <reference field="2" count="1" selected="0">
            <x v="0"/>
          </reference>
          <reference field="3" count="1" selected="0">
            <x v="0"/>
          </reference>
          <reference field="15" count="1">
            <x v="15"/>
          </reference>
        </references>
      </pivotArea>
    </format>
    <format dxfId="143">
      <pivotArea dataOnly="0" labelOnly="1" outline="0" fieldPosition="0">
        <references count="3">
          <reference field="2" count="1" selected="0">
            <x v="1"/>
          </reference>
          <reference field="3" count="1" selected="0">
            <x v="0"/>
          </reference>
          <reference field="15" count="1">
            <x v="1"/>
          </reference>
        </references>
      </pivotArea>
    </format>
    <format dxfId="142">
      <pivotArea dataOnly="0" labelOnly="1" outline="0" fieldPosition="0">
        <references count="3">
          <reference field="2" count="1" selected="0">
            <x v="2"/>
          </reference>
          <reference field="3" count="1" selected="0">
            <x v="0"/>
          </reference>
          <reference field="15" count="1">
            <x v="14"/>
          </reference>
        </references>
      </pivotArea>
    </format>
    <format dxfId="141">
      <pivotArea dataOnly="0" labelOnly="1" outline="0" fieldPosition="0">
        <references count="3">
          <reference field="2" count="1" selected="0">
            <x v="3"/>
          </reference>
          <reference field="3" count="1" selected="0">
            <x v="0"/>
          </reference>
          <reference field="15" count="1">
            <x v="13"/>
          </reference>
        </references>
      </pivotArea>
    </format>
    <format dxfId="140">
      <pivotArea dataOnly="0" labelOnly="1" outline="0" fieldPosition="0">
        <references count="3">
          <reference field="2" count="1" selected="0">
            <x v="4"/>
          </reference>
          <reference field="3" count="1" selected="0">
            <x v="0"/>
          </reference>
          <reference field="15" count="1">
            <x v="11"/>
          </reference>
        </references>
      </pivotArea>
    </format>
    <format dxfId="139">
      <pivotArea dataOnly="0" labelOnly="1" outline="0" fieldPosition="0">
        <references count="3">
          <reference field="2" count="1" selected="0">
            <x v="5"/>
          </reference>
          <reference field="3" count="1" selected="0">
            <x v="0"/>
          </reference>
          <reference field="15" count="1">
            <x v="10"/>
          </reference>
        </references>
      </pivotArea>
    </format>
    <format dxfId="138">
      <pivotArea dataOnly="0" labelOnly="1" outline="0" fieldPosition="0">
        <references count="3">
          <reference field="2" count="1" selected="0">
            <x v="6"/>
          </reference>
          <reference field="3" count="1" selected="0">
            <x v="0"/>
          </reference>
          <reference field="15" count="1">
            <x v="2"/>
          </reference>
        </references>
      </pivotArea>
    </format>
    <format dxfId="137">
      <pivotArea dataOnly="0" labelOnly="1" outline="0" fieldPosition="0">
        <references count="3">
          <reference field="2" count="1" selected="0">
            <x v="7"/>
          </reference>
          <reference field="3" count="1" selected="0">
            <x v="1"/>
          </reference>
          <reference field="15" count="1">
            <x v="8"/>
          </reference>
        </references>
      </pivotArea>
    </format>
    <format dxfId="136">
      <pivotArea dataOnly="0" labelOnly="1" outline="0" fieldPosition="0">
        <references count="3">
          <reference field="2" count="1" selected="0">
            <x v="8"/>
          </reference>
          <reference field="3" count="1" selected="0">
            <x v="1"/>
          </reference>
          <reference field="15" count="1">
            <x v="12"/>
          </reference>
        </references>
      </pivotArea>
    </format>
    <format dxfId="135">
      <pivotArea dataOnly="0" labelOnly="1" outline="0" fieldPosition="0">
        <references count="3">
          <reference field="2" count="1" selected="0">
            <x v="9"/>
          </reference>
          <reference field="3" count="1" selected="0">
            <x v="1"/>
          </reference>
          <reference field="15" count="1">
            <x v="7"/>
          </reference>
        </references>
      </pivotArea>
    </format>
    <format dxfId="134">
      <pivotArea dataOnly="0" labelOnly="1" outline="0" fieldPosition="0">
        <references count="3">
          <reference field="2" count="1" selected="0">
            <x v="10"/>
          </reference>
          <reference field="3" count="1" selected="0">
            <x v="1"/>
          </reference>
          <reference field="15" count="1">
            <x v="0"/>
          </reference>
        </references>
      </pivotArea>
    </format>
    <format dxfId="133">
      <pivotArea dataOnly="0" labelOnly="1" outline="0" fieldPosition="0">
        <references count="3">
          <reference field="2" count="1" selected="0">
            <x v="11"/>
          </reference>
          <reference field="3" count="1" selected="0">
            <x v="1"/>
          </reference>
          <reference field="15" count="1">
            <x v="3"/>
          </reference>
        </references>
      </pivotArea>
    </format>
    <format dxfId="132">
      <pivotArea dataOnly="0" labelOnly="1" outline="0" fieldPosition="0">
        <references count="3">
          <reference field="2" count="1" selected="0">
            <x v="12"/>
          </reference>
          <reference field="3" count="1" selected="0">
            <x v="1"/>
          </reference>
          <reference field="15" count="1">
            <x v="4"/>
          </reference>
        </references>
      </pivotArea>
    </format>
    <format dxfId="131">
      <pivotArea dataOnly="0" labelOnly="1" outline="0" fieldPosition="0">
        <references count="3">
          <reference field="2" count="1" selected="0">
            <x v="13"/>
          </reference>
          <reference field="3" count="1" selected="0">
            <x v="1"/>
          </reference>
          <reference field="15" count="1">
            <x v="5"/>
          </reference>
        </references>
      </pivotArea>
    </format>
    <format dxfId="130">
      <pivotArea dataOnly="0" labelOnly="1" outline="0" fieldPosition="0">
        <references count="3">
          <reference field="2" count="1" selected="0">
            <x v="14"/>
          </reference>
          <reference field="3" count="1" selected="0">
            <x v="1"/>
          </reference>
          <reference field="15" count="1">
            <x v="9"/>
          </reference>
        </references>
      </pivotArea>
    </format>
    <format dxfId="129">
      <pivotArea dataOnly="0" labelOnly="1" outline="0" fieldPosition="0">
        <references count="3">
          <reference field="2" count="1" selected="0">
            <x v="15"/>
          </reference>
          <reference field="3" count="1" selected="0">
            <x v="1"/>
          </reference>
          <reference field="15" count="1">
            <x v="6"/>
          </reference>
        </references>
      </pivotArea>
    </format>
    <format dxfId="128">
      <pivotArea dataOnly="0" labelOnly="1" outline="0" fieldPosition="0">
        <references count="1">
          <reference field="12" count="0"/>
        </references>
      </pivotArea>
    </format>
    <format dxfId="127">
      <pivotArea dataOnly="0" labelOnly="1" grandCol="1" outline="0" fieldPosition="0"/>
    </format>
    <format dxfId="126">
      <pivotArea type="all" dataOnly="0" outline="0" fieldPosition="0"/>
    </format>
    <format dxfId="125">
      <pivotArea outline="0" collapsedLevelsAreSubtotals="1" fieldPosition="0"/>
    </format>
    <format dxfId="124">
      <pivotArea type="origin" dataOnly="0" labelOnly="1" outline="0" fieldPosition="0"/>
    </format>
    <format dxfId="123">
      <pivotArea field="12" type="button" dataOnly="0" labelOnly="1" outline="0" axis="axisCol" fieldPosition="0"/>
    </format>
    <format dxfId="122">
      <pivotArea type="topRight" dataOnly="0" labelOnly="1" outline="0" fieldPosition="0"/>
    </format>
    <format dxfId="121">
      <pivotArea field="3" type="button" dataOnly="0" labelOnly="1" outline="0" axis="axisRow" fieldPosition="0"/>
    </format>
    <format dxfId="120">
      <pivotArea field="2" type="button" dataOnly="0" labelOnly="1" outline="0" axis="axisRow" fieldPosition="1"/>
    </format>
    <format dxfId="119">
      <pivotArea field="15" type="button" dataOnly="0" labelOnly="1" outline="0" axis="axisRow" fieldPosition="2"/>
    </format>
    <format dxfId="118">
      <pivotArea dataOnly="0" labelOnly="1" outline="0" fieldPosition="0">
        <references count="1">
          <reference field="3" count="0"/>
        </references>
      </pivotArea>
    </format>
    <format dxfId="117">
      <pivotArea dataOnly="0" labelOnly="1" grandRow="1" outline="0" fieldPosition="0"/>
    </format>
    <format dxfId="116">
      <pivotArea dataOnly="0" labelOnly="1" outline="0" fieldPosition="0">
        <references count="2">
          <reference field="2" count="7">
            <x v="0"/>
            <x v="1"/>
            <x v="2"/>
            <x v="3"/>
            <x v="4"/>
            <x v="5"/>
            <x v="6"/>
          </reference>
          <reference field="3" count="1" selected="0">
            <x v="0"/>
          </reference>
        </references>
      </pivotArea>
    </format>
    <format dxfId="115">
      <pivotArea dataOnly="0" labelOnly="1" outline="0" fieldPosition="0">
        <references count="2">
          <reference field="2" count="9">
            <x v="7"/>
            <x v="8"/>
            <x v="9"/>
            <x v="10"/>
            <x v="11"/>
            <x v="12"/>
            <x v="13"/>
            <x v="14"/>
            <x v="15"/>
          </reference>
          <reference field="3" count="1" selected="0">
            <x v="1"/>
          </reference>
        </references>
      </pivotArea>
    </format>
    <format dxfId="114">
      <pivotArea dataOnly="0" labelOnly="1" outline="0" fieldPosition="0">
        <references count="3">
          <reference field="2" count="1" selected="0">
            <x v="0"/>
          </reference>
          <reference field="3" count="1" selected="0">
            <x v="0"/>
          </reference>
          <reference field="15" count="1">
            <x v="15"/>
          </reference>
        </references>
      </pivotArea>
    </format>
    <format dxfId="113">
      <pivotArea dataOnly="0" labelOnly="1" outline="0" fieldPosition="0">
        <references count="3">
          <reference field="2" count="1" selected="0">
            <x v="1"/>
          </reference>
          <reference field="3" count="1" selected="0">
            <x v="0"/>
          </reference>
          <reference field="15" count="1">
            <x v="1"/>
          </reference>
        </references>
      </pivotArea>
    </format>
    <format dxfId="112">
      <pivotArea dataOnly="0" labelOnly="1" outline="0" fieldPosition="0">
        <references count="3">
          <reference field="2" count="1" selected="0">
            <x v="2"/>
          </reference>
          <reference field="3" count="1" selected="0">
            <x v="0"/>
          </reference>
          <reference field="15" count="1">
            <x v="14"/>
          </reference>
        </references>
      </pivotArea>
    </format>
    <format dxfId="111">
      <pivotArea dataOnly="0" labelOnly="1" outline="0" fieldPosition="0">
        <references count="3">
          <reference field="2" count="1" selected="0">
            <x v="3"/>
          </reference>
          <reference field="3" count="1" selected="0">
            <x v="0"/>
          </reference>
          <reference field="15" count="1">
            <x v="13"/>
          </reference>
        </references>
      </pivotArea>
    </format>
    <format dxfId="110">
      <pivotArea dataOnly="0" labelOnly="1" outline="0" fieldPosition="0">
        <references count="3">
          <reference field="2" count="1" selected="0">
            <x v="4"/>
          </reference>
          <reference field="3" count="1" selected="0">
            <x v="0"/>
          </reference>
          <reference field="15" count="1">
            <x v="11"/>
          </reference>
        </references>
      </pivotArea>
    </format>
    <format dxfId="109">
      <pivotArea dataOnly="0" labelOnly="1" outline="0" fieldPosition="0">
        <references count="3">
          <reference field="2" count="1" selected="0">
            <x v="5"/>
          </reference>
          <reference field="3" count="1" selected="0">
            <x v="0"/>
          </reference>
          <reference field="15" count="1">
            <x v="10"/>
          </reference>
        </references>
      </pivotArea>
    </format>
    <format dxfId="108">
      <pivotArea dataOnly="0" labelOnly="1" outline="0" fieldPosition="0">
        <references count="3">
          <reference field="2" count="1" selected="0">
            <x v="6"/>
          </reference>
          <reference field="3" count="1" selected="0">
            <x v="0"/>
          </reference>
          <reference field="15" count="1">
            <x v="2"/>
          </reference>
        </references>
      </pivotArea>
    </format>
    <format dxfId="107">
      <pivotArea dataOnly="0" labelOnly="1" outline="0" fieldPosition="0">
        <references count="3">
          <reference field="2" count="1" selected="0">
            <x v="7"/>
          </reference>
          <reference field="3" count="1" selected="0">
            <x v="1"/>
          </reference>
          <reference field="15" count="1">
            <x v="8"/>
          </reference>
        </references>
      </pivotArea>
    </format>
    <format dxfId="106">
      <pivotArea dataOnly="0" labelOnly="1" outline="0" fieldPosition="0">
        <references count="3">
          <reference field="2" count="1" selected="0">
            <x v="8"/>
          </reference>
          <reference field="3" count="1" selected="0">
            <x v="1"/>
          </reference>
          <reference field="15" count="1">
            <x v="12"/>
          </reference>
        </references>
      </pivotArea>
    </format>
    <format dxfId="105">
      <pivotArea dataOnly="0" labelOnly="1" outline="0" fieldPosition="0">
        <references count="3">
          <reference field="2" count="1" selected="0">
            <x v="9"/>
          </reference>
          <reference field="3" count="1" selected="0">
            <x v="1"/>
          </reference>
          <reference field="15" count="1">
            <x v="7"/>
          </reference>
        </references>
      </pivotArea>
    </format>
    <format dxfId="104">
      <pivotArea dataOnly="0" labelOnly="1" outline="0" fieldPosition="0">
        <references count="3">
          <reference field="2" count="1" selected="0">
            <x v="10"/>
          </reference>
          <reference field="3" count="1" selected="0">
            <x v="1"/>
          </reference>
          <reference field="15" count="1">
            <x v="0"/>
          </reference>
        </references>
      </pivotArea>
    </format>
    <format dxfId="103">
      <pivotArea dataOnly="0" labelOnly="1" outline="0" fieldPosition="0">
        <references count="3">
          <reference field="2" count="1" selected="0">
            <x v="11"/>
          </reference>
          <reference field="3" count="1" selected="0">
            <x v="1"/>
          </reference>
          <reference field="15" count="1">
            <x v="3"/>
          </reference>
        </references>
      </pivotArea>
    </format>
    <format dxfId="102">
      <pivotArea dataOnly="0" labelOnly="1" outline="0" fieldPosition="0">
        <references count="3">
          <reference field="2" count="1" selected="0">
            <x v="12"/>
          </reference>
          <reference field="3" count="1" selected="0">
            <x v="1"/>
          </reference>
          <reference field="15" count="1">
            <x v="4"/>
          </reference>
        </references>
      </pivotArea>
    </format>
    <format dxfId="101">
      <pivotArea dataOnly="0" labelOnly="1" outline="0" fieldPosition="0">
        <references count="3">
          <reference field="2" count="1" selected="0">
            <x v="13"/>
          </reference>
          <reference field="3" count="1" selected="0">
            <x v="1"/>
          </reference>
          <reference field="15" count="1">
            <x v="5"/>
          </reference>
        </references>
      </pivotArea>
    </format>
    <format dxfId="100">
      <pivotArea dataOnly="0" labelOnly="1" outline="0" fieldPosition="0">
        <references count="3">
          <reference field="2" count="1" selected="0">
            <x v="14"/>
          </reference>
          <reference field="3" count="1" selected="0">
            <x v="1"/>
          </reference>
          <reference field="15" count="1">
            <x v="9"/>
          </reference>
        </references>
      </pivotArea>
    </format>
    <format dxfId="99">
      <pivotArea dataOnly="0" labelOnly="1" outline="0" fieldPosition="0">
        <references count="3">
          <reference field="2" count="1" selected="0">
            <x v="15"/>
          </reference>
          <reference field="3" count="1" selected="0">
            <x v="1"/>
          </reference>
          <reference field="15" count="1">
            <x v="6"/>
          </reference>
        </references>
      </pivotArea>
    </format>
    <format dxfId="98">
      <pivotArea dataOnly="0" labelOnly="1" outline="0" fieldPosition="0">
        <references count="1">
          <reference field="12" count="0"/>
        </references>
      </pivotArea>
    </format>
    <format dxfId="9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3:F23" firstHeaderRow="1" firstDataRow="2" firstDataCol="3"/>
  <pivotFields count="27">
    <pivotField compact="0" outline="0" showAll="0" defaultSubtotal="0"/>
    <pivotField compact="0" outline="0" showAll="0" defaultSubtotal="0"/>
    <pivotField axis="axisRow" compact="0" outline="0" showAll="0" defaultSubtotal="0">
      <items count="19">
        <item m="1" x="18"/>
        <item x="0"/>
        <item x="1"/>
        <item x="2"/>
        <item x="3"/>
        <item x="4"/>
        <item x="5"/>
        <item x="6"/>
        <item x="7"/>
        <item x="8"/>
        <item x="9"/>
        <item x="10"/>
        <item x="11"/>
        <item x="12"/>
        <item x="13"/>
        <item x="14"/>
        <item x="15"/>
        <item x="16"/>
        <item x="17"/>
      </items>
    </pivotField>
    <pivotField axis="axisRow" compact="0" outline="0" showAll="0" defaultSubtotal="0">
      <items count="3">
        <item m="1" x="2"/>
        <item n="Funcionamiento" x="0"/>
        <item n="Inversión"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Col" compact="0" outline="0" showAll="0" defaultSubtotal="0">
      <items count="2">
        <item x="0"/>
        <item x="1"/>
      </items>
    </pivotField>
    <pivotField compact="0" outline="0" showAll="0" defaultSubtotal="0"/>
    <pivotField compact="0" outline="0" showAll="0" defaultSubtotal="0"/>
    <pivotField axis="axisRow" compact="0" outline="0" showAll="0" defaultSubtotal="0">
      <items count="18">
        <item x="9"/>
        <item x="3"/>
        <item x="1"/>
        <item x="8"/>
        <item x="12"/>
        <item x="11"/>
        <item x="14"/>
        <item x="15"/>
        <item x="17"/>
        <item x="13"/>
        <item x="16"/>
        <item x="7"/>
        <item x="5"/>
        <item x="10"/>
        <item x="4"/>
        <item x="2"/>
        <item x="0"/>
        <item x="6"/>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3">
    <field x="3"/>
    <field x="2"/>
    <field x="15"/>
  </rowFields>
  <rowItems count="19">
    <i>
      <x v="1"/>
      <x v="1"/>
      <x v="16"/>
    </i>
    <i r="1">
      <x v="2"/>
      <x v="2"/>
    </i>
    <i r="1">
      <x v="3"/>
      <x v="15"/>
    </i>
    <i r="1">
      <x v="4"/>
      <x v="1"/>
    </i>
    <i r="1">
      <x v="5"/>
      <x v="14"/>
    </i>
    <i r="1">
      <x v="6"/>
      <x v="12"/>
    </i>
    <i r="1">
      <x v="7"/>
      <x v="17"/>
    </i>
    <i r="1">
      <x v="8"/>
      <x v="11"/>
    </i>
    <i r="1">
      <x v="9"/>
      <x v="3"/>
    </i>
    <i>
      <x v="2"/>
      <x v="10"/>
      <x/>
    </i>
    <i r="1">
      <x v="11"/>
      <x v="13"/>
    </i>
    <i r="1">
      <x v="12"/>
      <x v="5"/>
    </i>
    <i r="1">
      <x v="13"/>
      <x v="4"/>
    </i>
    <i r="1">
      <x v="14"/>
      <x v="9"/>
    </i>
    <i r="1">
      <x v="15"/>
      <x v="6"/>
    </i>
    <i r="1">
      <x v="16"/>
      <x v="7"/>
    </i>
    <i r="1">
      <x v="17"/>
      <x v="10"/>
    </i>
    <i r="1">
      <x v="18"/>
      <x v="8"/>
    </i>
    <i t="grand">
      <x/>
    </i>
  </rowItems>
  <colFields count="1">
    <field x="12"/>
  </colFields>
  <colItems count="3">
    <i>
      <x/>
    </i>
    <i>
      <x v="1"/>
    </i>
    <i t="grand">
      <x/>
    </i>
  </colItems>
  <dataFields count="1">
    <dataField name="Suma de APR. INICIAL" fld="16" baseField="0" baseItem="0" numFmtId="166"/>
  </dataFields>
  <formats count="1">
    <format dxfId="9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2:L21" firstHeaderRow="1" firstDataRow="3" firstDataCol="3"/>
  <pivotFields count="28">
    <pivotField compact="0" outline="0" showAll="0" defaultSubtotal="0"/>
    <pivotField compact="0" outline="0" showAll="0" defaultSubtotal="0"/>
    <pivotField axis="axisRow"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2">
        <item n="Funcionamiento" x="0"/>
        <item n="Inversión"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Col" compact="0" outline="0" showAll="0" defaultSubtotal="0">
      <items count="2">
        <item x="0"/>
        <item x="1"/>
      </items>
    </pivotField>
    <pivotField compact="0" outline="0" showAll="0" defaultSubtotal="0"/>
    <pivotField compact="0" outline="0" showAll="0" defaultSubtotal="0"/>
    <pivotField axis="axisRow" compact="0" outline="0" showAll="0" defaultSubtotal="0">
      <items count="16">
        <item x="10"/>
        <item x="1"/>
        <item x="6"/>
        <item x="11"/>
        <item x="12"/>
        <item x="13"/>
        <item x="15"/>
        <item x="9"/>
        <item x="7"/>
        <item x="14"/>
        <item x="5"/>
        <item x="4"/>
        <item x="8"/>
        <item x="3"/>
        <item x="2"/>
        <item x="0"/>
      </items>
    </pivotField>
    <pivotField compact="0" numFmtId="171" outline="0" showAll="0" defaultSubtotal="0"/>
    <pivotField compact="0" numFmtId="171" outline="0" showAll="0" defaultSubtotal="0"/>
    <pivotField compact="0" numFmtId="171" outline="0" showAll="0" defaultSubtotal="0"/>
    <pivotField dataField="1" compact="0" numFmtId="171" outline="0" showAll="0" defaultSubtotal="0"/>
    <pivotField compact="0" numFmtId="171" outline="0" showAll="0" defaultSubtotal="0"/>
    <pivotField compact="0" numFmtId="171" outline="0" showAll="0" defaultSubtotal="0"/>
    <pivotField compact="0" numFmtId="171" outline="0" showAll="0" defaultSubtotal="0"/>
    <pivotField dataField="1" compact="0" numFmtId="171" outline="0" showAll="0" defaultSubtotal="0"/>
    <pivotField compact="0" numFmtId="171" outline="0" showAll="0" defaultSubtotal="0"/>
    <pivotField compact="0" numFmtId="171" outline="0" showAll="0" defaultSubtotal="0"/>
    <pivotField compact="0" numFmtId="171" outline="0" showAll="0" defaultSubtotal="0"/>
    <pivotField dataField="1" compact="0" outline="0" subtotalTop="0" dragToRow="0" dragToCol="0" dragToPage="0" showAll="0" defaultSubtotal="0"/>
  </pivotFields>
  <rowFields count="3">
    <field x="3"/>
    <field x="2"/>
    <field x="15"/>
  </rowFields>
  <rowItems count="17">
    <i>
      <x/>
      <x/>
      <x v="15"/>
    </i>
    <i r="1">
      <x v="1"/>
      <x v="1"/>
    </i>
    <i r="1">
      <x v="2"/>
      <x v="14"/>
    </i>
    <i r="1">
      <x v="3"/>
      <x v="13"/>
    </i>
    <i r="1">
      <x v="4"/>
      <x v="11"/>
    </i>
    <i r="1">
      <x v="5"/>
      <x v="10"/>
    </i>
    <i r="1">
      <x v="6"/>
      <x v="2"/>
    </i>
    <i>
      <x v="1"/>
      <x v="7"/>
      <x v="8"/>
    </i>
    <i r="1">
      <x v="8"/>
      <x v="12"/>
    </i>
    <i r="1">
      <x v="9"/>
      <x v="7"/>
    </i>
    <i r="1">
      <x v="10"/>
      <x/>
    </i>
    <i r="1">
      <x v="11"/>
      <x v="3"/>
    </i>
    <i r="1">
      <x v="12"/>
      <x v="4"/>
    </i>
    <i r="1">
      <x v="13"/>
      <x v="5"/>
    </i>
    <i r="1">
      <x v="14"/>
      <x v="9"/>
    </i>
    <i r="1">
      <x v="15"/>
      <x v="6"/>
    </i>
    <i t="grand">
      <x/>
    </i>
  </rowItems>
  <colFields count="2">
    <field x="12"/>
    <field x="-2"/>
  </colFields>
  <colItems count="9">
    <i>
      <x/>
      <x/>
    </i>
    <i r="1" i="1">
      <x v="1"/>
    </i>
    <i r="1" i="2">
      <x v="2"/>
    </i>
    <i>
      <x v="1"/>
      <x/>
    </i>
    <i r="1" i="1">
      <x v="1"/>
    </i>
    <i r="1" i="2">
      <x v="2"/>
    </i>
    <i t="grand">
      <x/>
    </i>
    <i t="grand" i="1">
      <x/>
    </i>
    <i t="grand" i="2">
      <x/>
    </i>
  </colItems>
  <dataFields count="3">
    <dataField name="Apropiación vigente" fld="19" baseField="0" baseItem="0"/>
    <dataField name="Comprometido" fld="23" baseField="0" baseItem="0"/>
    <dataField name="Porcentaje de ejecución" fld="27" baseField="0" baseItem="0" numFmtId="171"/>
  </dataFields>
  <formats count="50">
    <format dxfId="95">
      <pivotArea outline="0" collapsedLevelsAreSubtotals="1" fieldPosition="0"/>
    </format>
    <format dxfId="94">
      <pivotArea outline="0" fieldPosition="0">
        <references count="2">
          <reference field="4294967294" count="1" selected="0">
            <x v="2"/>
          </reference>
          <reference field="12" count="1" selected="0">
            <x v="1"/>
          </reference>
        </references>
      </pivotArea>
    </format>
    <format dxfId="93">
      <pivotArea outline="0" fieldPosition="0">
        <references count="2">
          <reference field="4294967294" count="1" selected="0">
            <x v="2"/>
          </reference>
          <reference field="12" count="1" selected="0">
            <x v="0"/>
          </reference>
        </references>
      </pivotArea>
    </format>
    <format dxfId="92">
      <pivotArea field="15" grandCol="1" outline="0" collapsedLevelsAreSubtotals="1" axis="axisRow" fieldPosition="2">
        <references count="4">
          <reference field="4294967294" count="1" selected="0">
            <x v="2"/>
          </reference>
          <reference field="2" count="1" selected="0">
            <x v="0"/>
          </reference>
          <reference field="3" count="1" selected="0">
            <x v="0"/>
          </reference>
          <reference field="15" count="1" selected="0">
            <x v="15"/>
          </reference>
        </references>
      </pivotArea>
    </format>
    <format dxfId="91">
      <pivotArea field="15" grandCol="1" outline="0" collapsedLevelsAreSubtotals="1" axis="axisRow" fieldPosition="2">
        <references count="4">
          <reference field="4294967294" count="1" selected="0">
            <x v="2"/>
          </reference>
          <reference field="2" count="6" selected="0">
            <x v="1"/>
            <x v="2"/>
            <x v="3"/>
            <x v="4"/>
            <x v="5"/>
            <x v="6"/>
          </reference>
          <reference field="3" count="1" selected="0">
            <x v="0"/>
          </reference>
          <reference field="15" count="6" selected="0">
            <x v="1"/>
            <x v="2"/>
            <x v="10"/>
            <x v="11"/>
            <x v="13"/>
            <x v="14"/>
          </reference>
        </references>
      </pivotArea>
    </format>
    <format dxfId="90">
      <pivotArea field="15" grandCol="1" outline="0" collapsedLevelsAreSubtotals="1" axis="axisRow" fieldPosition="2">
        <references count="4">
          <reference field="4294967294" count="1" selected="0">
            <x v="2"/>
          </reference>
          <reference field="2" count="9" selected="0">
            <x v="7"/>
            <x v="8"/>
            <x v="9"/>
            <x v="10"/>
            <x v="11"/>
            <x v="12"/>
            <x v="13"/>
            <x v="14"/>
            <x v="15"/>
          </reference>
          <reference field="3" count="1" selected="0">
            <x v="1"/>
          </reference>
          <reference field="15" count="9" selected="0">
            <x v="0"/>
            <x v="3"/>
            <x v="4"/>
            <x v="5"/>
            <x v="6"/>
            <x v="7"/>
            <x v="8"/>
            <x v="9"/>
            <x v="12"/>
          </reference>
        </references>
      </pivotArea>
    </format>
    <format dxfId="89">
      <pivotArea grandRow="1" grandCol="1" outline="0" collapsedLevelsAreSubtotals="1" fieldPosition="0">
        <references count="1">
          <reference field="4294967294" count="1" selected="0">
            <x v="2"/>
          </reference>
        </references>
      </pivotArea>
    </format>
    <format dxfId="88">
      <pivotArea type="origin" dataOnly="0" labelOnly="1" outline="0" fieldPosition="0"/>
    </format>
    <format dxfId="87">
      <pivotArea field="12" type="button" dataOnly="0" labelOnly="1" outline="0" axis="axisCol" fieldPosition="0"/>
    </format>
    <format dxfId="86">
      <pivotArea field="-2" type="button" dataOnly="0" labelOnly="1" outline="0" axis="axisCol" fieldPosition="1"/>
    </format>
    <format dxfId="85">
      <pivotArea type="topRight" dataOnly="0" labelOnly="1" outline="0" fieldPosition="0"/>
    </format>
    <format dxfId="84">
      <pivotArea field="3" type="button" dataOnly="0" labelOnly="1" outline="0" axis="axisRow" fieldPosition="0"/>
    </format>
    <format dxfId="83">
      <pivotArea field="2" type="button" dataOnly="0" labelOnly="1" outline="0" axis="axisRow" fieldPosition="1"/>
    </format>
    <format dxfId="82">
      <pivotArea field="15" type="button" dataOnly="0" labelOnly="1" outline="0" axis="axisRow" fieldPosition="2"/>
    </format>
    <format dxfId="81">
      <pivotArea dataOnly="0" labelOnly="1" outline="0" fieldPosition="0">
        <references count="1">
          <reference field="12" count="0"/>
        </references>
      </pivotArea>
    </format>
    <format dxfId="80">
      <pivotArea field="12" dataOnly="0" labelOnly="1" grandCol="1" outline="0" axis="axisCol" fieldPosition="0">
        <references count="1">
          <reference field="4294967294" count="1" selected="0">
            <x v="0"/>
          </reference>
        </references>
      </pivotArea>
    </format>
    <format dxfId="79">
      <pivotArea field="12" dataOnly="0" labelOnly="1" grandCol="1" outline="0" axis="axisCol" fieldPosition="0">
        <references count="1">
          <reference field="4294967294" count="1" selected="0">
            <x v="1"/>
          </reference>
        </references>
      </pivotArea>
    </format>
    <format dxfId="78">
      <pivotArea field="12" dataOnly="0" labelOnly="1" grandCol="1" outline="0" axis="axisCol" fieldPosition="0">
        <references count="1">
          <reference field="4294967294" count="1" selected="0">
            <x v="2"/>
          </reference>
        </references>
      </pivotArea>
    </format>
    <format dxfId="77">
      <pivotArea field="12" dataOnly="0" labelOnly="1" grandCol="1" outline="0" axis="axisCol" fieldPosition="0">
        <references count="1">
          <reference field="4294967294" count="1" selected="0">
            <x v="0"/>
          </reference>
        </references>
      </pivotArea>
    </format>
    <format dxfId="76">
      <pivotArea field="12" dataOnly="0" labelOnly="1" grandCol="1" outline="0" axis="axisCol" fieldPosition="0">
        <references count="1">
          <reference field="4294967294" count="1" selected="0">
            <x v="1"/>
          </reference>
        </references>
      </pivotArea>
    </format>
    <format dxfId="75">
      <pivotArea field="12" dataOnly="0" labelOnly="1" grandCol="1" outline="0" axis="axisCol" fieldPosition="0">
        <references count="1">
          <reference field="4294967294" count="1" selected="0">
            <x v="2"/>
          </reference>
        </references>
      </pivotArea>
    </format>
    <format dxfId="74">
      <pivotArea field="12" dataOnly="0" labelOnly="1" grandCol="1" outline="0" axis="axisCol" fieldPosition="0">
        <references count="1">
          <reference field="4294967294" count="1" selected="0">
            <x v="0"/>
          </reference>
        </references>
      </pivotArea>
    </format>
    <format dxfId="73">
      <pivotArea field="12" dataOnly="0" labelOnly="1" grandCol="1" outline="0" axis="axisCol" fieldPosition="0">
        <references count="1">
          <reference field="4294967294" count="1" selected="0">
            <x v="1"/>
          </reference>
        </references>
      </pivotArea>
    </format>
    <format dxfId="72">
      <pivotArea field="12" dataOnly="0" labelOnly="1" grandCol="1" outline="0" axis="axisCol" fieldPosition="0">
        <references count="1">
          <reference field="4294967294" count="1" selected="0">
            <x v="2"/>
          </reference>
        </references>
      </pivotArea>
    </format>
    <format dxfId="71">
      <pivotArea dataOnly="0" labelOnly="1" outline="0" fieldPosition="0">
        <references count="2">
          <reference field="4294967294" count="3">
            <x v="0"/>
            <x v="1"/>
            <x v="2"/>
          </reference>
          <reference field="12" count="1" selected="0">
            <x v="0"/>
          </reference>
        </references>
      </pivotArea>
    </format>
    <format dxfId="70">
      <pivotArea dataOnly="0" labelOnly="1" outline="0" fieldPosition="0">
        <references count="2">
          <reference field="4294967294" count="3">
            <x v="0"/>
            <x v="1"/>
            <x v="2"/>
          </reference>
          <reference field="12" count="1" selected="0">
            <x v="1"/>
          </reference>
        </references>
      </pivotArea>
    </format>
    <format dxfId="69">
      <pivotArea type="origin" dataOnly="0" labelOnly="1" outline="0" fieldPosition="0"/>
    </format>
    <format dxfId="68">
      <pivotArea field="12" type="button" dataOnly="0" labelOnly="1" outline="0" axis="axisCol" fieldPosition="0"/>
    </format>
    <format dxfId="67">
      <pivotArea field="-2" type="button" dataOnly="0" labelOnly="1" outline="0" axis="axisCol" fieldPosition="1"/>
    </format>
    <format dxfId="66">
      <pivotArea type="topRight" dataOnly="0" labelOnly="1" outline="0" fieldPosition="0"/>
    </format>
    <format dxfId="65">
      <pivotArea field="3" type="button" dataOnly="0" labelOnly="1" outline="0" axis="axisRow" fieldPosition="0"/>
    </format>
    <format dxfId="64">
      <pivotArea field="2" type="button" dataOnly="0" labelOnly="1" outline="0" axis="axisRow" fieldPosition="1"/>
    </format>
    <format dxfId="63">
      <pivotArea field="15" type="button" dataOnly="0" labelOnly="1" outline="0" axis="axisRow" fieldPosition="2"/>
    </format>
    <format dxfId="62">
      <pivotArea dataOnly="0" labelOnly="1" outline="0" fieldPosition="0">
        <references count="1">
          <reference field="12" count="0"/>
        </references>
      </pivotArea>
    </format>
    <format dxfId="61">
      <pivotArea field="12" dataOnly="0" labelOnly="1" grandCol="1" outline="0" axis="axisCol" fieldPosition="0">
        <references count="1">
          <reference field="4294967294" count="1" selected="0">
            <x v="0"/>
          </reference>
        </references>
      </pivotArea>
    </format>
    <format dxfId="60">
      <pivotArea field="12" dataOnly="0" labelOnly="1" grandCol="1" outline="0" axis="axisCol" fieldPosition="0">
        <references count="1">
          <reference field="4294967294" count="1" selected="0">
            <x v="1"/>
          </reference>
        </references>
      </pivotArea>
    </format>
    <format dxfId="59">
      <pivotArea field="12" dataOnly="0" labelOnly="1" grandCol="1" outline="0" axis="axisCol" fieldPosition="0">
        <references count="1">
          <reference field="4294967294" count="1" selected="0">
            <x v="2"/>
          </reference>
        </references>
      </pivotArea>
    </format>
    <format dxfId="58">
      <pivotArea field="12" dataOnly="0" labelOnly="1" grandCol="1" outline="0" axis="axisCol" fieldPosition="0">
        <references count="1">
          <reference field="4294967294" count="1" selected="0">
            <x v="0"/>
          </reference>
        </references>
      </pivotArea>
    </format>
    <format dxfId="57">
      <pivotArea field="12" dataOnly="0" labelOnly="1" grandCol="1" outline="0" axis="axisCol" fieldPosition="0">
        <references count="1">
          <reference field="4294967294" count="1" selected="0">
            <x v="1"/>
          </reference>
        </references>
      </pivotArea>
    </format>
    <format dxfId="56">
      <pivotArea field="12" dataOnly="0" labelOnly="1" grandCol="1" outline="0" axis="axisCol" fieldPosition="0">
        <references count="1">
          <reference field="4294967294" count="1" selected="0">
            <x v="2"/>
          </reference>
        </references>
      </pivotArea>
    </format>
    <format dxfId="55">
      <pivotArea field="12" dataOnly="0" labelOnly="1" grandCol="1" outline="0" axis="axisCol" fieldPosition="0">
        <references count="1">
          <reference field="4294967294" count="1" selected="0">
            <x v="0"/>
          </reference>
        </references>
      </pivotArea>
    </format>
    <format dxfId="54">
      <pivotArea field="12" dataOnly="0" labelOnly="1" grandCol="1" outline="0" axis="axisCol" fieldPosition="0">
        <references count="1">
          <reference field="4294967294" count="1" selected="0">
            <x v="1"/>
          </reference>
        </references>
      </pivotArea>
    </format>
    <format dxfId="53">
      <pivotArea field="12" dataOnly="0" labelOnly="1" grandCol="1" outline="0" axis="axisCol" fieldPosition="0">
        <references count="1">
          <reference field="4294967294" count="1" selected="0">
            <x v="2"/>
          </reference>
        </references>
      </pivotArea>
    </format>
    <format dxfId="52">
      <pivotArea dataOnly="0" labelOnly="1" outline="0" fieldPosition="0">
        <references count="2">
          <reference field="4294967294" count="3">
            <x v="0"/>
            <x v="1"/>
            <x v="2"/>
          </reference>
          <reference field="12" count="1" selected="0">
            <x v="0"/>
          </reference>
        </references>
      </pivotArea>
    </format>
    <format dxfId="51">
      <pivotArea dataOnly="0" labelOnly="1" outline="0" fieldPosition="0">
        <references count="2">
          <reference field="4294967294" count="3">
            <x v="0"/>
            <x v="1"/>
            <x v="2"/>
          </reference>
          <reference field="12" count="1" selected="0">
            <x v="1"/>
          </reference>
        </references>
      </pivotArea>
    </format>
    <format dxfId="50">
      <pivotArea dataOnly="0" labelOnly="1" outline="0" fieldPosition="0">
        <references count="2">
          <reference field="4294967294" count="1">
            <x v="2"/>
          </reference>
          <reference field="12" count="1" selected="0">
            <x v="0"/>
          </reference>
        </references>
      </pivotArea>
    </format>
    <format dxfId="49">
      <pivotArea dataOnly="0" labelOnly="1" outline="0" fieldPosition="0">
        <references count="2">
          <reference field="4294967294" count="1">
            <x v="2"/>
          </reference>
          <reference field="12" count="1" selected="0">
            <x v="1"/>
          </reference>
        </references>
      </pivotArea>
    </format>
    <format dxfId="48">
      <pivotArea field="12" dataOnly="0" labelOnly="1" grandCol="1" outline="0" axis="axisCol" fieldPosition="0">
        <references count="1">
          <reference field="4294967294" count="1" selected="0">
            <x v="0"/>
          </reference>
        </references>
      </pivotArea>
    </format>
    <format dxfId="47">
      <pivotArea field="12" dataOnly="0" labelOnly="1" grandCol="1" outline="0" axis="axisCol" fieldPosition="0">
        <references count="1">
          <reference field="4294967294" count="1" selected="0">
            <x v="1"/>
          </reference>
        </references>
      </pivotArea>
    </format>
    <format dxfId="46">
      <pivotArea field="12" dataOnly="0" labelOnly="1" grandCol="1" outline="0" axis="axisCol"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3:L24" firstHeaderRow="1" firstDataRow="3" firstDataCol="3"/>
  <pivotFields count="28">
    <pivotField compact="0" outline="0" showAll="0" defaultSubtotal="0"/>
    <pivotField compact="0" outline="0" showAll="0" defaultSubtotal="0"/>
    <pivotField axis="axisRow" compact="0" outline="0" showAll="0" defaultSubtotal="0">
      <items count="19">
        <item x="0"/>
        <item x="1"/>
        <item x="2"/>
        <item x="4"/>
        <item x="5"/>
        <item x="7"/>
        <item x="8"/>
        <item x="9"/>
        <item x="14"/>
        <item x="15"/>
        <item x="16"/>
        <item x="17"/>
        <item x="3"/>
        <item x="6"/>
        <item x="10"/>
        <item x="11"/>
        <item x="12"/>
        <item x="13"/>
        <item m="1" x="18"/>
      </items>
    </pivotField>
    <pivotField axis="axisRow" compact="0" outline="0" showAll="0" defaultSubtotal="0">
      <items count="3">
        <item n="Funcionamiento" x="0"/>
        <item n="Inversión" x="1"/>
        <item m="1" x="2"/>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Col" compact="0" outline="0" showAll="0" defaultSubtotal="0">
      <items count="3">
        <item x="0"/>
        <item x="1"/>
        <item m="1" x="2"/>
      </items>
    </pivotField>
    <pivotField compact="0" outline="0" showAll="0" defaultSubtotal="0"/>
    <pivotField compact="0" outline="0" showAll="0" defaultSubtotal="0"/>
    <pivotField axis="axisRow" compact="0" outline="0" showAll="0" defaultSubtotal="0">
      <items count="19">
        <item x="9"/>
        <item x="1"/>
        <item x="8"/>
        <item n="FORTALECIMIENTO DE LA GESTIÓN INSTITUCIONAL DEL IGAC A NIVEL NACIONAL" x="14"/>
        <item n="FORTALECIMIENTO DE LA INFRAESTRUCTURA FÍSICA DEL IGAC A NIVEL NACIONAL" x="15"/>
        <item x="17"/>
        <item n="IMPLEMENTACIÓN DE UN SISTEMA DE GESTIÓN DOCUMENTAL EN EL IGAC A NIVEL NACIONAL" x="16"/>
        <item x="7"/>
        <item x="5"/>
        <item x="4"/>
        <item x="2"/>
        <item x="0"/>
        <item x="3"/>
        <item x="6"/>
        <item n="LEVANTAMIENTO GENERACIÓN  Y ACTUALIZACIÓN DE LA RED GEODÉSICA NACIONAL Y LA CARTOGRAFÍA DEL PAÍS COMO HERRAMIENTA FUNDAMENTAL PARA EL ESTABLECIMIENTO DE POLÍTICAS DE DESARROLLO   NACIONAL" x="10"/>
        <item n="FORTALECIMIENTO DE LA GESTIÓN DEL CONOCIMIENTO Y LA INNOVACIÓN EN EL ÁMBITO GEOGRÁFICO DEL TERRITORIO NACIONAL" x="11"/>
        <item n="DESARROLLO DE ESTUDIOS DE SUELOS, TIERRAS Y APLICACIONES AGROLÓGICAS COMO INSUMO PARA EL ORDENAMIENTO INTEGRAL Y EL MANEJO SOSTENIBLE DEL TERRITORIO NACIONAL" x="12"/>
        <item n="GENERACION DE ESTUDIOS GEOGRÁFICOS E INVESTIGACIONES PARA LA CARACTERIZACIÓN, ANÁLISIS Y DELIMITACIÓN GEOGRÁFICA DEL TERRITORIO NACIONAL NACIONAL" x="13"/>
        <item m="1" x="18"/>
      </items>
    </pivotField>
    <pivotField compact="0" numFmtId="171" outline="0" showAll="0" defaultSubtotal="0"/>
    <pivotField compact="0" numFmtId="171" outline="0" showAll="0" defaultSubtotal="0"/>
    <pivotField compact="0" numFmtId="171" outline="0" showAll="0" defaultSubtotal="0"/>
    <pivotField dataField="1" compact="0" numFmtId="171" outline="0" showAll="0" defaultSubtotal="0"/>
    <pivotField compact="0" numFmtId="171" outline="0" showAll="0" defaultSubtotal="0"/>
    <pivotField compact="0" numFmtId="171" outline="0" showAll="0" defaultSubtotal="0"/>
    <pivotField compact="0" numFmtId="171" outline="0" showAll="0" defaultSubtotal="0"/>
    <pivotField dataField="1" compact="0" numFmtId="171" outline="0" showAll="0" defaultSubtotal="0"/>
    <pivotField compact="0" numFmtId="171" outline="0" showAll="0" defaultSubtotal="0"/>
    <pivotField compact="0" numFmtId="171" outline="0" showAll="0" defaultSubtotal="0"/>
    <pivotField compact="0" numFmtId="171" outline="0" showAll="0" defaultSubtotal="0"/>
    <pivotField dataField="1" compact="0" outline="0" subtotalTop="0" dragToRow="0" dragToCol="0" dragToPage="0" showAll="0" defaultSubtotal="0"/>
  </pivotFields>
  <rowFields count="3">
    <field x="3"/>
    <field x="2"/>
    <field x="15"/>
  </rowFields>
  <rowItems count="19">
    <i>
      <x/>
      <x/>
      <x v="11"/>
    </i>
    <i r="1">
      <x v="1"/>
      <x v="1"/>
    </i>
    <i r="1">
      <x v="2"/>
      <x v="10"/>
    </i>
    <i r="1">
      <x v="3"/>
      <x v="9"/>
    </i>
    <i r="1">
      <x v="4"/>
      <x v="8"/>
    </i>
    <i r="1">
      <x v="5"/>
      <x v="7"/>
    </i>
    <i r="1">
      <x v="6"/>
      <x v="2"/>
    </i>
    <i r="1">
      <x v="12"/>
      <x v="12"/>
    </i>
    <i r="1">
      <x v="13"/>
      <x v="13"/>
    </i>
    <i>
      <x v="1"/>
      <x v="7"/>
      <x/>
    </i>
    <i r="1">
      <x v="8"/>
      <x v="3"/>
    </i>
    <i r="1">
      <x v="9"/>
      <x v="4"/>
    </i>
    <i r="1">
      <x v="10"/>
      <x v="6"/>
    </i>
    <i r="1">
      <x v="11"/>
      <x v="5"/>
    </i>
    <i r="1">
      <x v="14"/>
      <x v="14"/>
    </i>
    <i r="1">
      <x v="15"/>
      <x v="15"/>
    </i>
    <i r="1">
      <x v="16"/>
      <x v="16"/>
    </i>
    <i r="1">
      <x v="17"/>
      <x v="17"/>
    </i>
    <i t="grand">
      <x/>
    </i>
  </rowItems>
  <colFields count="2">
    <field x="12"/>
    <field x="-2"/>
  </colFields>
  <colItems count="9">
    <i>
      <x/>
      <x/>
    </i>
    <i r="1" i="1">
      <x v="1"/>
    </i>
    <i r="1" i="2">
      <x v="2"/>
    </i>
    <i>
      <x v="1"/>
      <x/>
    </i>
    <i r="1" i="1">
      <x v="1"/>
    </i>
    <i r="1" i="2">
      <x v="2"/>
    </i>
    <i t="grand">
      <x/>
    </i>
    <i t="grand" i="1">
      <x/>
    </i>
    <i t="grand" i="2">
      <x/>
    </i>
  </colItems>
  <dataFields count="3">
    <dataField name="Apropiación vigente" fld="19" baseField="0" baseItem="0"/>
    <dataField name="Comprometido" fld="23" baseField="0" baseItem="0"/>
    <dataField name="Porcentaje de ejecución" fld="27" baseField="0" baseItem="0" numFmtId="171"/>
  </dataFields>
  <formats count="46">
    <format dxfId="45">
      <pivotArea outline="0" collapsedLevelsAreSubtotals="1" fieldPosition="0"/>
    </format>
    <format dxfId="44">
      <pivotArea outline="0" fieldPosition="0">
        <references count="2">
          <reference field="4294967294" count="1" selected="0">
            <x v="2"/>
          </reference>
          <reference field="12" count="1" selected="0">
            <x v="1"/>
          </reference>
        </references>
      </pivotArea>
    </format>
    <format dxfId="43">
      <pivotArea outline="0" fieldPosition="0">
        <references count="2">
          <reference field="4294967294" count="1" selected="0">
            <x v="2"/>
          </reference>
          <reference field="12" count="1" selected="0">
            <x v="0"/>
          </reference>
        </references>
      </pivotArea>
    </format>
    <format dxfId="42">
      <pivotArea type="origin" dataOnly="0" labelOnly="1" outline="0" fieldPosition="0"/>
    </format>
    <format dxfId="41">
      <pivotArea field="12" type="button" dataOnly="0" labelOnly="1" outline="0" axis="axisCol" fieldPosition="0"/>
    </format>
    <format dxfId="40">
      <pivotArea field="-2" type="button" dataOnly="0" labelOnly="1" outline="0" axis="axisCol" fieldPosition="1"/>
    </format>
    <format dxfId="39">
      <pivotArea type="topRight" dataOnly="0" labelOnly="1" outline="0" fieldPosition="0"/>
    </format>
    <format dxfId="38">
      <pivotArea field="3" type="button" dataOnly="0" labelOnly="1" outline="0" axis="axisRow" fieldPosition="0"/>
    </format>
    <format dxfId="37">
      <pivotArea field="2" type="button" dataOnly="0" labelOnly="1" outline="0" axis="axisRow" fieldPosition="1"/>
    </format>
    <format dxfId="36">
      <pivotArea field="15" type="button" dataOnly="0" labelOnly="1" outline="0" axis="axisRow" fieldPosition="2"/>
    </format>
    <format dxfId="35">
      <pivotArea dataOnly="0" labelOnly="1" outline="0" fieldPosition="0">
        <references count="1">
          <reference field="12" count="0"/>
        </references>
      </pivotArea>
    </format>
    <format dxfId="34">
      <pivotArea field="12" dataOnly="0" labelOnly="1" grandCol="1" outline="0" axis="axisCol" fieldPosition="0">
        <references count="1">
          <reference field="4294967294" count="1" selected="0">
            <x v="0"/>
          </reference>
        </references>
      </pivotArea>
    </format>
    <format dxfId="33">
      <pivotArea field="12" dataOnly="0" labelOnly="1" grandCol="1" outline="0" axis="axisCol" fieldPosition="0">
        <references count="1">
          <reference field="4294967294" count="1" selected="0">
            <x v="1"/>
          </reference>
        </references>
      </pivotArea>
    </format>
    <format dxfId="32">
      <pivotArea field="12" dataOnly="0" labelOnly="1" grandCol="1" outline="0" axis="axisCol" fieldPosition="0">
        <references count="1">
          <reference field="4294967294" count="1" selected="0">
            <x v="2"/>
          </reference>
        </references>
      </pivotArea>
    </format>
    <format dxfId="31">
      <pivotArea field="12" dataOnly="0" labelOnly="1" grandCol="1" outline="0" axis="axisCol" fieldPosition="0">
        <references count="1">
          <reference field="4294967294" count="1" selected="0">
            <x v="0"/>
          </reference>
        </references>
      </pivotArea>
    </format>
    <format dxfId="30">
      <pivotArea field="12" dataOnly="0" labelOnly="1" grandCol="1" outline="0" axis="axisCol" fieldPosition="0">
        <references count="1">
          <reference field="4294967294" count="1" selected="0">
            <x v="1"/>
          </reference>
        </references>
      </pivotArea>
    </format>
    <format dxfId="29">
      <pivotArea field="12" dataOnly="0" labelOnly="1" grandCol="1" outline="0" axis="axisCol" fieldPosition="0">
        <references count="1">
          <reference field="4294967294" count="1" selected="0">
            <x v="2"/>
          </reference>
        </references>
      </pivotArea>
    </format>
    <format dxfId="28">
      <pivotArea field="12" dataOnly="0" labelOnly="1" grandCol="1" outline="0" axis="axisCol" fieldPosition="0">
        <references count="1">
          <reference field="4294967294" count="1" selected="0">
            <x v="0"/>
          </reference>
        </references>
      </pivotArea>
    </format>
    <format dxfId="27">
      <pivotArea field="12" dataOnly="0" labelOnly="1" grandCol="1" outline="0" axis="axisCol" fieldPosition="0">
        <references count="1">
          <reference field="4294967294" count="1" selected="0">
            <x v="1"/>
          </reference>
        </references>
      </pivotArea>
    </format>
    <format dxfId="26">
      <pivotArea field="12" dataOnly="0" labelOnly="1" grandCol="1" outline="0" axis="axisCol" fieldPosition="0">
        <references count="1">
          <reference field="4294967294" count="1" selected="0">
            <x v="2"/>
          </reference>
        </references>
      </pivotArea>
    </format>
    <format dxfId="25">
      <pivotArea dataOnly="0" labelOnly="1" outline="0" fieldPosition="0">
        <references count="2">
          <reference field="4294967294" count="3">
            <x v="0"/>
            <x v="1"/>
            <x v="2"/>
          </reference>
          <reference field="12" count="1" selected="0">
            <x v="0"/>
          </reference>
        </references>
      </pivotArea>
    </format>
    <format dxfId="24">
      <pivotArea dataOnly="0" labelOnly="1" outline="0" fieldPosition="0">
        <references count="2">
          <reference field="4294967294" count="3">
            <x v="0"/>
            <x v="1"/>
            <x v="2"/>
          </reference>
          <reference field="12" count="1" selected="0">
            <x v="1"/>
          </reference>
        </references>
      </pivotArea>
    </format>
    <format dxfId="23">
      <pivotArea type="origin" dataOnly="0" labelOnly="1" outline="0" fieldPosition="0"/>
    </format>
    <format dxfId="22">
      <pivotArea field="12" type="button" dataOnly="0" labelOnly="1" outline="0" axis="axisCol" fieldPosition="0"/>
    </format>
    <format dxfId="21">
      <pivotArea field="-2" type="button" dataOnly="0" labelOnly="1" outline="0" axis="axisCol" fieldPosition="1"/>
    </format>
    <format dxfId="20">
      <pivotArea type="topRight" dataOnly="0" labelOnly="1" outline="0" fieldPosition="0"/>
    </format>
    <format dxfId="19">
      <pivotArea field="3" type="button" dataOnly="0" labelOnly="1" outline="0" axis="axisRow" fieldPosition="0"/>
    </format>
    <format dxfId="18">
      <pivotArea field="2" type="button" dataOnly="0" labelOnly="1" outline="0" axis="axisRow" fieldPosition="1"/>
    </format>
    <format dxfId="17">
      <pivotArea field="15" type="button" dataOnly="0" labelOnly="1" outline="0" axis="axisRow" fieldPosition="2"/>
    </format>
    <format dxfId="16">
      <pivotArea dataOnly="0" labelOnly="1" outline="0" fieldPosition="0">
        <references count="1">
          <reference field="12" count="0"/>
        </references>
      </pivotArea>
    </format>
    <format dxfId="15">
      <pivotArea field="12" dataOnly="0" labelOnly="1" grandCol="1" outline="0" axis="axisCol" fieldPosition="0">
        <references count="1">
          <reference field="4294967294" count="1" selected="0">
            <x v="0"/>
          </reference>
        </references>
      </pivotArea>
    </format>
    <format dxfId="14">
      <pivotArea field="12" dataOnly="0" labelOnly="1" grandCol="1" outline="0" axis="axisCol" fieldPosition="0">
        <references count="1">
          <reference field="4294967294" count="1" selected="0">
            <x v="1"/>
          </reference>
        </references>
      </pivotArea>
    </format>
    <format dxfId="13">
      <pivotArea field="12" dataOnly="0" labelOnly="1" grandCol="1" outline="0" axis="axisCol" fieldPosition="0">
        <references count="1">
          <reference field="4294967294" count="1" selected="0">
            <x v="2"/>
          </reference>
        </references>
      </pivotArea>
    </format>
    <format dxfId="12">
      <pivotArea field="12" dataOnly="0" labelOnly="1" grandCol="1" outline="0" axis="axisCol" fieldPosition="0">
        <references count="1">
          <reference field="4294967294" count="1" selected="0">
            <x v="0"/>
          </reference>
        </references>
      </pivotArea>
    </format>
    <format dxfId="11">
      <pivotArea field="12" dataOnly="0" labelOnly="1" grandCol="1" outline="0" axis="axisCol" fieldPosition="0">
        <references count="1">
          <reference field="4294967294" count="1" selected="0">
            <x v="1"/>
          </reference>
        </references>
      </pivotArea>
    </format>
    <format dxfId="10">
      <pivotArea field="12" dataOnly="0" labelOnly="1" grandCol="1" outline="0" axis="axisCol" fieldPosition="0">
        <references count="1">
          <reference field="4294967294" count="1" selected="0">
            <x v="2"/>
          </reference>
        </references>
      </pivotArea>
    </format>
    <format dxfId="9">
      <pivotArea field="12" dataOnly="0" labelOnly="1" grandCol="1" outline="0" axis="axisCol" fieldPosition="0">
        <references count="1">
          <reference field="4294967294" count="1" selected="0">
            <x v="0"/>
          </reference>
        </references>
      </pivotArea>
    </format>
    <format dxfId="8">
      <pivotArea field="12" dataOnly="0" labelOnly="1" grandCol="1" outline="0" axis="axisCol" fieldPosition="0">
        <references count="1">
          <reference field="4294967294" count="1" selected="0">
            <x v="1"/>
          </reference>
        </references>
      </pivotArea>
    </format>
    <format dxfId="7">
      <pivotArea field="12" dataOnly="0" labelOnly="1" grandCol="1" outline="0" axis="axisCol" fieldPosition="0">
        <references count="1">
          <reference field="4294967294" count="1" selected="0">
            <x v="2"/>
          </reference>
        </references>
      </pivotArea>
    </format>
    <format dxfId="6">
      <pivotArea dataOnly="0" labelOnly="1" outline="0" fieldPosition="0">
        <references count="2">
          <reference field="4294967294" count="3">
            <x v="0"/>
            <x v="1"/>
            <x v="2"/>
          </reference>
          <reference field="12" count="1" selected="0">
            <x v="0"/>
          </reference>
        </references>
      </pivotArea>
    </format>
    <format dxfId="5">
      <pivotArea dataOnly="0" labelOnly="1" outline="0" fieldPosition="0">
        <references count="2">
          <reference field="4294967294" count="3">
            <x v="0"/>
            <x v="1"/>
            <x v="2"/>
          </reference>
          <reference field="12" count="1" selected="0">
            <x v="1"/>
          </reference>
        </references>
      </pivotArea>
    </format>
    <format dxfId="4">
      <pivotArea dataOnly="0" labelOnly="1" outline="0" fieldPosition="0">
        <references count="2">
          <reference field="4294967294" count="1">
            <x v="2"/>
          </reference>
          <reference field="12" count="1" selected="0">
            <x v="0"/>
          </reference>
        </references>
      </pivotArea>
    </format>
    <format dxfId="3">
      <pivotArea dataOnly="0" labelOnly="1" outline="0" fieldPosition="0">
        <references count="2">
          <reference field="4294967294" count="1">
            <x v="2"/>
          </reference>
          <reference field="12" count="1" selected="0">
            <x v="1"/>
          </reference>
        </references>
      </pivotArea>
    </format>
    <format dxfId="2">
      <pivotArea field="12" dataOnly="0" labelOnly="1" grandCol="1" outline="0" axis="axisCol" fieldPosition="0">
        <references count="1">
          <reference field="4294967294" count="1" selected="0">
            <x v="0"/>
          </reference>
        </references>
      </pivotArea>
    </format>
    <format dxfId="1">
      <pivotArea field="12" dataOnly="0" labelOnly="1" grandCol="1" outline="0" axis="axisCol" fieldPosition="0">
        <references count="1">
          <reference field="4294967294" count="1" selected="0">
            <x v="1"/>
          </reference>
        </references>
      </pivotArea>
    </format>
    <format dxfId="0">
      <pivotArea field="12" dataOnly="0" labelOnly="1" grandCol="1" outline="0" axis="axisCol"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showGridLines="0" workbookViewId="0">
      <selection activeCell="B1" sqref="B1"/>
    </sheetView>
  </sheetViews>
  <sheetFormatPr baseColWidth="10" defaultColWidth="11.44140625" defaultRowHeight="14.4"/>
  <cols>
    <col min="1" max="1" width="4" style="1" customWidth="1"/>
    <col min="2" max="2" width="29.44140625" style="2" customWidth="1"/>
    <col min="3" max="3" width="13.88671875" style="1" customWidth="1"/>
    <col min="4" max="4" width="15.6640625" style="1" customWidth="1"/>
    <col min="5" max="5" width="14.109375" style="1" customWidth="1"/>
    <col min="6" max="6" width="14.44140625" style="1" customWidth="1"/>
    <col min="7" max="7" width="15" style="1" customWidth="1"/>
    <col min="8" max="8" width="13.33203125" style="1" customWidth="1"/>
    <col min="9" max="9" width="55.44140625" style="1" customWidth="1"/>
    <col min="10" max="16384" width="11.44140625" style="1"/>
  </cols>
  <sheetData>
    <row r="2" spans="2:9">
      <c r="B2" s="182" t="s">
        <v>0</v>
      </c>
      <c r="C2" s="180">
        <v>2021</v>
      </c>
      <c r="D2" s="180"/>
      <c r="E2" s="180"/>
      <c r="F2" s="181">
        <v>2022</v>
      </c>
      <c r="G2" s="181"/>
      <c r="H2" s="181"/>
      <c r="I2" s="182" t="s">
        <v>1</v>
      </c>
    </row>
    <row r="3" spans="2:9">
      <c r="B3" s="182"/>
      <c r="C3" s="106" t="s">
        <v>2</v>
      </c>
      <c r="D3" s="106" t="s">
        <v>3</v>
      </c>
      <c r="E3" s="106" t="s">
        <v>4</v>
      </c>
      <c r="F3" s="154" t="s">
        <v>2</v>
      </c>
      <c r="G3" s="154" t="s">
        <v>3</v>
      </c>
      <c r="H3" s="154" t="s">
        <v>4</v>
      </c>
      <c r="I3" s="182"/>
    </row>
    <row r="4" spans="2:9" ht="144">
      <c r="B4" s="155" t="s">
        <v>5</v>
      </c>
      <c r="C4" s="117">
        <v>0.35099999999999998</v>
      </c>
      <c r="D4" s="152">
        <v>0.2041</v>
      </c>
      <c r="E4" s="117">
        <f>C4-D4</f>
        <v>0.14689999999999998</v>
      </c>
      <c r="F4" s="117">
        <v>0.6</v>
      </c>
      <c r="G4" s="152">
        <v>0.40889999999999999</v>
      </c>
      <c r="H4" s="156">
        <f>F4-G4</f>
        <v>0.19109999999999999</v>
      </c>
      <c r="I4" s="157" t="s">
        <v>292</v>
      </c>
    </row>
    <row r="5" spans="2:9" ht="158.4">
      <c r="B5" s="155" t="s">
        <v>6</v>
      </c>
      <c r="C5" s="117">
        <v>0.20300000000000001</v>
      </c>
      <c r="D5" s="152">
        <v>5.33E-2</v>
      </c>
      <c r="E5" s="117">
        <f>C5-D5</f>
        <v>0.1497</v>
      </c>
      <c r="F5" s="117">
        <v>0.59399999999999997</v>
      </c>
      <c r="G5" s="158">
        <v>0.2293</v>
      </c>
      <c r="H5" s="156">
        <f t="shared" ref="H5:H6" si="0">F5-G5</f>
        <v>0.36469999999999997</v>
      </c>
      <c r="I5" s="157" t="s">
        <v>257</v>
      </c>
    </row>
    <row r="6" spans="2:9" ht="86.4">
      <c r="B6" s="155" t="s">
        <v>7</v>
      </c>
      <c r="C6" s="112">
        <v>0.27</v>
      </c>
      <c r="D6" s="152">
        <v>0.1215</v>
      </c>
      <c r="E6" s="112">
        <f>C6-D6</f>
        <v>0.14850000000000002</v>
      </c>
      <c r="F6" s="112">
        <v>1</v>
      </c>
      <c r="G6" s="153">
        <v>0.45</v>
      </c>
      <c r="H6" s="153">
        <f t="shared" si="0"/>
        <v>0.55000000000000004</v>
      </c>
      <c r="I6" s="157" t="s">
        <v>258</v>
      </c>
    </row>
    <row r="7" spans="2:9" ht="100.8">
      <c r="B7" s="155" t="s">
        <v>251</v>
      </c>
      <c r="C7" s="117">
        <v>0.51900000000000002</v>
      </c>
      <c r="D7" s="152">
        <v>0.31640000000000001</v>
      </c>
      <c r="E7" s="117">
        <f>C7-D7</f>
        <v>0.2026</v>
      </c>
      <c r="F7" s="117">
        <v>0.61899999999999999</v>
      </c>
      <c r="G7" s="152">
        <v>0.63939999999999997</v>
      </c>
      <c r="H7" s="153">
        <v>0</v>
      </c>
      <c r="I7" s="159" t="s">
        <v>291</v>
      </c>
    </row>
    <row r="8" spans="2:9">
      <c r="B8" s="183"/>
      <c r="C8" s="183"/>
      <c r="D8" s="183"/>
      <c r="E8" s="183"/>
      <c r="F8" s="183"/>
      <c r="G8" s="183"/>
      <c r="H8" s="183"/>
    </row>
  </sheetData>
  <mergeCells count="5">
    <mergeCell ref="C2:E2"/>
    <mergeCell ref="F2:H2"/>
    <mergeCell ref="B2:B3"/>
    <mergeCell ref="B8:H8"/>
    <mergeCell ref="I2: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
  <sheetViews>
    <sheetView showGridLines="0" topLeftCell="A2" workbookViewId="0">
      <selection activeCell="A2" sqref="A2:L2"/>
    </sheetView>
  </sheetViews>
  <sheetFormatPr baseColWidth="10" defaultColWidth="11.5546875" defaultRowHeight="14.4"/>
  <cols>
    <col min="1" max="1" width="17.33203125" style="34" bestFit="1" customWidth="1"/>
    <col min="2" max="2" width="22.44140625" style="34" bestFit="1" customWidth="1"/>
    <col min="3" max="3" width="39.6640625" style="34" customWidth="1"/>
    <col min="4" max="9" width="19" style="34" bestFit="1" customWidth="1"/>
    <col min="10" max="10" width="24" style="34" bestFit="1" customWidth="1"/>
    <col min="11" max="11" width="19.44140625" style="34" bestFit="1" customWidth="1"/>
    <col min="12" max="12" width="15.44140625" style="34" bestFit="1" customWidth="1"/>
    <col min="13" max="13" width="24" style="34" bestFit="1" customWidth="1"/>
    <col min="14" max="14" width="19.44140625" style="34" bestFit="1" customWidth="1"/>
    <col min="15" max="15" width="15.44140625" style="34" bestFit="1" customWidth="1"/>
    <col min="16" max="16384" width="11.5546875" style="34"/>
  </cols>
  <sheetData>
    <row r="2" spans="1:12">
      <c r="A2" s="193" t="s">
        <v>244</v>
      </c>
      <c r="B2" s="193"/>
      <c r="C2" s="193"/>
      <c r="D2" s="193"/>
      <c r="E2" s="193"/>
      <c r="F2" s="193"/>
      <c r="G2" s="193"/>
      <c r="H2" s="193"/>
      <c r="I2" s="193"/>
      <c r="J2" s="193"/>
      <c r="K2" s="193"/>
      <c r="L2" s="193"/>
    </row>
    <row r="3" spans="1:12">
      <c r="A3" s="37"/>
      <c r="B3" s="37"/>
      <c r="C3" s="37"/>
      <c r="D3" s="37" t="s">
        <v>23</v>
      </c>
      <c r="E3" s="37" t="s">
        <v>230</v>
      </c>
      <c r="F3" s="37"/>
      <c r="G3" s="37"/>
      <c r="H3" s="37"/>
      <c r="I3" s="37"/>
      <c r="J3" s="37"/>
      <c r="K3" s="37"/>
      <c r="L3" s="37"/>
    </row>
    <row r="4" spans="1:12" ht="28.8">
      <c r="A4" s="37"/>
      <c r="B4" s="37"/>
      <c r="C4" s="37"/>
      <c r="D4" s="37" t="s">
        <v>25</v>
      </c>
      <c r="E4" s="37"/>
      <c r="F4" s="37"/>
      <c r="G4" s="37" t="s">
        <v>36</v>
      </c>
      <c r="H4" s="37"/>
      <c r="I4" s="37"/>
      <c r="J4" s="37" t="s">
        <v>231</v>
      </c>
      <c r="K4" s="37" t="s">
        <v>232</v>
      </c>
      <c r="L4" s="40" t="s">
        <v>245</v>
      </c>
    </row>
    <row r="5" spans="1:12" ht="28.8">
      <c r="A5" s="37" t="s">
        <v>22</v>
      </c>
      <c r="B5" s="37" t="s">
        <v>24</v>
      </c>
      <c r="C5" s="37" t="s">
        <v>112</v>
      </c>
      <c r="D5" s="37" t="s">
        <v>233</v>
      </c>
      <c r="E5" s="37" t="s">
        <v>234</v>
      </c>
      <c r="F5" s="40" t="s">
        <v>246</v>
      </c>
      <c r="G5" s="37" t="s">
        <v>233</v>
      </c>
      <c r="H5" s="37" t="s">
        <v>234</v>
      </c>
      <c r="I5" s="40" t="s">
        <v>246</v>
      </c>
      <c r="J5" s="37"/>
      <c r="K5" s="37"/>
      <c r="L5" s="37"/>
    </row>
    <row r="6" spans="1:12">
      <c r="A6" s="34" t="s">
        <v>49</v>
      </c>
      <c r="B6" s="34" t="s">
        <v>26</v>
      </c>
      <c r="C6" s="34" t="s">
        <v>27</v>
      </c>
      <c r="D6" s="35">
        <v>34319000000</v>
      </c>
      <c r="E6" s="35">
        <v>21808238212.650002</v>
      </c>
      <c r="F6" s="36">
        <v>0.6354566919971445</v>
      </c>
      <c r="G6" s="35"/>
      <c r="H6" s="35"/>
      <c r="I6" s="36">
        <v>0</v>
      </c>
      <c r="J6" s="35">
        <v>34319000000</v>
      </c>
      <c r="K6" s="35">
        <v>21808238212.650002</v>
      </c>
      <c r="L6" s="35">
        <v>0.6354566919971445</v>
      </c>
    </row>
    <row r="7" spans="1:12">
      <c r="B7" s="34" t="s">
        <v>28</v>
      </c>
      <c r="C7" s="34" t="s">
        <v>29</v>
      </c>
      <c r="D7" s="35">
        <v>11702000000</v>
      </c>
      <c r="E7" s="35">
        <v>8454898324</v>
      </c>
      <c r="F7" s="36">
        <v>0.72251737514954706</v>
      </c>
      <c r="G7" s="35"/>
      <c r="H7" s="35"/>
      <c r="I7" s="36">
        <v>0</v>
      </c>
      <c r="J7" s="35">
        <v>11702000000</v>
      </c>
      <c r="K7" s="35">
        <v>8454898324</v>
      </c>
      <c r="L7" s="35">
        <v>0.72251737514954706</v>
      </c>
    </row>
    <row r="8" spans="1:12">
      <c r="B8" s="34" t="s">
        <v>30</v>
      </c>
      <c r="C8" s="34" t="s">
        <v>31</v>
      </c>
      <c r="D8" s="35">
        <v>3369000000</v>
      </c>
      <c r="E8" s="35">
        <v>1438349869</v>
      </c>
      <c r="F8" s="36">
        <v>0.4269367376075987</v>
      </c>
      <c r="G8" s="35"/>
      <c r="H8" s="35"/>
      <c r="I8" s="36">
        <v>0</v>
      </c>
      <c r="J8" s="35">
        <v>3369000000</v>
      </c>
      <c r="K8" s="35">
        <v>1438349869</v>
      </c>
      <c r="L8" s="35">
        <v>0.4269367376075987</v>
      </c>
    </row>
    <row r="9" spans="1:12">
      <c r="B9" s="34" t="s">
        <v>115</v>
      </c>
      <c r="C9" s="34" t="s">
        <v>116</v>
      </c>
      <c r="D9" s="35">
        <v>18237000000</v>
      </c>
      <c r="E9" s="35">
        <v>0</v>
      </c>
      <c r="F9" s="36">
        <v>0</v>
      </c>
      <c r="G9" s="35"/>
      <c r="H9" s="35"/>
      <c r="I9" s="36">
        <v>0</v>
      </c>
      <c r="J9" s="35">
        <v>18237000000</v>
      </c>
      <c r="K9" s="35">
        <v>0</v>
      </c>
      <c r="L9" s="35">
        <v>0</v>
      </c>
    </row>
    <row r="10" spans="1:12">
      <c r="B10" s="34" t="s">
        <v>32</v>
      </c>
      <c r="C10" s="34" t="s">
        <v>33</v>
      </c>
      <c r="D10" s="35">
        <v>207000000</v>
      </c>
      <c r="E10" s="35">
        <v>202363504.19</v>
      </c>
      <c r="F10" s="36">
        <v>0.97760146951690818</v>
      </c>
      <c r="G10" s="35"/>
      <c r="H10" s="35"/>
      <c r="I10" s="36">
        <v>0</v>
      </c>
      <c r="J10" s="35">
        <v>207000000</v>
      </c>
      <c r="K10" s="35">
        <v>202363504.19</v>
      </c>
      <c r="L10" s="35">
        <v>0.97760146951690818</v>
      </c>
    </row>
    <row r="11" spans="1:12">
      <c r="B11" s="34" t="s">
        <v>34</v>
      </c>
      <c r="C11" s="34" t="s">
        <v>35</v>
      </c>
      <c r="D11" s="35">
        <v>437000000</v>
      </c>
      <c r="E11" s="35">
        <v>329117555</v>
      </c>
      <c r="F11" s="36">
        <v>0.75312941647597254</v>
      </c>
      <c r="G11" s="35">
        <v>483000000</v>
      </c>
      <c r="H11" s="35">
        <v>168663408</v>
      </c>
      <c r="I11" s="36">
        <v>0.34919960248447207</v>
      </c>
      <c r="J11" s="35">
        <v>920000000</v>
      </c>
      <c r="K11" s="35">
        <v>497780963</v>
      </c>
      <c r="L11" s="35">
        <v>0.54106626413043479</v>
      </c>
    </row>
    <row r="12" spans="1:12">
      <c r="B12" s="34" t="s">
        <v>37</v>
      </c>
      <c r="C12" s="34" t="s">
        <v>38</v>
      </c>
      <c r="D12" s="35"/>
      <c r="E12" s="35"/>
      <c r="F12" s="36">
        <v>0</v>
      </c>
      <c r="G12" s="35">
        <v>783000000</v>
      </c>
      <c r="H12" s="35">
        <v>0</v>
      </c>
      <c r="I12" s="36">
        <v>0</v>
      </c>
      <c r="J12" s="35">
        <v>783000000</v>
      </c>
      <c r="K12" s="35">
        <v>0</v>
      </c>
      <c r="L12" s="35">
        <v>0</v>
      </c>
    </row>
    <row r="13" spans="1:12">
      <c r="B13" s="34" t="s">
        <v>113</v>
      </c>
      <c r="C13" s="34" t="s">
        <v>114</v>
      </c>
      <c r="D13" s="35">
        <v>10770000000</v>
      </c>
      <c r="E13" s="35">
        <v>8897335966.0699997</v>
      </c>
      <c r="F13" s="36">
        <v>0.82612218812163418</v>
      </c>
      <c r="G13" s="35">
        <v>7737000000</v>
      </c>
      <c r="H13" s="35">
        <v>5714444840.3800001</v>
      </c>
      <c r="I13" s="36">
        <v>0.7385866408659687</v>
      </c>
      <c r="J13" s="35">
        <v>18507000000</v>
      </c>
      <c r="K13" s="35">
        <v>14611780806.450001</v>
      </c>
      <c r="L13" s="35">
        <v>0.78952724949748743</v>
      </c>
    </row>
    <row r="14" spans="1:12">
      <c r="B14" s="34" t="s">
        <v>117</v>
      </c>
      <c r="C14" s="34" t="s">
        <v>118</v>
      </c>
      <c r="D14" s="35"/>
      <c r="E14" s="35"/>
      <c r="F14" s="36">
        <v>0</v>
      </c>
      <c r="G14" s="35">
        <v>795000000</v>
      </c>
      <c r="H14" s="35">
        <v>18525000</v>
      </c>
      <c r="I14" s="36">
        <v>2.330188679245283E-2</v>
      </c>
      <c r="J14" s="35">
        <v>795000000</v>
      </c>
      <c r="K14" s="35">
        <v>18525000</v>
      </c>
      <c r="L14" s="35">
        <v>2.330188679245283E-2</v>
      </c>
    </row>
    <row r="15" spans="1:12">
      <c r="A15" s="34" t="s">
        <v>50</v>
      </c>
      <c r="B15" s="34" t="s">
        <v>39</v>
      </c>
      <c r="C15" s="34" t="s">
        <v>40</v>
      </c>
      <c r="D15" s="35">
        <v>238983831544</v>
      </c>
      <c r="E15" s="35">
        <v>62274407572.599998</v>
      </c>
      <c r="F15" s="36">
        <v>0.26058000313353619</v>
      </c>
      <c r="G15" s="35">
        <v>33868830299</v>
      </c>
      <c r="H15" s="35">
        <v>10298292376.190001</v>
      </c>
      <c r="I15" s="36">
        <v>0.30406401063381466</v>
      </c>
      <c r="J15" s="35">
        <v>272852661843</v>
      </c>
      <c r="K15" s="35">
        <v>72572699948.789993</v>
      </c>
      <c r="L15" s="35">
        <v>0.26597761392025004</v>
      </c>
    </row>
    <row r="16" spans="1:12">
      <c r="B16" s="34" t="s">
        <v>41</v>
      </c>
      <c r="C16" s="34" t="s">
        <v>287</v>
      </c>
      <c r="D16" s="35">
        <v>3125610196</v>
      </c>
      <c r="E16" s="35">
        <v>3125609575</v>
      </c>
      <c r="F16" s="36">
        <v>0.99999980131879507</v>
      </c>
      <c r="G16" s="35">
        <v>3455788841</v>
      </c>
      <c r="H16" s="35">
        <v>2313306930.9699998</v>
      </c>
      <c r="I16" s="36">
        <v>0.66940054424754702</v>
      </c>
      <c r="J16" s="35">
        <v>6581399037</v>
      </c>
      <c r="K16" s="35">
        <v>5438916505.9699993</v>
      </c>
      <c r="L16" s="35">
        <v>0.8264073452153452</v>
      </c>
    </row>
    <row r="17" spans="1:12">
      <c r="B17" s="34" t="s">
        <v>43</v>
      </c>
      <c r="C17" s="34" t="s">
        <v>286</v>
      </c>
      <c r="D17" s="35">
        <v>1000000000</v>
      </c>
      <c r="E17" s="35">
        <v>985438410.38999999</v>
      </c>
      <c r="F17" s="36">
        <v>0.98543841039000002</v>
      </c>
      <c r="G17" s="35">
        <v>1805971731</v>
      </c>
      <c r="H17" s="35">
        <v>0</v>
      </c>
      <c r="I17" s="36">
        <v>0</v>
      </c>
      <c r="J17" s="35">
        <v>2805971731</v>
      </c>
      <c r="K17" s="35">
        <v>985438410.38999999</v>
      </c>
      <c r="L17" s="35">
        <v>0.35119327807297857</v>
      </c>
    </row>
    <row r="18" spans="1:12">
      <c r="B18" s="34" t="s">
        <v>47</v>
      </c>
      <c r="C18" s="34" t="s">
        <v>285</v>
      </c>
      <c r="D18" s="35">
        <v>413637688</v>
      </c>
      <c r="E18" s="35">
        <v>412116977</v>
      </c>
      <c r="F18" s="36">
        <v>0.99632356759522356</v>
      </c>
      <c r="G18" s="35"/>
      <c r="H18" s="35"/>
      <c r="I18" s="36">
        <v>0</v>
      </c>
      <c r="J18" s="35">
        <v>413637688</v>
      </c>
      <c r="K18" s="35">
        <v>412116977</v>
      </c>
      <c r="L18" s="35">
        <v>0.99632356759522356</v>
      </c>
    </row>
    <row r="19" spans="1:12">
      <c r="B19" s="34" t="s">
        <v>45</v>
      </c>
      <c r="C19" s="34" t="s">
        <v>46</v>
      </c>
      <c r="D19" s="35">
        <v>408012200</v>
      </c>
      <c r="E19" s="35">
        <v>370001591</v>
      </c>
      <c r="F19" s="36">
        <v>0.90683952832782944</v>
      </c>
      <c r="G19" s="35">
        <v>1102841174</v>
      </c>
      <c r="H19" s="35">
        <v>1025720340.6799999</v>
      </c>
      <c r="I19" s="36">
        <v>0.93007077071643673</v>
      </c>
      <c r="J19" s="35">
        <v>1510853374</v>
      </c>
      <c r="K19" s="35">
        <v>1395721931.6799998</v>
      </c>
      <c r="L19" s="35">
        <v>0.92379707766400354</v>
      </c>
    </row>
    <row r="20" spans="1:12">
      <c r="B20" s="34" t="s">
        <v>119</v>
      </c>
      <c r="C20" s="34" t="s">
        <v>284</v>
      </c>
      <c r="D20" s="35">
        <v>8019519730</v>
      </c>
      <c r="E20" s="35">
        <v>6335951525.8199997</v>
      </c>
      <c r="F20" s="36">
        <v>0.79006620584996046</v>
      </c>
      <c r="G20" s="35">
        <v>6084687576</v>
      </c>
      <c r="H20" s="35">
        <v>2955228591</v>
      </c>
      <c r="I20" s="36">
        <v>0.48568288085264871</v>
      </c>
      <c r="J20" s="35">
        <v>14104207306</v>
      </c>
      <c r="K20" s="35">
        <v>9291180116.8199997</v>
      </c>
      <c r="L20" s="35">
        <v>0.65875237900590733</v>
      </c>
    </row>
    <row r="21" spans="1:12">
      <c r="B21" s="34" t="s">
        <v>121</v>
      </c>
      <c r="C21" s="34" t="s">
        <v>288</v>
      </c>
      <c r="D21" s="35">
        <v>935000000</v>
      </c>
      <c r="E21" s="35">
        <v>867352001</v>
      </c>
      <c r="F21" s="36">
        <v>0.92764919893048126</v>
      </c>
      <c r="G21" s="35">
        <v>3731412853</v>
      </c>
      <c r="H21" s="35">
        <v>255345442</v>
      </c>
      <c r="I21" s="36">
        <v>6.8431302581462169E-2</v>
      </c>
      <c r="J21" s="35">
        <v>4666412853</v>
      </c>
      <c r="K21" s="35">
        <v>1122697443</v>
      </c>
      <c r="L21" s="35">
        <v>0.24059110892389787</v>
      </c>
    </row>
    <row r="22" spans="1:12">
      <c r="B22" s="34" t="s">
        <v>123</v>
      </c>
      <c r="C22" s="34" t="s">
        <v>289</v>
      </c>
      <c r="D22" s="35">
        <v>2500000000</v>
      </c>
      <c r="E22" s="35">
        <v>1713516594.75</v>
      </c>
      <c r="F22" s="36">
        <v>0.6854066379</v>
      </c>
      <c r="G22" s="35">
        <v>5630000000</v>
      </c>
      <c r="H22" s="35">
        <v>597925694.09000003</v>
      </c>
      <c r="I22" s="36">
        <v>0.10620349806216697</v>
      </c>
      <c r="J22" s="35">
        <v>8130000000</v>
      </c>
      <c r="K22" s="35">
        <v>2311442288.8400002</v>
      </c>
      <c r="L22" s="35">
        <v>0.28431024462976634</v>
      </c>
    </row>
    <row r="23" spans="1:12">
      <c r="B23" s="34" t="s">
        <v>125</v>
      </c>
      <c r="C23" s="34" t="s">
        <v>290</v>
      </c>
      <c r="D23" s="35">
        <v>2238118336</v>
      </c>
      <c r="E23" s="35">
        <v>2065298271</v>
      </c>
      <c r="F23" s="36">
        <v>0.92278332105134941</v>
      </c>
      <c r="G23" s="35">
        <v>847866301</v>
      </c>
      <c r="H23" s="35">
        <v>461262985</v>
      </c>
      <c r="I23" s="36">
        <v>0.54402797287257676</v>
      </c>
      <c r="J23" s="35">
        <v>3085984637</v>
      </c>
      <c r="K23" s="35">
        <v>2526561256</v>
      </c>
      <c r="L23" s="35">
        <v>0.81872126831330039</v>
      </c>
    </row>
    <row r="24" spans="1:12">
      <c r="A24" s="34" t="s">
        <v>68</v>
      </c>
      <c r="D24" s="35">
        <v>336664729694</v>
      </c>
      <c r="E24" s="35">
        <v>119279995949.47</v>
      </c>
      <c r="F24" s="36">
        <v>0.35429905609026974</v>
      </c>
      <c r="G24" s="35">
        <v>66325398775</v>
      </c>
      <c r="H24" s="35">
        <v>23808715608.310001</v>
      </c>
      <c r="I24" s="36">
        <v>0.35896829944555431</v>
      </c>
      <c r="J24" s="35">
        <v>402990128469</v>
      </c>
      <c r="K24" s="35">
        <v>143088711557.77997</v>
      </c>
      <c r="L24" s="35">
        <v>0.35506753503215666</v>
      </c>
    </row>
  </sheetData>
  <mergeCells count="1">
    <mergeCell ref="A2:L2"/>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showGridLines="0" workbookViewId="0">
      <selection activeCell="D2" sqref="D2:D3"/>
    </sheetView>
  </sheetViews>
  <sheetFormatPr baseColWidth="10" defaultColWidth="11.44140625" defaultRowHeight="14.4"/>
  <cols>
    <col min="1" max="1" width="3.109375" style="105" customWidth="1"/>
    <col min="2" max="2" width="29.33203125" style="105" customWidth="1"/>
    <col min="3" max="3" width="37" style="105" customWidth="1"/>
    <col min="4" max="4" width="14.5546875" style="105" customWidth="1"/>
    <col min="5" max="6" width="12.33203125" style="105" customWidth="1"/>
    <col min="7" max="7" width="14.109375" style="105" customWidth="1"/>
    <col min="8" max="8" width="11.88671875" style="105" customWidth="1"/>
    <col min="9" max="9" width="11.109375" style="105" customWidth="1"/>
    <col min="10" max="10" width="14.33203125" style="105" customWidth="1"/>
    <col min="11" max="11" width="54.44140625" style="105" customWidth="1"/>
    <col min="12" max="16384" width="11.44140625" style="105"/>
  </cols>
  <sheetData>
    <row r="2" spans="2:11">
      <c r="B2" s="198" t="s">
        <v>70</v>
      </c>
      <c r="C2" s="197" t="s">
        <v>71</v>
      </c>
      <c r="D2" s="194" t="s">
        <v>283</v>
      </c>
      <c r="E2" s="196">
        <v>2021</v>
      </c>
      <c r="F2" s="196"/>
      <c r="G2" s="103"/>
      <c r="H2" s="181">
        <v>2022</v>
      </c>
      <c r="I2" s="181"/>
      <c r="J2" s="104"/>
      <c r="K2" s="194" t="s">
        <v>1</v>
      </c>
    </row>
    <row r="3" spans="2:11" ht="43.2">
      <c r="B3" s="198"/>
      <c r="C3" s="197"/>
      <c r="D3" s="194"/>
      <c r="E3" s="106" t="s">
        <v>72</v>
      </c>
      <c r="F3" s="106" t="s">
        <v>73</v>
      </c>
      <c r="G3" s="107" t="s">
        <v>247</v>
      </c>
      <c r="H3" s="108" t="s">
        <v>72</v>
      </c>
      <c r="I3" s="108" t="s">
        <v>73</v>
      </c>
      <c r="J3" s="107" t="s">
        <v>247</v>
      </c>
      <c r="K3" s="195"/>
    </row>
    <row r="4" spans="2:11" ht="72">
      <c r="B4" s="109" t="s">
        <v>74</v>
      </c>
      <c r="C4" s="110" t="s">
        <v>251</v>
      </c>
      <c r="D4" s="111">
        <v>1.9E-2</v>
      </c>
      <c r="E4" s="112">
        <v>0.51900000000000002</v>
      </c>
      <c r="F4" s="113">
        <v>0.31640000000000001</v>
      </c>
      <c r="G4" s="114">
        <f>F4/E4</f>
        <v>0.60963391136801537</v>
      </c>
      <c r="H4" s="115">
        <v>0.61899999999999999</v>
      </c>
      <c r="I4" s="116">
        <v>0.64029999999999998</v>
      </c>
      <c r="J4" s="116">
        <f>I4/H4</f>
        <v>1.034410339256866</v>
      </c>
      <c r="K4" s="110" t="s">
        <v>255</v>
      </c>
    </row>
    <row r="5" spans="2:11" ht="138" customHeight="1">
      <c r="B5" s="109" t="s">
        <v>74</v>
      </c>
      <c r="C5" s="110" t="s">
        <v>75</v>
      </c>
      <c r="D5" s="111">
        <v>5.6000000000000001E-2</v>
      </c>
      <c r="E5" s="117">
        <v>0.35099999999999998</v>
      </c>
      <c r="F5" s="113">
        <v>0.2041</v>
      </c>
      <c r="G5" s="114">
        <f t="shared" ref="G5:G10" si="0">F5/E5</f>
        <v>0.58148148148148149</v>
      </c>
      <c r="H5" s="118">
        <v>0.6</v>
      </c>
      <c r="I5" s="116">
        <v>0.40889999999999999</v>
      </c>
      <c r="J5" s="116">
        <f t="shared" ref="J5:J10" si="1">I5/H5</f>
        <v>0.68149999999999999</v>
      </c>
      <c r="K5" s="110" t="s">
        <v>254</v>
      </c>
    </row>
    <row r="6" spans="2:11" ht="87.75" customHeight="1">
      <c r="B6" s="109" t="s">
        <v>74</v>
      </c>
      <c r="C6" s="110" t="s">
        <v>250</v>
      </c>
      <c r="D6" s="111">
        <v>0.125</v>
      </c>
      <c r="E6" s="117">
        <v>0.61499999999999999</v>
      </c>
      <c r="F6" s="113">
        <v>0.64249999999999996</v>
      </c>
      <c r="G6" s="114">
        <f t="shared" si="0"/>
        <v>1.0447154471544715</v>
      </c>
      <c r="H6" s="115">
        <v>0.72499999999999998</v>
      </c>
      <c r="I6" s="119">
        <v>0.89500000000000002</v>
      </c>
      <c r="J6" s="116">
        <f t="shared" si="1"/>
        <v>1.2344827586206897</v>
      </c>
      <c r="K6" s="110" t="s">
        <v>248</v>
      </c>
    </row>
    <row r="7" spans="2:11" ht="141" customHeight="1">
      <c r="B7" s="109" t="s">
        <v>76</v>
      </c>
      <c r="C7" s="110" t="s">
        <v>6</v>
      </c>
      <c r="D7" s="120">
        <v>0</v>
      </c>
      <c r="E7" s="117">
        <v>0.20300000000000001</v>
      </c>
      <c r="F7" s="113">
        <v>5.33E-2</v>
      </c>
      <c r="G7" s="114">
        <f t="shared" si="0"/>
        <v>0.2625615763546798</v>
      </c>
      <c r="H7" s="115">
        <v>0.59399999999999997</v>
      </c>
      <c r="I7" s="116">
        <v>0.2293</v>
      </c>
      <c r="J7" s="116">
        <f t="shared" si="1"/>
        <v>0.38602693602693605</v>
      </c>
      <c r="K7" s="110" t="s">
        <v>256</v>
      </c>
    </row>
    <row r="8" spans="2:11" ht="57.6">
      <c r="B8" s="109" t="s">
        <v>74</v>
      </c>
      <c r="C8" s="110" t="s">
        <v>7</v>
      </c>
      <c r="D8" s="120">
        <v>0</v>
      </c>
      <c r="E8" s="112">
        <v>0.27</v>
      </c>
      <c r="F8" s="121">
        <v>0.1215</v>
      </c>
      <c r="G8" s="114">
        <f t="shared" si="0"/>
        <v>0.44999999999999996</v>
      </c>
      <c r="H8" s="118">
        <v>1</v>
      </c>
      <c r="I8" s="122">
        <v>0.45</v>
      </c>
      <c r="J8" s="122">
        <f t="shared" si="1"/>
        <v>0.45</v>
      </c>
      <c r="K8" s="123" t="s">
        <v>252</v>
      </c>
    </row>
    <row r="9" spans="2:11" ht="57.6">
      <c r="B9" s="109" t="s">
        <v>74</v>
      </c>
      <c r="C9" s="110" t="s">
        <v>77</v>
      </c>
      <c r="D9" s="124">
        <v>0</v>
      </c>
      <c r="E9" s="125">
        <v>17</v>
      </c>
      <c r="F9" s="126">
        <v>34</v>
      </c>
      <c r="G9" s="114">
        <f t="shared" si="0"/>
        <v>2</v>
      </c>
      <c r="H9" s="127">
        <v>20</v>
      </c>
      <c r="I9" s="128">
        <v>42</v>
      </c>
      <c r="J9" s="122">
        <f t="shared" si="1"/>
        <v>2.1</v>
      </c>
      <c r="K9" s="123" t="s">
        <v>253</v>
      </c>
    </row>
    <row r="10" spans="2:11" ht="86.4">
      <c r="B10" s="109" t="s">
        <v>74</v>
      </c>
      <c r="C10" s="110" t="s">
        <v>249</v>
      </c>
      <c r="D10" s="124">
        <v>150</v>
      </c>
      <c r="E10" s="125">
        <v>472</v>
      </c>
      <c r="F10" s="126">
        <v>935</v>
      </c>
      <c r="G10" s="114">
        <f t="shared" si="0"/>
        <v>1.9809322033898304</v>
      </c>
      <c r="H10" s="127">
        <v>500</v>
      </c>
      <c r="I10" s="128">
        <v>1115</v>
      </c>
      <c r="J10" s="119">
        <f t="shared" si="1"/>
        <v>2.23</v>
      </c>
      <c r="K10" s="110" t="s">
        <v>282</v>
      </c>
    </row>
  </sheetData>
  <mergeCells count="6">
    <mergeCell ref="K2:K3"/>
    <mergeCell ref="E2:F2"/>
    <mergeCell ref="D2:D3"/>
    <mergeCell ref="C2:C3"/>
    <mergeCell ref="B2:B3"/>
    <mergeCell ref="H2: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election activeCell="B14" sqref="B14"/>
    </sheetView>
  </sheetViews>
  <sheetFormatPr baseColWidth="10" defaultColWidth="11.44140625" defaultRowHeight="14.4"/>
  <cols>
    <col min="1" max="1" width="16.6640625" style="98" customWidth="1"/>
    <col min="2" max="2" width="29.44140625" style="98" customWidth="1"/>
    <col min="3" max="3" width="14.33203125" style="98" bestFit="1" customWidth="1"/>
    <col min="4" max="4" width="13.33203125" style="98" bestFit="1" customWidth="1"/>
    <col min="5" max="5" width="14.33203125" style="98" bestFit="1" customWidth="1"/>
    <col min="6" max="16384" width="11.44140625" style="98"/>
  </cols>
  <sheetData>
    <row r="1" spans="1:5">
      <c r="A1" s="199" t="s">
        <v>211</v>
      </c>
      <c r="B1" s="199"/>
      <c r="C1" s="199"/>
      <c r="D1" s="199"/>
      <c r="E1" s="199"/>
    </row>
    <row r="2" spans="1:5">
      <c r="A2" s="100" t="s">
        <v>24</v>
      </c>
      <c r="B2" s="99" t="s">
        <v>104</v>
      </c>
      <c r="C2" s="92" t="s">
        <v>105</v>
      </c>
      <c r="D2" s="92" t="s">
        <v>107</v>
      </c>
      <c r="E2" s="92" t="s">
        <v>21</v>
      </c>
    </row>
    <row r="3" spans="1:5" ht="28.8">
      <c r="A3" s="101" t="s">
        <v>219</v>
      </c>
      <c r="B3" s="93" t="s">
        <v>213</v>
      </c>
      <c r="C3" s="94">
        <v>50031882322</v>
      </c>
      <c r="D3" s="95" t="s">
        <v>214</v>
      </c>
      <c r="E3" s="94">
        <v>50031882322</v>
      </c>
    </row>
    <row r="4" spans="1:5">
      <c r="A4" s="101" t="s">
        <v>113</v>
      </c>
      <c r="B4" s="96" t="s">
        <v>110</v>
      </c>
      <c r="C4" s="97">
        <v>10623272258</v>
      </c>
      <c r="D4" s="97">
        <v>6075516464</v>
      </c>
      <c r="E4" s="97">
        <v>16698788722</v>
      </c>
    </row>
    <row r="5" spans="1:5">
      <c r="A5" s="101" t="s">
        <v>220</v>
      </c>
      <c r="B5" s="93" t="s">
        <v>216</v>
      </c>
      <c r="C5" s="94">
        <v>180000000</v>
      </c>
      <c r="D5" s="94">
        <v>600000000</v>
      </c>
      <c r="E5" s="94">
        <v>780000000</v>
      </c>
    </row>
    <row r="6" spans="1:5" ht="28.8">
      <c r="A6" s="101" t="s">
        <v>221</v>
      </c>
      <c r="B6" s="96" t="s">
        <v>217</v>
      </c>
      <c r="C6" s="97">
        <v>356000000</v>
      </c>
      <c r="D6" s="97">
        <v>955000000</v>
      </c>
      <c r="E6" s="97">
        <v>1311000000</v>
      </c>
    </row>
    <row r="7" spans="1:5">
      <c r="A7" s="199" t="s">
        <v>218</v>
      </c>
      <c r="B7" s="199"/>
      <c r="C7" s="102">
        <v>61191154580</v>
      </c>
      <c r="D7" s="102">
        <v>7630516464</v>
      </c>
      <c r="E7" s="102">
        <v>68821671044</v>
      </c>
    </row>
  </sheetData>
  <mergeCells count="2">
    <mergeCell ref="A1:E1"/>
    <mergeCell ref="A7:B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904"/>
  <sheetViews>
    <sheetView showGridLines="0" zoomScale="89" zoomScaleNormal="89" zoomScaleSheetLayoutView="50" workbookViewId="0"/>
  </sheetViews>
  <sheetFormatPr baseColWidth="10" defaultColWidth="37.44140625" defaultRowHeight="14.4"/>
  <cols>
    <col min="1" max="1" width="75.88671875" style="163" bestFit="1" customWidth="1"/>
    <col min="2" max="2" width="14.33203125" style="163" bestFit="1" customWidth="1"/>
    <col min="3" max="5" width="17.44140625" style="163" bestFit="1" customWidth="1"/>
    <col min="6" max="6" width="18.6640625" style="163" bestFit="1" customWidth="1"/>
    <col min="7" max="7" width="44.88671875" style="163" bestFit="1" customWidth="1"/>
    <col min="8" max="8" width="48" style="163" bestFit="1" customWidth="1"/>
    <col min="9" max="9" width="11" style="163" bestFit="1" customWidth="1"/>
    <col min="10" max="101" width="37.44140625" style="163"/>
    <col min="102" max="16384" width="37.44140625" style="164"/>
  </cols>
  <sheetData>
    <row r="1" spans="1:104" s="163" customFormat="1" ht="20.25" customHeight="1">
      <c r="A1" s="160" t="s">
        <v>8</v>
      </c>
      <c r="B1" s="160" t="s">
        <v>24</v>
      </c>
      <c r="C1" s="160" t="s">
        <v>105</v>
      </c>
      <c r="D1" s="160" t="s">
        <v>106</v>
      </c>
      <c r="E1" s="160" t="s">
        <v>107</v>
      </c>
      <c r="F1" s="160" t="s">
        <v>108</v>
      </c>
      <c r="G1" s="161" t="s">
        <v>78</v>
      </c>
      <c r="H1" s="161" t="s">
        <v>79</v>
      </c>
      <c r="I1" s="162" t="s">
        <v>210</v>
      </c>
      <c r="CX1" s="164"/>
      <c r="CY1" s="164"/>
      <c r="CZ1" s="164"/>
    </row>
    <row r="2" spans="1:104" s="163" customFormat="1" ht="28.8">
      <c r="A2" s="203" t="s">
        <v>12</v>
      </c>
      <c r="B2" s="203" t="s">
        <v>125</v>
      </c>
      <c r="C2" s="200">
        <v>2200000000</v>
      </c>
      <c r="D2" s="200"/>
      <c r="E2" s="200">
        <v>392567009</v>
      </c>
      <c r="F2" s="200">
        <v>2592567009</v>
      </c>
      <c r="G2" s="165" t="s">
        <v>175</v>
      </c>
      <c r="H2" s="165" t="s">
        <v>176</v>
      </c>
      <c r="I2" s="166">
        <v>33</v>
      </c>
      <c r="CX2" s="164"/>
      <c r="CY2" s="164"/>
      <c r="CZ2" s="164"/>
    </row>
    <row r="3" spans="1:104" s="163" customFormat="1">
      <c r="A3" s="204"/>
      <c r="B3" s="204"/>
      <c r="C3" s="202"/>
      <c r="D3" s="202"/>
      <c r="E3" s="202"/>
      <c r="F3" s="202"/>
      <c r="G3" s="165" t="s">
        <v>177</v>
      </c>
      <c r="H3" s="165" t="s">
        <v>178</v>
      </c>
      <c r="I3" s="166">
        <v>33</v>
      </c>
      <c r="CX3" s="164"/>
      <c r="CY3" s="164"/>
      <c r="CZ3" s="164"/>
    </row>
    <row r="4" spans="1:104" s="163" customFormat="1" ht="28.8">
      <c r="A4" s="204"/>
      <c r="B4" s="204"/>
      <c r="C4" s="202"/>
      <c r="D4" s="202"/>
      <c r="E4" s="202"/>
      <c r="F4" s="202"/>
      <c r="G4" s="165" t="s">
        <v>179</v>
      </c>
      <c r="H4" s="165" t="s">
        <v>180</v>
      </c>
      <c r="I4" s="166">
        <v>8</v>
      </c>
      <c r="CX4" s="164"/>
      <c r="CY4" s="164"/>
      <c r="CZ4" s="164"/>
    </row>
    <row r="5" spans="1:104" s="163" customFormat="1">
      <c r="A5" s="204"/>
      <c r="B5" s="204"/>
      <c r="C5" s="201"/>
      <c r="D5" s="201"/>
      <c r="E5" s="201"/>
      <c r="F5" s="201"/>
      <c r="G5" s="165" t="s">
        <v>181</v>
      </c>
      <c r="H5" s="165" t="s">
        <v>182</v>
      </c>
      <c r="I5" s="166">
        <v>100</v>
      </c>
      <c r="CX5" s="164"/>
      <c r="CY5" s="164"/>
      <c r="CZ5" s="164"/>
    </row>
    <row r="6" spans="1:104" s="163" customFormat="1" ht="28.8">
      <c r="A6" s="203" t="s">
        <v>13</v>
      </c>
      <c r="B6" s="203" t="s">
        <v>119</v>
      </c>
      <c r="C6" s="200">
        <v>6500000000</v>
      </c>
      <c r="D6" s="200"/>
      <c r="E6" s="200">
        <v>2817245599</v>
      </c>
      <c r="F6" s="200">
        <v>9317245599</v>
      </c>
      <c r="G6" s="165" t="s">
        <v>179</v>
      </c>
      <c r="H6" s="166" t="s">
        <v>180</v>
      </c>
      <c r="I6" s="167">
        <v>2</v>
      </c>
      <c r="CX6" s="164"/>
      <c r="CY6" s="164"/>
      <c r="CZ6" s="164"/>
    </row>
    <row r="7" spans="1:104" s="163" customFormat="1">
      <c r="A7" s="208"/>
      <c r="B7" s="208"/>
      <c r="C7" s="202"/>
      <c r="D7" s="202"/>
      <c r="E7" s="202"/>
      <c r="F7" s="202"/>
      <c r="G7" s="207" t="s">
        <v>183</v>
      </c>
      <c r="H7" s="168" t="s">
        <v>184</v>
      </c>
      <c r="I7" s="169">
        <v>6245000</v>
      </c>
      <c r="CX7" s="164"/>
      <c r="CY7" s="164"/>
      <c r="CZ7" s="164"/>
    </row>
    <row r="8" spans="1:104" s="163" customFormat="1" ht="28.8">
      <c r="A8" s="208"/>
      <c r="B8" s="208"/>
      <c r="C8" s="202"/>
      <c r="D8" s="202"/>
      <c r="E8" s="202"/>
      <c r="F8" s="202"/>
      <c r="G8" s="207"/>
      <c r="H8" s="168" t="s">
        <v>185</v>
      </c>
      <c r="I8" s="169">
        <v>1245000</v>
      </c>
      <c r="CX8" s="164"/>
      <c r="CY8" s="164"/>
      <c r="CZ8" s="164"/>
    </row>
    <row r="9" spans="1:104" s="163" customFormat="1">
      <c r="A9" s="208"/>
      <c r="B9" s="208"/>
      <c r="C9" s="202"/>
      <c r="D9" s="202"/>
      <c r="E9" s="202"/>
      <c r="F9" s="202"/>
      <c r="G9" s="207"/>
      <c r="H9" s="168" t="s">
        <v>186</v>
      </c>
      <c r="I9" s="170">
        <v>5000000</v>
      </c>
      <c r="CX9" s="164"/>
      <c r="CY9" s="164"/>
      <c r="CZ9" s="164"/>
    </row>
    <row r="10" spans="1:104" s="163" customFormat="1">
      <c r="A10" s="208"/>
      <c r="B10" s="208"/>
      <c r="C10" s="201"/>
      <c r="D10" s="201"/>
      <c r="E10" s="201"/>
      <c r="F10" s="201"/>
      <c r="G10" s="168" t="s">
        <v>187</v>
      </c>
      <c r="H10" s="168" t="s">
        <v>188</v>
      </c>
      <c r="I10" s="169">
        <v>2500000</v>
      </c>
      <c r="CX10" s="164"/>
      <c r="CY10" s="164"/>
      <c r="CZ10" s="164"/>
    </row>
    <row r="11" spans="1:104" ht="28.8">
      <c r="A11" s="203" t="s">
        <v>109</v>
      </c>
      <c r="B11" s="203" t="s">
        <v>123</v>
      </c>
      <c r="C11" s="200">
        <v>1942445207</v>
      </c>
      <c r="D11" s="200"/>
      <c r="E11" s="200">
        <v>2606722617</v>
      </c>
      <c r="F11" s="200">
        <v>4549167824</v>
      </c>
      <c r="G11" s="168" t="s">
        <v>80</v>
      </c>
      <c r="H11" s="168" t="s">
        <v>189</v>
      </c>
      <c r="I11" s="169">
        <v>15000</v>
      </c>
    </row>
    <row r="12" spans="1:104">
      <c r="A12" s="203"/>
      <c r="B12" s="203"/>
      <c r="C12" s="202"/>
      <c r="D12" s="202"/>
      <c r="E12" s="202"/>
      <c r="F12" s="202"/>
      <c r="G12" s="165" t="s">
        <v>190</v>
      </c>
      <c r="H12" s="165" t="s">
        <v>191</v>
      </c>
      <c r="I12" s="171">
        <v>345000</v>
      </c>
    </row>
    <row r="13" spans="1:104">
      <c r="A13" s="203"/>
      <c r="B13" s="203"/>
      <c r="C13" s="202"/>
      <c r="D13" s="202"/>
      <c r="E13" s="202"/>
      <c r="F13" s="202"/>
      <c r="G13" s="165" t="s">
        <v>192</v>
      </c>
      <c r="H13" s="165" t="s">
        <v>193</v>
      </c>
      <c r="I13" s="171">
        <v>780000</v>
      </c>
    </row>
    <row r="14" spans="1:104">
      <c r="A14" s="203"/>
      <c r="B14" s="203"/>
      <c r="C14" s="201"/>
      <c r="D14" s="201"/>
      <c r="E14" s="201"/>
      <c r="F14" s="201"/>
      <c r="G14" s="165" t="s">
        <v>194</v>
      </c>
      <c r="H14" s="166" t="s">
        <v>195</v>
      </c>
      <c r="I14" s="172">
        <v>2</v>
      </c>
    </row>
    <row r="15" spans="1:104">
      <c r="A15" s="205" t="s">
        <v>81</v>
      </c>
      <c r="B15" s="205" t="s">
        <v>39</v>
      </c>
      <c r="C15" s="200">
        <v>96596000000</v>
      </c>
      <c r="D15" s="200">
        <v>89000000000</v>
      </c>
      <c r="E15" s="200">
        <v>15057981110</v>
      </c>
      <c r="F15" s="200">
        <v>200653981110</v>
      </c>
      <c r="G15" s="206" t="s">
        <v>82</v>
      </c>
      <c r="H15" s="173" t="s">
        <v>83</v>
      </c>
      <c r="I15" s="174">
        <v>159592</v>
      </c>
    </row>
    <row r="16" spans="1:104">
      <c r="A16" s="205"/>
      <c r="B16" s="205"/>
      <c r="C16" s="202"/>
      <c r="D16" s="202"/>
      <c r="E16" s="202"/>
      <c r="F16" s="202"/>
      <c r="G16" s="206"/>
      <c r="H16" s="173" t="s">
        <v>84</v>
      </c>
      <c r="I16" s="174">
        <v>72696</v>
      </c>
    </row>
    <row r="17" spans="1:104" s="163" customFormat="1">
      <c r="A17" s="205"/>
      <c r="B17" s="205"/>
      <c r="C17" s="202"/>
      <c r="D17" s="202"/>
      <c r="E17" s="202"/>
      <c r="F17" s="202"/>
      <c r="G17" s="206"/>
      <c r="H17" s="173" t="s">
        <v>85</v>
      </c>
      <c r="I17" s="173">
        <v>0</v>
      </c>
      <c r="CX17" s="164"/>
      <c r="CY17" s="164"/>
      <c r="CZ17" s="164"/>
    </row>
    <row r="18" spans="1:104" s="163" customFormat="1">
      <c r="A18" s="205"/>
      <c r="B18" s="205"/>
      <c r="C18" s="202"/>
      <c r="D18" s="202"/>
      <c r="E18" s="202"/>
      <c r="F18" s="202"/>
      <c r="G18" s="206"/>
      <c r="H18" s="173" t="s">
        <v>86</v>
      </c>
      <c r="I18" s="173">
        <v>1</v>
      </c>
      <c r="CX18" s="164"/>
      <c r="CY18" s="164"/>
      <c r="CZ18" s="164"/>
    </row>
    <row r="19" spans="1:104" s="163" customFormat="1">
      <c r="A19" s="205"/>
      <c r="B19" s="205"/>
      <c r="C19" s="201"/>
      <c r="D19" s="201"/>
      <c r="E19" s="201"/>
      <c r="F19" s="201"/>
      <c r="G19" s="173" t="s">
        <v>87</v>
      </c>
      <c r="H19" s="173" t="s">
        <v>88</v>
      </c>
      <c r="I19" s="174">
        <v>2142</v>
      </c>
      <c r="CX19" s="164"/>
      <c r="CY19" s="164"/>
      <c r="CZ19" s="164"/>
    </row>
    <row r="20" spans="1:104" s="163" customFormat="1" ht="28.8">
      <c r="A20" s="203" t="s">
        <v>16</v>
      </c>
      <c r="B20" s="203" t="s">
        <v>121</v>
      </c>
      <c r="C20" s="200">
        <v>835000000</v>
      </c>
      <c r="D20" s="200"/>
      <c r="E20" s="200">
        <v>1727665769</v>
      </c>
      <c r="F20" s="200">
        <v>2562665769</v>
      </c>
      <c r="G20" s="165" t="s">
        <v>196</v>
      </c>
      <c r="H20" s="166" t="s">
        <v>197</v>
      </c>
      <c r="I20" s="167">
        <v>3</v>
      </c>
      <c r="CX20" s="164"/>
      <c r="CY20" s="164"/>
      <c r="CZ20" s="164"/>
    </row>
    <row r="21" spans="1:104" s="163" customFormat="1" ht="28.8">
      <c r="A21" s="203"/>
      <c r="B21" s="203"/>
      <c r="C21" s="202"/>
      <c r="D21" s="202"/>
      <c r="E21" s="202"/>
      <c r="F21" s="202"/>
      <c r="G21" s="165" t="s">
        <v>198</v>
      </c>
      <c r="H21" s="175" t="s">
        <v>199</v>
      </c>
      <c r="I21" s="167">
        <v>4</v>
      </c>
      <c r="CX21" s="164"/>
      <c r="CY21" s="164"/>
      <c r="CZ21" s="164"/>
    </row>
    <row r="22" spans="1:104" s="163" customFormat="1">
      <c r="A22" s="203"/>
      <c r="B22" s="203"/>
      <c r="C22" s="202"/>
      <c r="D22" s="202"/>
      <c r="E22" s="202"/>
      <c r="F22" s="202"/>
      <c r="G22" s="165" t="s">
        <v>200</v>
      </c>
      <c r="H22" s="175" t="s">
        <v>201</v>
      </c>
      <c r="I22" s="167">
        <v>3</v>
      </c>
      <c r="CX22" s="164"/>
      <c r="CY22" s="164"/>
      <c r="CZ22" s="164"/>
    </row>
    <row r="23" spans="1:104" s="163" customFormat="1">
      <c r="A23" s="203"/>
      <c r="B23" s="203"/>
      <c r="C23" s="201"/>
      <c r="D23" s="201"/>
      <c r="E23" s="201"/>
      <c r="F23" s="201"/>
      <c r="G23" s="165" t="s">
        <v>202</v>
      </c>
      <c r="H23" s="176" t="s">
        <v>203</v>
      </c>
      <c r="I23" s="167">
        <v>10</v>
      </c>
      <c r="CX23" s="164"/>
      <c r="CY23" s="164"/>
      <c r="CZ23" s="164"/>
    </row>
    <row r="24" spans="1:104" s="163" customFormat="1" ht="28.8">
      <c r="A24" s="203" t="s">
        <v>204</v>
      </c>
      <c r="B24" s="203" t="s">
        <v>41</v>
      </c>
      <c r="C24" s="200">
        <v>3000000000</v>
      </c>
      <c r="D24" s="200"/>
      <c r="E24" s="200">
        <v>1600050254</v>
      </c>
      <c r="F24" s="200">
        <v>4600050254</v>
      </c>
      <c r="G24" s="165" t="s">
        <v>205</v>
      </c>
      <c r="H24" s="166" t="s">
        <v>206</v>
      </c>
      <c r="I24" s="167">
        <v>90</v>
      </c>
      <c r="CX24" s="164"/>
      <c r="CY24" s="164"/>
      <c r="CZ24" s="164"/>
    </row>
    <row r="25" spans="1:104" s="163" customFormat="1">
      <c r="A25" s="203"/>
      <c r="B25" s="203"/>
      <c r="C25" s="202"/>
      <c r="D25" s="202"/>
      <c r="E25" s="202"/>
      <c r="F25" s="202"/>
      <c r="G25" s="206" t="s">
        <v>89</v>
      </c>
      <c r="H25" s="166" t="s">
        <v>90</v>
      </c>
      <c r="I25" s="167">
        <v>2</v>
      </c>
      <c r="CX25" s="164"/>
      <c r="CY25" s="164"/>
      <c r="CZ25" s="164"/>
    </row>
    <row r="26" spans="1:104" s="163" customFormat="1">
      <c r="A26" s="203"/>
      <c r="B26" s="203"/>
      <c r="C26" s="202"/>
      <c r="D26" s="202"/>
      <c r="E26" s="202"/>
      <c r="F26" s="202"/>
      <c r="G26" s="206"/>
      <c r="H26" s="166" t="s">
        <v>91</v>
      </c>
      <c r="I26" s="167">
        <v>2</v>
      </c>
      <c r="CX26" s="164"/>
      <c r="CY26" s="164"/>
      <c r="CZ26" s="164"/>
    </row>
    <row r="27" spans="1:104" s="163" customFormat="1">
      <c r="A27" s="203"/>
      <c r="B27" s="203"/>
      <c r="C27" s="202"/>
      <c r="D27" s="202"/>
      <c r="E27" s="202"/>
      <c r="F27" s="202"/>
      <c r="G27" s="206" t="s">
        <v>92</v>
      </c>
      <c r="H27" s="206" t="s">
        <v>93</v>
      </c>
      <c r="I27" s="209">
        <v>1</v>
      </c>
      <c r="CX27" s="164"/>
      <c r="CY27" s="164"/>
      <c r="CZ27" s="164"/>
    </row>
    <row r="28" spans="1:104" s="163" customFormat="1">
      <c r="A28" s="203"/>
      <c r="B28" s="203"/>
      <c r="C28" s="202"/>
      <c r="D28" s="202"/>
      <c r="E28" s="202"/>
      <c r="F28" s="202"/>
      <c r="G28" s="206"/>
      <c r="H28" s="206"/>
      <c r="I28" s="209"/>
      <c r="CX28" s="164"/>
      <c r="CY28" s="164"/>
      <c r="CZ28" s="164"/>
    </row>
    <row r="29" spans="1:104" s="163" customFormat="1">
      <c r="A29" s="203"/>
      <c r="B29" s="203"/>
      <c r="C29" s="202"/>
      <c r="D29" s="202"/>
      <c r="E29" s="202"/>
      <c r="F29" s="202"/>
      <c r="G29" s="206"/>
      <c r="H29" s="165" t="s">
        <v>207</v>
      </c>
      <c r="I29" s="167">
        <v>2</v>
      </c>
      <c r="CX29" s="164"/>
      <c r="CY29" s="164"/>
      <c r="CZ29" s="164"/>
    </row>
    <row r="30" spans="1:104" s="163" customFormat="1" ht="28.8">
      <c r="A30" s="203"/>
      <c r="B30" s="203"/>
      <c r="C30" s="201"/>
      <c r="D30" s="201"/>
      <c r="E30" s="201"/>
      <c r="F30" s="201"/>
      <c r="G30" s="165" t="s">
        <v>94</v>
      </c>
      <c r="H30" s="165" t="s">
        <v>95</v>
      </c>
      <c r="I30" s="167">
        <v>340</v>
      </c>
      <c r="CX30" s="164"/>
      <c r="CY30" s="164"/>
      <c r="CZ30" s="164"/>
    </row>
    <row r="31" spans="1:104" s="163" customFormat="1">
      <c r="A31" s="203" t="s">
        <v>18</v>
      </c>
      <c r="B31" s="203" t="s">
        <v>43</v>
      </c>
      <c r="C31" s="200">
        <v>600000000</v>
      </c>
      <c r="D31" s="200"/>
      <c r="E31" s="200">
        <v>836175374</v>
      </c>
      <c r="F31" s="200">
        <v>1436175374</v>
      </c>
      <c r="G31" s="165" t="s">
        <v>96</v>
      </c>
      <c r="H31" s="166" t="s">
        <v>96</v>
      </c>
      <c r="I31" s="167">
        <v>1</v>
      </c>
      <c r="CX31" s="164"/>
      <c r="CY31" s="164"/>
      <c r="CZ31" s="164"/>
    </row>
    <row r="32" spans="1:104" s="163" customFormat="1">
      <c r="A32" s="203"/>
      <c r="B32" s="203"/>
      <c r="C32" s="202"/>
      <c r="D32" s="202"/>
      <c r="E32" s="202"/>
      <c r="F32" s="202"/>
      <c r="G32" s="165" t="s">
        <v>208</v>
      </c>
      <c r="H32" s="165" t="s">
        <v>208</v>
      </c>
      <c r="I32" s="167">
        <v>0</v>
      </c>
      <c r="CX32" s="164"/>
      <c r="CY32" s="164"/>
      <c r="CZ32" s="164"/>
    </row>
    <row r="33" spans="1:104" s="163" customFormat="1">
      <c r="A33" s="203"/>
      <c r="B33" s="203"/>
      <c r="C33" s="201"/>
      <c r="D33" s="201"/>
      <c r="E33" s="201"/>
      <c r="F33" s="201"/>
      <c r="G33" s="165" t="s">
        <v>97</v>
      </c>
      <c r="H33" s="165" t="s">
        <v>209</v>
      </c>
      <c r="I33" s="167">
        <v>5</v>
      </c>
      <c r="CX33" s="164"/>
      <c r="CY33" s="164"/>
      <c r="CZ33" s="164"/>
    </row>
    <row r="34" spans="1:104" s="163" customFormat="1">
      <c r="A34" s="203" t="s">
        <v>19</v>
      </c>
      <c r="B34" s="203" t="s">
        <v>47</v>
      </c>
      <c r="C34" s="200">
        <v>313637688</v>
      </c>
      <c r="D34" s="200"/>
      <c r="E34" s="200"/>
      <c r="F34" s="200">
        <v>313637688</v>
      </c>
      <c r="G34" s="165" t="s">
        <v>98</v>
      </c>
      <c r="H34" s="166" t="s">
        <v>99</v>
      </c>
      <c r="I34" s="167">
        <v>1</v>
      </c>
      <c r="CX34" s="164"/>
      <c r="CY34" s="164"/>
      <c r="CZ34" s="164"/>
    </row>
    <row r="35" spans="1:104" s="163" customFormat="1">
      <c r="A35" s="203"/>
      <c r="B35" s="203"/>
      <c r="C35" s="201"/>
      <c r="D35" s="201"/>
      <c r="E35" s="201"/>
      <c r="F35" s="201"/>
      <c r="G35" s="165" t="s">
        <v>100</v>
      </c>
      <c r="H35" s="166" t="s">
        <v>101</v>
      </c>
      <c r="I35" s="167">
        <v>1</v>
      </c>
      <c r="CX35" s="164"/>
      <c r="CY35" s="164"/>
      <c r="CZ35" s="164"/>
    </row>
    <row r="36" spans="1:104" s="163" customFormat="1">
      <c r="A36" s="205" t="s">
        <v>20</v>
      </c>
      <c r="B36" s="205" t="s">
        <v>45</v>
      </c>
      <c r="C36" s="200">
        <v>308012200</v>
      </c>
      <c r="D36" s="200"/>
      <c r="E36" s="200">
        <v>510621852</v>
      </c>
      <c r="F36" s="200">
        <v>818634052</v>
      </c>
      <c r="G36" s="165" t="s">
        <v>100</v>
      </c>
      <c r="H36" s="165" t="s">
        <v>101</v>
      </c>
      <c r="I36" s="167">
        <v>2</v>
      </c>
      <c r="CX36" s="164"/>
      <c r="CY36" s="164"/>
      <c r="CZ36" s="164"/>
    </row>
    <row r="37" spans="1:104" s="163" customFormat="1">
      <c r="A37" s="205"/>
      <c r="B37" s="205"/>
      <c r="C37" s="201"/>
      <c r="D37" s="201"/>
      <c r="E37" s="201"/>
      <c r="F37" s="201"/>
      <c r="G37" s="165" t="s">
        <v>102</v>
      </c>
      <c r="H37" s="165" t="s">
        <v>103</v>
      </c>
      <c r="I37" s="167">
        <v>2</v>
      </c>
      <c r="CX37" s="164"/>
      <c r="CY37" s="164"/>
      <c r="CZ37" s="164"/>
    </row>
    <row r="38" spans="1:104" s="163" customFormat="1">
      <c r="A38" s="177"/>
      <c r="B38" s="177"/>
      <c r="C38" s="177"/>
      <c r="D38" s="177"/>
      <c r="E38" s="177"/>
      <c r="F38" s="177"/>
      <c r="G38" s="178"/>
      <c r="H38" s="177"/>
      <c r="I38" s="179"/>
      <c r="CX38" s="164"/>
      <c r="CY38" s="164"/>
      <c r="CZ38" s="164"/>
    </row>
    <row r="39" spans="1:104" s="163" customFormat="1">
      <c r="A39" s="177"/>
      <c r="B39" s="177"/>
      <c r="C39" s="177"/>
      <c r="D39" s="177"/>
      <c r="E39" s="177"/>
      <c r="F39" s="177"/>
      <c r="G39" s="178"/>
      <c r="H39" s="177"/>
      <c r="I39" s="179"/>
      <c r="CX39" s="164"/>
      <c r="CY39" s="164"/>
      <c r="CZ39" s="164"/>
    </row>
    <row r="40" spans="1:104" s="163" customFormat="1">
      <c r="A40" s="177"/>
      <c r="B40" s="177"/>
      <c r="C40" s="177"/>
      <c r="D40" s="177"/>
      <c r="E40" s="177"/>
      <c r="F40" s="177"/>
      <c r="G40" s="178"/>
      <c r="H40" s="177"/>
      <c r="I40" s="179"/>
      <c r="CX40" s="164"/>
      <c r="CY40" s="164"/>
      <c r="CZ40" s="164"/>
    </row>
    <row r="41" spans="1:104" s="163" customFormat="1">
      <c r="A41" s="177"/>
      <c r="B41" s="177"/>
      <c r="C41" s="177"/>
      <c r="D41" s="177"/>
      <c r="E41" s="177"/>
      <c r="F41" s="177"/>
      <c r="G41" s="178"/>
      <c r="H41" s="177"/>
      <c r="I41" s="179"/>
      <c r="CX41" s="164"/>
      <c r="CY41" s="164"/>
      <c r="CZ41" s="164"/>
    </row>
    <row r="42" spans="1:104" s="163" customFormat="1">
      <c r="A42" s="177"/>
      <c r="B42" s="177"/>
      <c r="C42" s="177"/>
      <c r="D42" s="177"/>
      <c r="E42" s="177"/>
      <c r="F42" s="177"/>
      <c r="G42" s="178"/>
      <c r="H42" s="177"/>
      <c r="I42" s="179"/>
      <c r="CX42" s="164"/>
      <c r="CY42" s="164"/>
      <c r="CZ42" s="164"/>
    </row>
    <row r="43" spans="1:104" s="163" customFormat="1">
      <c r="A43" s="177"/>
      <c r="B43" s="177"/>
      <c r="C43" s="177"/>
      <c r="D43" s="177"/>
      <c r="E43" s="177"/>
      <c r="F43" s="177"/>
      <c r="G43" s="178"/>
      <c r="H43" s="177"/>
      <c r="I43" s="179"/>
      <c r="CX43" s="164"/>
      <c r="CY43" s="164"/>
      <c r="CZ43" s="164"/>
    </row>
    <row r="44" spans="1:104" s="163" customFormat="1">
      <c r="A44" s="177"/>
      <c r="B44" s="177"/>
      <c r="C44" s="177"/>
      <c r="D44" s="177"/>
      <c r="E44" s="177"/>
      <c r="F44" s="177"/>
      <c r="G44" s="178"/>
      <c r="H44" s="177"/>
      <c r="I44" s="179"/>
      <c r="CX44" s="164"/>
      <c r="CY44" s="164"/>
      <c r="CZ44" s="164"/>
    </row>
    <row r="45" spans="1:104" s="163" customFormat="1">
      <c r="A45" s="177"/>
      <c r="B45" s="177"/>
      <c r="C45" s="177"/>
      <c r="D45" s="177"/>
      <c r="E45" s="177"/>
      <c r="F45" s="177"/>
      <c r="G45" s="178"/>
      <c r="H45" s="177"/>
      <c r="I45" s="179"/>
      <c r="CX45" s="164"/>
      <c r="CY45" s="164"/>
      <c r="CZ45" s="164"/>
    </row>
    <row r="46" spans="1:104" s="163" customFormat="1">
      <c r="A46" s="177"/>
      <c r="B46" s="177"/>
      <c r="C46" s="177"/>
      <c r="D46" s="177"/>
      <c r="E46" s="177"/>
      <c r="F46" s="177"/>
      <c r="G46" s="178"/>
      <c r="H46" s="177"/>
      <c r="I46" s="179"/>
      <c r="CX46" s="164"/>
      <c r="CY46" s="164"/>
      <c r="CZ46" s="164"/>
    </row>
    <row r="47" spans="1:104" s="163" customFormat="1">
      <c r="A47" s="177"/>
      <c r="B47" s="177"/>
      <c r="C47" s="177"/>
      <c r="D47" s="177"/>
      <c r="E47" s="177"/>
      <c r="F47" s="177"/>
      <c r="G47" s="178"/>
      <c r="H47" s="177"/>
      <c r="I47" s="179"/>
      <c r="CX47" s="164"/>
      <c r="CY47" s="164"/>
      <c r="CZ47" s="164"/>
    </row>
    <row r="48" spans="1:104" s="163" customFormat="1">
      <c r="A48" s="177"/>
      <c r="B48" s="177"/>
      <c r="C48" s="177"/>
      <c r="D48" s="177"/>
      <c r="E48" s="177"/>
      <c r="F48" s="177"/>
      <c r="G48" s="178"/>
      <c r="H48" s="177"/>
      <c r="I48" s="179"/>
      <c r="CX48" s="164"/>
      <c r="CY48" s="164"/>
      <c r="CZ48" s="164"/>
    </row>
    <row r="49" spans="1:104" s="163" customFormat="1">
      <c r="A49" s="177"/>
      <c r="B49" s="177"/>
      <c r="C49" s="177"/>
      <c r="D49" s="177"/>
      <c r="E49" s="177"/>
      <c r="F49" s="177"/>
      <c r="G49" s="178"/>
      <c r="H49" s="177"/>
      <c r="I49" s="179"/>
      <c r="CX49" s="164"/>
      <c r="CY49" s="164"/>
      <c r="CZ49" s="164"/>
    </row>
    <row r="50" spans="1:104" s="163" customFormat="1">
      <c r="A50" s="177"/>
      <c r="B50" s="177"/>
      <c r="C50" s="177"/>
      <c r="D50" s="177"/>
      <c r="E50" s="177"/>
      <c r="F50" s="177"/>
      <c r="G50" s="178"/>
      <c r="H50" s="177"/>
      <c r="I50" s="179"/>
      <c r="CX50" s="164"/>
      <c r="CY50" s="164"/>
      <c r="CZ50" s="164"/>
    </row>
    <row r="51" spans="1:104" s="163" customFormat="1">
      <c r="A51" s="177"/>
      <c r="B51" s="177"/>
      <c r="C51" s="177"/>
      <c r="D51" s="177"/>
      <c r="E51" s="177"/>
      <c r="F51" s="177"/>
      <c r="G51" s="178"/>
      <c r="H51" s="177"/>
      <c r="I51" s="179"/>
      <c r="CX51" s="164"/>
      <c r="CY51" s="164"/>
      <c r="CZ51" s="164"/>
    </row>
    <row r="52" spans="1:104" s="163" customFormat="1">
      <c r="A52" s="177"/>
      <c r="B52" s="177"/>
      <c r="C52" s="177"/>
      <c r="D52" s="177"/>
      <c r="E52" s="177"/>
      <c r="F52" s="177"/>
      <c r="G52" s="178"/>
      <c r="H52" s="177"/>
      <c r="I52" s="179"/>
      <c r="CX52" s="164"/>
      <c r="CY52" s="164"/>
      <c r="CZ52" s="164"/>
    </row>
    <row r="53" spans="1:104" s="163" customFormat="1">
      <c r="A53" s="177"/>
      <c r="B53" s="177"/>
      <c r="C53" s="177"/>
      <c r="D53" s="177"/>
      <c r="E53" s="177"/>
      <c r="F53" s="177"/>
      <c r="G53" s="178"/>
      <c r="H53" s="177"/>
      <c r="I53" s="179"/>
      <c r="CX53" s="164"/>
      <c r="CY53" s="164"/>
      <c r="CZ53" s="164"/>
    </row>
    <row r="54" spans="1:104" s="163" customFormat="1">
      <c r="A54" s="177"/>
      <c r="B54" s="177"/>
      <c r="C54" s="177"/>
      <c r="D54" s="177"/>
      <c r="E54" s="177"/>
      <c r="F54" s="177"/>
      <c r="G54" s="178"/>
      <c r="H54" s="177"/>
      <c r="I54" s="179"/>
      <c r="CX54" s="164"/>
      <c r="CY54" s="164"/>
      <c r="CZ54" s="164"/>
    </row>
    <row r="55" spans="1:104" s="163" customFormat="1">
      <c r="A55" s="177"/>
      <c r="B55" s="177"/>
      <c r="C55" s="177"/>
      <c r="D55" s="177"/>
      <c r="E55" s="177"/>
      <c r="F55" s="177"/>
      <c r="G55" s="178"/>
      <c r="H55" s="177"/>
      <c r="I55" s="179"/>
      <c r="CX55" s="164"/>
      <c r="CY55" s="164"/>
      <c r="CZ55" s="164"/>
    </row>
    <row r="56" spans="1:104" s="163" customFormat="1">
      <c r="A56" s="177"/>
      <c r="B56" s="177"/>
      <c r="C56" s="177"/>
      <c r="D56" s="177"/>
      <c r="E56" s="177"/>
      <c r="F56" s="177"/>
      <c r="G56" s="178"/>
      <c r="H56" s="177"/>
      <c r="I56" s="179"/>
      <c r="CX56" s="164"/>
      <c r="CY56" s="164"/>
      <c r="CZ56" s="164"/>
    </row>
    <row r="57" spans="1:104" s="163" customFormat="1">
      <c r="A57" s="177"/>
      <c r="B57" s="177"/>
      <c r="C57" s="177"/>
      <c r="D57" s="177"/>
      <c r="E57" s="177"/>
      <c r="F57" s="177"/>
      <c r="G57" s="178"/>
      <c r="H57" s="177"/>
      <c r="I57" s="179"/>
      <c r="CX57" s="164"/>
      <c r="CY57" s="164"/>
      <c r="CZ57" s="164"/>
    </row>
    <row r="58" spans="1:104" s="163" customFormat="1">
      <c r="A58" s="177"/>
      <c r="B58" s="177"/>
      <c r="C58" s="177"/>
      <c r="D58" s="177"/>
      <c r="E58" s="177"/>
      <c r="F58" s="177"/>
      <c r="G58" s="178"/>
      <c r="H58" s="177"/>
      <c r="I58" s="179"/>
      <c r="CX58" s="164"/>
      <c r="CY58" s="164"/>
      <c r="CZ58" s="164"/>
    </row>
    <row r="59" spans="1:104" s="163" customFormat="1">
      <c r="A59" s="177"/>
      <c r="B59" s="177"/>
      <c r="C59" s="177"/>
      <c r="D59" s="177"/>
      <c r="E59" s="177"/>
      <c r="F59" s="177"/>
      <c r="G59" s="178"/>
      <c r="H59" s="177"/>
      <c r="I59" s="179"/>
      <c r="CX59" s="164"/>
      <c r="CY59" s="164"/>
      <c r="CZ59" s="164"/>
    </row>
    <row r="60" spans="1:104" s="163" customFormat="1">
      <c r="A60" s="177"/>
      <c r="B60" s="177"/>
      <c r="C60" s="177"/>
      <c r="D60" s="177"/>
      <c r="E60" s="177"/>
      <c r="F60" s="177"/>
      <c r="G60" s="178"/>
      <c r="H60" s="177"/>
      <c r="I60" s="179"/>
      <c r="CX60" s="164"/>
      <c r="CY60" s="164"/>
      <c r="CZ60" s="164"/>
    </row>
    <row r="61" spans="1:104" s="163" customFormat="1">
      <c r="A61" s="177"/>
      <c r="B61" s="177"/>
      <c r="C61" s="177"/>
      <c r="D61" s="177"/>
      <c r="E61" s="177"/>
      <c r="F61" s="177"/>
      <c r="G61" s="178"/>
      <c r="H61" s="177"/>
      <c r="I61" s="179"/>
      <c r="CX61" s="164"/>
      <c r="CY61" s="164"/>
      <c r="CZ61" s="164"/>
    </row>
    <row r="62" spans="1:104" s="163" customFormat="1">
      <c r="A62" s="177"/>
      <c r="B62" s="177"/>
      <c r="C62" s="177"/>
      <c r="D62" s="177"/>
      <c r="E62" s="177"/>
      <c r="F62" s="177"/>
      <c r="G62" s="178"/>
      <c r="H62" s="177"/>
      <c r="I62" s="179"/>
      <c r="CX62" s="164"/>
      <c r="CY62" s="164"/>
      <c r="CZ62" s="164"/>
    </row>
    <row r="63" spans="1:104" s="163" customFormat="1">
      <c r="A63" s="177"/>
      <c r="B63" s="177"/>
      <c r="C63" s="177"/>
      <c r="D63" s="177"/>
      <c r="E63" s="177"/>
      <c r="F63" s="177"/>
      <c r="G63" s="178"/>
      <c r="H63" s="177"/>
      <c r="I63" s="179"/>
      <c r="CX63" s="164"/>
      <c r="CY63" s="164"/>
      <c r="CZ63" s="164"/>
    </row>
    <row r="64" spans="1:104" s="163" customFormat="1">
      <c r="A64" s="177"/>
      <c r="B64" s="177"/>
      <c r="C64" s="177"/>
      <c r="D64" s="177"/>
      <c r="E64" s="177"/>
      <c r="F64" s="177"/>
      <c r="G64" s="178"/>
      <c r="H64" s="177"/>
      <c r="I64" s="179"/>
      <c r="CX64" s="164"/>
      <c r="CY64" s="164"/>
      <c r="CZ64" s="164"/>
    </row>
    <row r="65" spans="1:104" s="163" customFormat="1">
      <c r="A65" s="177"/>
      <c r="B65" s="177"/>
      <c r="C65" s="177"/>
      <c r="D65" s="177"/>
      <c r="E65" s="177"/>
      <c r="F65" s="177"/>
      <c r="G65" s="178"/>
      <c r="H65" s="177"/>
      <c r="I65" s="179"/>
      <c r="CX65" s="164"/>
      <c r="CY65" s="164"/>
      <c r="CZ65" s="164"/>
    </row>
    <row r="66" spans="1:104" s="163" customFormat="1">
      <c r="A66" s="177"/>
      <c r="B66" s="177"/>
      <c r="C66" s="177"/>
      <c r="D66" s="177"/>
      <c r="E66" s="177"/>
      <c r="F66" s="177"/>
      <c r="G66" s="178"/>
      <c r="H66" s="177"/>
      <c r="I66" s="179"/>
      <c r="CX66" s="164"/>
      <c r="CY66" s="164"/>
      <c r="CZ66" s="164"/>
    </row>
    <row r="67" spans="1:104" s="163" customFormat="1">
      <c r="A67" s="177"/>
      <c r="B67" s="177"/>
      <c r="C67" s="177"/>
      <c r="D67" s="177"/>
      <c r="E67" s="177"/>
      <c r="F67" s="177"/>
      <c r="G67" s="178"/>
      <c r="H67" s="177"/>
      <c r="I67" s="179"/>
      <c r="CX67" s="164"/>
      <c r="CY67" s="164"/>
      <c r="CZ67" s="164"/>
    </row>
    <row r="68" spans="1:104" s="163" customFormat="1">
      <c r="A68" s="177"/>
      <c r="B68" s="177"/>
      <c r="C68" s="177"/>
      <c r="D68" s="177"/>
      <c r="E68" s="177"/>
      <c r="F68" s="177"/>
      <c r="G68" s="178"/>
      <c r="H68" s="177"/>
      <c r="I68" s="179"/>
      <c r="CX68" s="164"/>
      <c r="CY68" s="164"/>
      <c r="CZ68" s="164"/>
    </row>
    <row r="69" spans="1:104" s="163" customFormat="1">
      <c r="A69" s="177"/>
      <c r="B69" s="177"/>
      <c r="C69" s="177"/>
      <c r="D69" s="177"/>
      <c r="E69" s="177"/>
      <c r="F69" s="177"/>
      <c r="G69" s="178"/>
      <c r="H69" s="177"/>
      <c r="I69" s="179"/>
      <c r="CX69" s="164"/>
      <c r="CY69" s="164"/>
      <c r="CZ69" s="164"/>
    </row>
    <row r="70" spans="1:104" s="163" customFormat="1">
      <c r="A70" s="177"/>
      <c r="B70" s="177"/>
      <c r="C70" s="177"/>
      <c r="D70" s="177"/>
      <c r="E70" s="177"/>
      <c r="F70" s="177"/>
      <c r="G70" s="178"/>
      <c r="H70" s="177"/>
      <c r="I70" s="179"/>
      <c r="CX70" s="164"/>
      <c r="CY70" s="164"/>
      <c r="CZ70" s="164"/>
    </row>
    <row r="71" spans="1:104" s="163" customFormat="1">
      <c r="A71" s="177"/>
      <c r="B71" s="177"/>
      <c r="C71" s="177"/>
      <c r="D71" s="177"/>
      <c r="E71" s="177"/>
      <c r="F71" s="177"/>
      <c r="G71" s="178"/>
      <c r="H71" s="177"/>
      <c r="I71" s="179"/>
      <c r="CX71" s="164"/>
      <c r="CY71" s="164"/>
      <c r="CZ71" s="164"/>
    </row>
    <row r="72" spans="1:104" s="163" customFormat="1">
      <c r="A72" s="177"/>
      <c r="B72" s="177"/>
      <c r="C72" s="177"/>
      <c r="D72" s="177"/>
      <c r="E72" s="177"/>
      <c r="F72" s="177"/>
      <c r="G72" s="178"/>
      <c r="H72" s="177"/>
      <c r="I72" s="179"/>
      <c r="CX72" s="164"/>
      <c r="CY72" s="164"/>
      <c r="CZ72" s="164"/>
    </row>
    <row r="73" spans="1:104" s="163" customFormat="1">
      <c r="A73" s="177"/>
      <c r="B73" s="177"/>
      <c r="C73" s="177"/>
      <c r="D73" s="177"/>
      <c r="E73" s="177"/>
      <c r="F73" s="177"/>
      <c r="G73" s="178"/>
      <c r="H73" s="177"/>
      <c r="I73" s="179"/>
      <c r="CX73" s="164"/>
      <c r="CY73" s="164"/>
      <c r="CZ73" s="164"/>
    </row>
    <row r="74" spans="1:104" s="163" customFormat="1">
      <c r="A74" s="177"/>
      <c r="B74" s="177"/>
      <c r="C74" s="177"/>
      <c r="D74" s="177"/>
      <c r="E74" s="177"/>
      <c r="F74" s="177"/>
      <c r="G74" s="178"/>
      <c r="H74" s="177"/>
      <c r="I74" s="179"/>
      <c r="CX74" s="164"/>
      <c r="CY74" s="164"/>
      <c r="CZ74" s="164"/>
    </row>
    <row r="75" spans="1:104" s="163" customFormat="1">
      <c r="A75" s="177"/>
      <c r="B75" s="177"/>
      <c r="C75" s="177"/>
      <c r="D75" s="177"/>
      <c r="E75" s="177"/>
      <c r="F75" s="177"/>
      <c r="G75" s="178"/>
      <c r="H75" s="177"/>
      <c r="I75" s="179"/>
      <c r="CX75" s="164"/>
      <c r="CY75" s="164"/>
      <c r="CZ75" s="164"/>
    </row>
    <row r="76" spans="1:104" s="163" customFormat="1">
      <c r="A76" s="177"/>
      <c r="B76" s="177"/>
      <c r="C76" s="177"/>
      <c r="D76" s="177"/>
      <c r="E76" s="177"/>
      <c r="F76" s="177"/>
      <c r="G76" s="178"/>
      <c r="H76" s="177"/>
      <c r="I76" s="179"/>
      <c r="CX76" s="164"/>
      <c r="CY76" s="164"/>
      <c r="CZ76" s="164"/>
    </row>
    <row r="77" spans="1:104" s="163" customFormat="1">
      <c r="A77" s="177"/>
      <c r="B77" s="177"/>
      <c r="C77" s="177"/>
      <c r="D77" s="177"/>
      <c r="E77" s="177"/>
      <c r="F77" s="177"/>
      <c r="G77" s="178"/>
      <c r="H77" s="177"/>
      <c r="I77" s="179"/>
      <c r="CX77" s="164"/>
      <c r="CY77" s="164"/>
      <c r="CZ77" s="164"/>
    </row>
    <row r="78" spans="1:104" s="163" customFormat="1">
      <c r="A78" s="177"/>
      <c r="B78" s="177"/>
      <c r="C78" s="177"/>
      <c r="D78" s="177"/>
      <c r="E78" s="177"/>
      <c r="F78" s="177"/>
      <c r="G78" s="178"/>
      <c r="H78" s="177"/>
      <c r="I78" s="179"/>
      <c r="CX78" s="164"/>
      <c r="CY78" s="164"/>
      <c r="CZ78" s="164"/>
    </row>
    <row r="79" spans="1:104" s="163" customFormat="1">
      <c r="A79" s="177"/>
      <c r="B79" s="177"/>
      <c r="C79" s="177"/>
      <c r="D79" s="177"/>
      <c r="E79" s="177"/>
      <c r="F79" s="177"/>
      <c r="G79" s="178"/>
      <c r="H79" s="177"/>
      <c r="I79" s="179"/>
      <c r="CX79" s="164"/>
      <c r="CY79" s="164"/>
      <c r="CZ79" s="164"/>
    </row>
    <row r="80" spans="1:104" s="163" customFormat="1">
      <c r="A80" s="177"/>
      <c r="B80" s="177"/>
      <c r="C80" s="177"/>
      <c r="D80" s="177"/>
      <c r="E80" s="177"/>
      <c r="F80" s="177"/>
      <c r="G80" s="178"/>
      <c r="H80" s="177"/>
      <c r="I80" s="179"/>
      <c r="CX80" s="164"/>
      <c r="CY80" s="164"/>
      <c r="CZ80" s="164"/>
    </row>
    <row r="81" spans="1:104" s="163" customFormat="1">
      <c r="A81" s="177"/>
      <c r="B81" s="177"/>
      <c r="C81" s="177"/>
      <c r="D81" s="177"/>
      <c r="E81" s="177"/>
      <c r="F81" s="177"/>
      <c r="G81" s="178"/>
      <c r="H81" s="177"/>
      <c r="I81" s="179"/>
      <c r="CX81" s="164"/>
      <c r="CY81" s="164"/>
      <c r="CZ81" s="164"/>
    </row>
    <row r="82" spans="1:104" s="163" customFormat="1">
      <c r="A82" s="177"/>
      <c r="B82" s="177"/>
      <c r="C82" s="177"/>
      <c r="D82" s="177"/>
      <c r="E82" s="177"/>
      <c r="F82" s="177"/>
      <c r="G82" s="178"/>
      <c r="H82" s="177"/>
      <c r="I82" s="179"/>
      <c r="CX82" s="164"/>
      <c r="CY82" s="164"/>
      <c r="CZ82" s="164"/>
    </row>
    <row r="83" spans="1:104" s="163" customFormat="1">
      <c r="A83" s="177"/>
      <c r="B83" s="177"/>
      <c r="C83" s="177"/>
      <c r="D83" s="177"/>
      <c r="E83" s="177"/>
      <c r="F83" s="177"/>
      <c r="G83" s="178"/>
      <c r="H83" s="177"/>
      <c r="I83" s="179"/>
      <c r="CX83" s="164"/>
      <c r="CY83" s="164"/>
      <c r="CZ83" s="164"/>
    </row>
    <row r="84" spans="1:104" s="163" customFormat="1">
      <c r="A84" s="177"/>
      <c r="B84" s="177"/>
      <c r="C84" s="177"/>
      <c r="D84" s="177"/>
      <c r="E84" s="177"/>
      <c r="F84" s="177"/>
      <c r="G84" s="178"/>
      <c r="H84" s="177"/>
      <c r="I84" s="179"/>
      <c r="CX84" s="164"/>
      <c r="CY84" s="164"/>
      <c r="CZ84" s="164"/>
    </row>
    <row r="85" spans="1:104" s="163" customFormat="1">
      <c r="A85" s="177"/>
      <c r="B85" s="177"/>
      <c r="C85" s="177"/>
      <c r="D85" s="177"/>
      <c r="E85" s="177"/>
      <c r="F85" s="177"/>
      <c r="G85" s="178"/>
      <c r="H85" s="177"/>
      <c r="I85" s="179"/>
      <c r="CX85" s="164"/>
      <c r="CY85" s="164"/>
      <c r="CZ85" s="164"/>
    </row>
    <row r="86" spans="1:104" s="163" customFormat="1">
      <c r="A86" s="177"/>
      <c r="B86" s="177"/>
      <c r="C86" s="177"/>
      <c r="D86" s="177"/>
      <c r="E86" s="177"/>
      <c r="F86" s="177"/>
      <c r="G86" s="178"/>
      <c r="H86" s="177"/>
      <c r="I86" s="179"/>
      <c r="CX86" s="164"/>
      <c r="CY86" s="164"/>
      <c r="CZ86" s="164"/>
    </row>
    <row r="87" spans="1:104" s="163" customFormat="1">
      <c r="A87" s="177"/>
      <c r="B87" s="177"/>
      <c r="C87" s="177"/>
      <c r="D87" s="177"/>
      <c r="E87" s="177"/>
      <c r="F87" s="177"/>
      <c r="G87" s="178"/>
      <c r="H87" s="177"/>
      <c r="I87" s="179"/>
      <c r="CX87" s="164"/>
      <c r="CY87" s="164"/>
      <c r="CZ87" s="164"/>
    </row>
    <row r="88" spans="1:104" s="163" customFormat="1">
      <c r="A88" s="177"/>
      <c r="B88" s="177"/>
      <c r="C88" s="177"/>
      <c r="D88" s="177"/>
      <c r="E88" s="177"/>
      <c r="F88" s="177"/>
      <c r="G88" s="178"/>
      <c r="H88" s="177"/>
      <c r="I88" s="179"/>
      <c r="CX88" s="164"/>
      <c r="CY88" s="164"/>
      <c r="CZ88" s="164"/>
    </row>
    <row r="89" spans="1:104" s="163" customFormat="1">
      <c r="A89" s="177"/>
      <c r="B89" s="177"/>
      <c r="C89" s="177"/>
      <c r="D89" s="177"/>
      <c r="E89" s="177"/>
      <c r="F89" s="177"/>
      <c r="G89" s="178"/>
      <c r="H89" s="177"/>
      <c r="I89" s="179"/>
      <c r="CX89" s="164"/>
      <c r="CY89" s="164"/>
      <c r="CZ89" s="164"/>
    </row>
    <row r="90" spans="1:104" s="163" customFormat="1">
      <c r="A90" s="177"/>
      <c r="B90" s="177"/>
      <c r="C90" s="177"/>
      <c r="D90" s="177"/>
      <c r="E90" s="177"/>
      <c r="F90" s="177"/>
      <c r="G90" s="178"/>
      <c r="H90" s="177"/>
      <c r="I90" s="179"/>
      <c r="CX90" s="164"/>
      <c r="CY90" s="164"/>
      <c r="CZ90" s="164"/>
    </row>
    <row r="91" spans="1:104" s="163" customFormat="1">
      <c r="A91" s="177"/>
      <c r="B91" s="177"/>
      <c r="C91" s="177"/>
      <c r="D91" s="177"/>
      <c r="E91" s="177"/>
      <c r="F91" s="177"/>
      <c r="G91" s="178"/>
      <c r="H91" s="177"/>
      <c r="I91" s="179"/>
      <c r="CX91" s="164"/>
      <c r="CY91" s="164"/>
      <c r="CZ91" s="164"/>
    </row>
    <row r="92" spans="1:104" s="163" customFormat="1">
      <c r="A92" s="177"/>
      <c r="B92" s="177"/>
      <c r="C92" s="177"/>
      <c r="D92" s="177"/>
      <c r="E92" s="177"/>
      <c r="F92" s="177"/>
      <c r="G92" s="178"/>
      <c r="H92" s="177"/>
      <c r="I92" s="179"/>
      <c r="CX92" s="164"/>
      <c r="CY92" s="164"/>
      <c r="CZ92" s="164"/>
    </row>
    <row r="93" spans="1:104" s="163" customFormat="1">
      <c r="A93" s="177"/>
      <c r="B93" s="177"/>
      <c r="C93" s="177"/>
      <c r="D93" s="177"/>
      <c r="E93" s="177"/>
      <c r="F93" s="177"/>
      <c r="G93" s="178"/>
      <c r="H93" s="177"/>
      <c r="I93" s="179"/>
      <c r="CX93" s="164"/>
      <c r="CY93" s="164"/>
      <c r="CZ93" s="164"/>
    </row>
    <row r="94" spans="1:104" s="163" customFormat="1">
      <c r="A94" s="177"/>
      <c r="B94" s="177"/>
      <c r="C94" s="177"/>
      <c r="D94" s="177"/>
      <c r="E94" s="177"/>
      <c r="F94" s="177"/>
      <c r="G94" s="178"/>
      <c r="H94" s="177"/>
      <c r="I94" s="179"/>
      <c r="CX94" s="164"/>
      <c r="CY94" s="164"/>
      <c r="CZ94" s="164"/>
    </row>
    <row r="95" spans="1:104" s="163" customFormat="1">
      <c r="A95" s="177"/>
      <c r="B95" s="177"/>
      <c r="C95" s="177"/>
      <c r="D95" s="177"/>
      <c r="E95" s="177"/>
      <c r="F95" s="177"/>
      <c r="G95" s="178"/>
      <c r="H95" s="177"/>
      <c r="I95" s="179"/>
      <c r="CX95" s="164"/>
      <c r="CY95" s="164"/>
      <c r="CZ95" s="164"/>
    </row>
    <row r="96" spans="1:104" s="163" customFormat="1">
      <c r="A96" s="177"/>
      <c r="B96" s="177"/>
      <c r="C96" s="177"/>
      <c r="D96" s="177"/>
      <c r="E96" s="177"/>
      <c r="F96" s="177"/>
      <c r="G96" s="178"/>
      <c r="H96" s="177"/>
      <c r="I96" s="179"/>
      <c r="CX96" s="164"/>
      <c r="CY96" s="164"/>
      <c r="CZ96" s="164"/>
    </row>
    <row r="97" spans="1:104" s="163" customFormat="1">
      <c r="A97" s="177"/>
      <c r="B97" s="177"/>
      <c r="C97" s="177"/>
      <c r="D97" s="177"/>
      <c r="E97" s="177"/>
      <c r="F97" s="177"/>
      <c r="G97" s="178"/>
      <c r="H97" s="177"/>
      <c r="I97" s="179"/>
      <c r="CX97" s="164"/>
      <c r="CY97" s="164"/>
      <c r="CZ97" s="164"/>
    </row>
    <row r="98" spans="1:104" s="163" customFormat="1">
      <c r="A98" s="177"/>
      <c r="B98" s="177"/>
      <c r="C98" s="177"/>
      <c r="D98" s="177"/>
      <c r="E98" s="177"/>
      <c r="F98" s="177"/>
      <c r="G98" s="178"/>
      <c r="H98" s="177"/>
      <c r="I98" s="179"/>
      <c r="CX98" s="164"/>
      <c r="CY98" s="164"/>
      <c r="CZ98" s="164"/>
    </row>
    <row r="99" spans="1:104" s="163" customFormat="1">
      <c r="A99" s="177"/>
      <c r="B99" s="177"/>
      <c r="C99" s="177"/>
      <c r="D99" s="177"/>
      <c r="E99" s="177"/>
      <c r="F99" s="177"/>
      <c r="G99" s="178"/>
      <c r="H99" s="177"/>
      <c r="I99" s="179"/>
      <c r="CX99" s="164"/>
      <c r="CY99" s="164"/>
      <c r="CZ99" s="164"/>
    </row>
    <row r="100" spans="1:104" s="163" customFormat="1">
      <c r="A100" s="177"/>
      <c r="B100" s="177"/>
      <c r="C100" s="177"/>
      <c r="D100" s="177"/>
      <c r="E100" s="177"/>
      <c r="F100" s="177"/>
      <c r="G100" s="178"/>
      <c r="H100" s="177"/>
      <c r="I100" s="179"/>
      <c r="CX100" s="164"/>
      <c r="CY100" s="164"/>
      <c r="CZ100" s="164"/>
    </row>
    <row r="101" spans="1:104" s="163" customFormat="1">
      <c r="A101" s="177"/>
      <c r="B101" s="177"/>
      <c r="C101" s="177"/>
      <c r="D101" s="177"/>
      <c r="E101" s="177"/>
      <c r="F101" s="177"/>
      <c r="G101" s="178"/>
      <c r="H101" s="177"/>
      <c r="I101" s="179"/>
      <c r="CX101" s="164"/>
      <c r="CY101" s="164"/>
      <c r="CZ101" s="164"/>
    </row>
    <row r="102" spans="1:104" s="163" customFormat="1">
      <c r="A102" s="177"/>
      <c r="B102" s="177"/>
      <c r="C102" s="177"/>
      <c r="D102" s="177"/>
      <c r="E102" s="177"/>
      <c r="F102" s="177"/>
      <c r="G102" s="178"/>
      <c r="H102" s="177"/>
      <c r="I102" s="179"/>
      <c r="CX102" s="164"/>
      <c r="CY102" s="164"/>
      <c r="CZ102" s="164"/>
    </row>
    <row r="103" spans="1:104" s="163" customFormat="1">
      <c r="A103" s="177"/>
      <c r="B103" s="177"/>
      <c r="C103" s="177"/>
      <c r="D103" s="177"/>
      <c r="E103" s="177"/>
      <c r="F103" s="177"/>
      <c r="G103" s="178"/>
      <c r="H103" s="177"/>
      <c r="I103" s="179"/>
      <c r="CX103" s="164"/>
      <c r="CY103" s="164"/>
      <c r="CZ103" s="164"/>
    </row>
    <row r="104" spans="1:104" s="163" customFormat="1">
      <c r="A104" s="177"/>
      <c r="B104" s="177"/>
      <c r="C104" s="177"/>
      <c r="D104" s="177"/>
      <c r="E104" s="177"/>
      <c r="F104" s="177"/>
      <c r="G104" s="178"/>
      <c r="H104" s="177"/>
      <c r="I104" s="179"/>
      <c r="CX104" s="164"/>
      <c r="CY104" s="164"/>
      <c r="CZ104" s="164"/>
    </row>
    <row r="105" spans="1:104" s="163" customFormat="1">
      <c r="A105" s="177"/>
      <c r="B105" s="177"/>
      <c r="C105" s="177"/>
      <c r="D105" s="177"/>
      <c r="E105" s="177"/>
      <c r="F105" s="177"/>
      <c r="G105" s="178"/>
      <c r="H105" s="177"/>
      <c r="I105" s="179"/>
      <c r="CX105" s="164"/>
      <c r="CY105" s="164"/>
      <c r="CZ105" s="164"/>
    </row>
    <row r="106" spans="1:104" s="163" customFormat="1">
      <c r="A106" s="177"/>
      <c r="B106" s="177"/>
      <c r="C106" s="177"/>
      <c r="D106" s="177"/>
      <c r="E106" s="177"/>
      <c r="F106" s="177"/>
      <c r="G106" s="178"/>
      <c r="H106" s="177"/>
      <c r="I106" s="179"/>
      <c r="CX106" s="164"/>
      <c r="CY106" s="164"/>
      <c r="CZ106" s="164"/>
    </row>
    <row r="107" spans="1:104" s="163" customFormat="1">
      <c r="A107" s="177"/>
      <c r="B107" s="177"/>
      <c r="C107" s="177"/>
      <c r="D107" s="177"/>
      <c r="E107" s="177"/>
      <c r="F107" s="177"/>
      <c r="G107" s="178"/>
      <c r="H107" s="177"/>
      <c r="I107" s="179"/>
      <c r="CX107" s="164"/>
      <c r="CY107" s="164"/>
      <c r="CZ107" s="164"/>
    </row>
    <row r="108" spans="1:104" s="163" customFormat="1">
      <c r="A108" s="177"/>
      <c r="B108" s="177"/>
      <c r="C108" s="177"/>
      <c r="D108" s="177"/>
      <c r="E108" s="177"/>
      <c r="F108" s="177"/>
      <c r="G108" s="178"/>
      <c r="H108" s="177"/>
      <c r="I108" s="179"/>
      <c r="CX108" s="164"/>
      <c r="CY108" s="164"/>
      <c r="CZ108" s="164"/>
    </row>
    <row r="109" spans="1:104" s="163" customFormat="1">
      <c r="A109" s="177"/>
      <c r="B109" s="177"/>
      <c r="C109" s="177"/>
      <c r="D109" s="177"/>
      <c r="E109" s="177"/>
      <c r="F109" s="177"/>
      <c r="G109" s="178"/>
      <c r="H109" s="177"/>
      <c r="I109" s="179"/>
      <c r="CX109" s="164"/>
      <c r="CY109" s="164"/>
      <c r="CZ109" s="164"/>
    </row>
    <row r="110" spans="1:104" s="163" customFormat="1">
      <c r="A110" s="177"/>
      <c r="B110" s="177"/>
      <c r="C110" s="177"/>
      <c r="D110" s="177"/>
      <c r="E110" s="177"/>
      <c r="F110" s="177"/>
      <c r="G110" s="178"/>
      <c r="H110" s="177"/>
      <c r="I110" s="179"/>
      <c r="CX110" s="164"/>
      <c r="CY110" s="164"/>
      <c r="CZ110" s="164"/>
    </row>
    <row r="111" spans="1:104" s="163" customFormat="1">
      <c r="A111" s="177"/>
      <c r="B111" s="177"/>
      <c r="C111" s="177"/>
      <c r="D111" s="177"/>
      <c r="E111" s="177"/>
      <c r="F111" s="177"/>
      <c r="G111" s="178"/>
      <c r="H111" s="177"/>
      <c r="I111" s="179"/>
      <c r="CX111" s="164"/>
      <c r="CY111" s="164"/>
      <c r="CZ111" s="164"/>
    </row>
    <row r="112" spans="1:104" s="163" customFormat="1">
      <c r="A112" s="177"/>
      <c r="B112" s="177"/>
      <c r="C112" s="177"/>
      <c r="D112" s="177"/>
      <c r="E112" s="177"/>
      <c r="F112" s="177"/>
      <c r="G112" s="178"/>
      <c r="H112" s="177"/>
      <c r="I112" s="179"/>
      <c r="CX112" s="164"/>
      <c r="CY112" s="164"/>
      <c r="CZ112" s="164"/>
    </row>
    <row r="113" spans="1:104" s="163" customFormat="1">
      <c r="A113" s="177"/>
      <c r="B113" s="177"/>
      <c r="C113" s="177"/>
      <c r="D113" s="177"/>
      <c r="E113" s="177"/>
      <c r="F113" s="177"/>
      <c r="G113" s="178"/>
      <c r="H113" s="177"/>
      <c r="I113" s="179"/>
      <c r="CX113" s="164"/>
      <c r="CY113" s="164"/>
      <c r="CZ113" s="164"/>
    </row>
    <row r="114" spans="1:104" s="163" customFormat="1">
      <c r="A114" s="177"/>
      <c r="B114" s="177"/>
      <c r="C114" s="177"/>
      <c r="D114" s="177"/>
      <c r="E114" s="177"/>
      <c r="F114" s="177"/>
      <c r="G114" s="178"/>
      <c r="H114" s="177"/>
      <c r="I114" s="179"/>
      <c r="CX114" s="164"/>
      <c r="CY114" s="164"/>
      <c r="CZ114" s="164"/>
    </row>
    <row r="115" spans="1:104" s="163" customFormat="1">
      <c r="A115" s="177"/>
      <c r="B115" s="177"/>
      <c r="C115" s="177"/>
      <c r="D115" s="177"/>
      <c r="E115" s="177"/>
      <c r="F115" s="177"/>
      <c r="G115" s="178"/>
      <c r="H115" s="177"/>
      <c r="I115" s="179"/>
      <c r="CX115" s="164"/>
      <c r="CY115" s="164"/>
      <c r="CZ115" s="164"/>
    </row>
    <row r="116" spans="1:104" s="163" customFormat="1">
      <c r="A116" s="177"/>
      <c r="B116" s="177"/>
      <c r="C116" s="177"/>
      <c r="D116" s="177"/>
      <c r="E116" s="177"/>
      <c r="F116" s="177"/>
      <c r="G116" s="178"/>
      <c r="H116" s="177"/>
      <c r="I116" s="179"/>
      <c r="CX116" s="164"/>
      <c r="CY116" s="164"/>
      <c r="CZ116" s="164"/>
    </row>
    <row r="117" spans="1:104" s="163" customFormat="1">
      <c r="A117" s="177"/>
      <c r="B117" s="177"/>
      <c r="C117" s="177"/>
      <c r="D117" s="177"/>
      <c r="E117" s="177"/>
      <c r="F117" s="177"/>
      <c r="G117" s="178"/>
      <c r="H117" s="177"/>
      <c r="I117" s="179"/>
      <c r="CX117" s="164"/>
      <c r="CY117" s="164"/>
      <c r="CZ117" s="164"/>
    </row>
    <row r="118" spans="1:104" s="163" customFormat="1">
      <c r="A118" s="177"/>
      <c r="B118" s="177"/>
      <c r="C118" s="177"/>
      <c r="D118" s="177"/>
      <c r="E118" s="177"/>
      <c r="F118" s="177"/>
      <c r="G118" s="178"/>
      <c r="H118" s="177"/>
      <c r="I118" s="179"/>
      <c r="CX118" s="164"/>
      <c r="CY118" s="164"/>
      <c r="CZ118" s="164"/>
    </row>
    <row r="119" spans="1:104" s="163" customFormat="1">
      <c r="A119" s="177"/>
      <c r="B119" s="177"/>
      <c r="C119" s="177"/>
      <c r="D119" s="177"/>
      <c r="E119" s="177"/>
      <c r="F119" s="177"/>
      <c r="G119" s="178"/>
      <c r="H119" s="177"/>
      <c r="I119" s="179"/>
      <c r="CX119" s="164"/>
      <c r="CY119" s="164"/>
      <c r="CZ119" s="164"/>
    </row>
    <row r="120" spans="1:104" s="163" customFormat="1">
      <c r="A120" s="177"/>
      <c r="B120" s="177"/>
      <c r="C120" s="177"/>
      <c r="D120" s="177"/>
      <c r="E120" s="177"/>
      <c r="F120" s="177"/>
      <c r="G120" s="178"/>
      <c r="H120" s="177"/>
      <c r="I120" s="179"/>
      <c r="CX120" s="164"/>
      <c r="CY120" s="164"/>
      <c r="CZ120" s="164"/>
    </row>
    <row r="121" spans="1:104" s="163" customFormat="1">
      <c r="A121" s="177"/>
      <c r="B121" s="177"/>
      <c r="C121" s="177"/>
      <c r="D121" s="177"/>
      <c r="E121" s="177"/>
      <c r="F121" s="177"/>
      <c r="G121" s="178"/>
      <c r="H121" s="177"/>
      <c r="I121" s="179"/>
      <c r="CX121" s="164"/>
      <c r="CY121" s="164"/>
      <c r="CZ121" s="164"/>
    </row>
    <row r="122" spans="1:104" s="163" customFormat="1">
      <c r="A122" s="177"/>
      <c r="B122" s="177"/>
      <c r="C122" s="177"/>
      <c r="D122" s="177"/>
      <c r="E122" s="177"/>
      <c r="F122" s="177"/>
      <c r="G122" s="178"/>
      <c r="H122" s="177"/>
      <c r="I122" s="179"/>
      <c r="CX122" s="164"/>
      <c r="CY122" s="164"/>
      <c r="CZ122" s="164"/>
    </row>
    <row r="123" spans="1:104" s="163" customFormat="1">
      <c r="A123" s="177"/>
      <c r="B123" s="177"/>
      <c r="C123" s="177"/>
      <c r="D123" s="177"/>
      <c r="E123" s="177"/>
      <c r="F123" s="177"/>
      <c r="G123" s="178"/>
      <c r="H123" s="177"/>
      <c r="I123" s="179"/>
      <c r="CX123" s="164"/>
      <c r="CY123" s="164"/>
      <c r="CZ123" s="164"/>
    </row>
    <row r="124" spans="1:104" s="163" customFormat="1">
      <c r="A124" s="177"/>
      <c r="B124" s="177"/>
      <c r="C124" s="177"/>
      <c r="D124" s="177"/>
      <c r="E124" s="177"/>
      <c r="F124" s="177"/>
      <c r="G124" s="178"/>
      <c r="H124" s="177"/>
      <c r="I124" s="179"/>
      <c r="CX124" s="164"/>
      <c r="CY124" s="164"/>
      <c r="CZ124" s="164"/>
    </row>
    <row r="125" spans="1:104" s="163" customFormat="1">
      <c r="A125" s="177"/>
      <c r="B125" s="177"/>
      <c r="C125" s="177"/>
      <c r="D125" s="177"/>
      <c r="E125" s="177"/>
      <c r="F125" s="177"/>
      <c r="G125" s="178"/>
      <c r="H125" s="177"/>
      <c r="I125" s="179"/>
      <c r="CX125" s="164"/>
      <c r="CY125" s="164"/>
      <c r="CZ125" s="164"/>
    </row>
    <row r="126" spans="1:104" s="163" customFormat="1">
      <c r="A126" s="177"/>
      <c r="B126" s="177"/>
      <c r="C126" s="177"/>
      <c r="D126" s="177"/>
      <c r="E126" s="177"/>
      <c r="F126" s="177"/>
      <c r="G126" s="178"/>
      <c r="H126" s="177"/>
      <c r="I126" s="179"/>
      <c r="CX126" s="164"/>
      <c r="CY126" s="164"/>
      <c r="CZ126" s="164"/>
    </row>
    <row r="127" spans="1:104" s="163" customFormat="1">
      <c r="A127" s="177"/>
      <c r="B127" s="177"/>
      <c r="C127" s="177"/>
      <c r="D127" s="177"/>
      <c r="E127" s="177"/>
      <c r="F127" s="177"/>
      <c r="G127" s="178"/>
      <c r="H127" s="177"/>
      <c r="I127" s="179"/>
      <c r="CX127" s="164"/>
      <c r="CY127" s="164"/>
      <c r="CZ127" s="164"/>
    </row>
    <row r="128" spans="1:104" s="163" customFormat="1">
      <c r="A128" s="177"/>
      <c r="B128" s="177"/>
      <c r="C128" s="177"/>
      <c r="D128" s="177"/>
      <c r="E128" s="177"/>
      <c r="F128" s="177"/>
      <c r="G128" s="178"/>
      <c r="H128" s="177"/>
      <c r="I128" s="179"/>
      <c r="CX128" s="164"/>
      <c r="CY128" s="164"/>
      <c r="CZ128" s="164"/>
    </row>
    <row r="129" spans="1:104" s="163" customFormat="1">
      <c r="A129" s="177"/>
      <c r="B129" s="177"/>
      <c r="C129" s="177"/>
      <c r="D129" s="177"/>
      <c r="E129" s="177"/>
      <c r="F129" s="177"/>
      <c r="G129" s="178"/>
      <c r="H129" s="177"/>
      <c r="I129" s="179"/>
      <c r="CX129" s="164"/>
      <c r="CY129" s="164"/>
      <c r="CZ129" s="164"/>
    </row>
    <row r="130" spans="1:104" s="163" customFormat="1">
      <c r="A130" s="177"/>
      <c r="B130" s="177"/>
      <c r="C130" s="177"/>
      <c r="D130" s="177"/>
      <c r="E130" s="177"/>
      <c r="F130" s="177"/>
      <c r="G130" s="178"/>
      <c r="H130" s="177"/>
      <c r="I130" s="179"/>
      <c r="CX130" s="164"/>
      <c r="CY130" s="164"/>
      <c r="CZ130" s="164"/>
    </row>
    <row r="131" spans="1:104" s="163" customFormat="1">
      <c r="A131" s="177"/>
      <c r="B131" s="177"/>
      <c r="C131" s="177"/>
      <c r="D131" s="177"/>
      <c r="E131" s="177"/>
      <c r="F131" s="177"/>
      <c r="G131" s="178"/>
      <c r="H131" s="177"/>
      <c r="I131" s="179"/>
      <c r="CX131" s="164"/>
      <c r="CY131" s="164"/>
      <c r="CZ131" s="164"/>
    </row>
    <row r="132" spans="1:104" s="163" customFormat="1">
      <c r="A132" s="177"/>
      <c r="B132" s="177"/>
      <c r="C132" s="177"/>
      <c r="D132" s="177"/>
      <c r="E132" s="177"/>
      <c r="F132" s="177"/>
      <c r="G132" s="178"/>
      <c r="H132" s="177"/>
      <c r="I132" s="179"/>
      <c r="CX132" s="164"/>
      <c r="CY132" s="164"/>
      <c r="CZ132" s="164"/>
    </row>
    <row r="133" spans="1:104" s="163" customFormat="1">
      <c r="A133" s="177"/>
      <c r="B133" s="177"/>
      <c r="C133" s="177"/>
      <c r="D133" s="177"/>
      <c r="E133" s="177"/>
      <c r="F133" s="177"/>
      <c r="G133" s="178"/>
      <c r="H133" s="177"/>
      <c r="I133" s="179"/>
      <c r="CX133" s="164"/>
      <c r="CY133" s="164"/>
      <c r="CZ133" s="164"/>
    </row>
    <row r="134" spans="1:104" s="163" customFormat="1">
      <c r="A134" s="177"/>
      <c r="B134" s="177"/>
      <c r="C134" s="177"/>
      <c r="D134" s="177"/>
      <c r="E134" s="177"/>
      <c r="F134" s="177"/>
      <c r="G134" s="178"/>
      <c r="H134" s="177"/>
      <c r="I134" s="179"/>
      <c r="CX134" s="164"/>
      <c r="CY134" s="164"/>
      <c r="CZ134" s="164"/>
    </row>
    <row r="135" spans="1:104" s="163" customFormat="1">
      <c r="A135" s="177"/>
      <c r="B135" s="177"/>
      <c r="C135" s="177"/>
      <c r="D135" s="177"/>
      <c r="E135" s="177"/>
      <c r="F135" s="177"/>
      <c r="G135" s="178"/>
      <c r="H135" s="177"/>
      <c r="I135" s="179"/>
      <c r="CX135" s="164"/>
      <c r="CY135" s="164"/>
      <c r="CZ135" s="164"/>
    </row>
    <row r="136" spans="1:104" s="163" customFormat="1">
      <c r="A136" s="177"/>
      <c r="B136" s="177"/>
      <c r="C136" s="177"/>
      <c r="D136" s="177"/>
      <c r="E136" s="177"/>
      <c r="F136" s="177"/>
      <c r="G136" s="178"/>
      <c r="H136" s="177"/>
      <c r="I136" s="179"/>
      <c r="CX136" s="164"/>
      <c r="CY136" s="164"/>
      <c r="CZ136" s="164"/>
    </row>
    <row r="137" spans="1:104" s="163" customFormat="1">
      <c r="A137" s="177"/>
      <c r="B137" s="177"/>
      <c r="C137" s="177"/>
      <c r="D137" s="177"/>
      <c r="E137" s="177"/>
      <c r="F137" s="177"/>
      <c r="G137" s="178"/>
      <c r="H137" s="177"/>
      <c r="I137" s="179"/>
      <c r="CX137" s="164"/>
      <c r="CY137" s="164"/>
      <c r="CZ137" s="164"/>
    </row>
    <row r="138" spans="1:104" s="163" customFormat="1">
      <c r="A138" s="177"/>
      <c r="B138" s="177"/>
      <c r="C138" s="177"/>
      <c r="D138" s="177"/>
      <c r="E138" s="177"/>
      <c r="F138" s="177"/>
      <c r="G138" s="178"/>
      <c r="H138" s="177"/>
      <c r="I138" s="179"/>
      <c r="CX138" s="164"/>
      <c r="CY138" s="164"/>
      <c r="CZ138" s="164"/>
    </row>
    <row r="139" spans="1:104" s="163" customFormat="1">
      <c r="A139" s="177"/>
      <c r="B139" s="177"/>
      <c r="C139" s="177"/>
      <c r="D139" s="177"/>
      <c r="E139" s="177"/>
      <c r="F139" s="177"/>
      <c r="G139" s="178"/>
      <c r="H139" s="177"/>
      <c r="I139" s="179"/>
      <c r="CX139" s="164"/>
      <c r="CY139" s="164"/>
      <c r="CZ139" s="164"/>
    </row>
    <row r="140" spans="1:104" s="163" customFormat="1">
      <c r="A140" s="177"/>
      <c r="B140" s="177"/>
      <c r="C140" s="177"/>
      <c r="D140" s="177"/>
      <c r="E140" s="177"/>
      <c r="F140" s="177"/>
      <c r="G140" s="178"/>
      <c r="H140" s="177"/>
      <c r="I140" s="179"/>
      <c r="CX140" s="164"/>
      <c r="CY140" s="164"/>
      <c r="CZ140" s="164"/>
    </row>
    <row r="141" spans="1:104" s="163" customFormat="1">
      <c r="A141" s="177"/>
      <c r="B141" s="177"/>
      <c r="C141" s="177"/>
      <c r="D141" s="177"/>
      <c r="E141" s="177"/>
      <c r="F141" s="177"/>
      <c r="G141" s="178"/>
      <c r="H141" s="177"/>
      <c r="I141" s="179"/>
      <c r="CX141" s="164"/>
      <c r="CY141" s="164"/>
      <c r="CZ141" s="164"/>
    </row>
    <row r="142" spans="1:104" s="163" customFormat="1">
      <c r="A142" s="177"/>
      <c r="B142" s="177"/>
      <c r="C142" s="177"/>
      <c r="D142" s="177"/>
      <c r="E142" s="177"/>
      <c r="F142" s="177"/>
      <c r="G142" s="178"/>
      <c r="H142" s="177"/>
      <c r="I142" s="179"/>
      <c r="CX142" s="164"/>
      <c r="CY142" s="164"/>
      <c r="CZ142" s="164"/>
    </row>
    <row r="143" spans="1:104" s="163" customFormat="1">
      <c r="A143" s="177"/>
      <c r="B143" s="177"/>
      <c r="C143" s="177"/>
      <c r="D143" s="177"/>
      <c r="E143" s="177"/>
      <c r="F143" s="177"/>
      <c r="G143" s="178"/>
      <c r="H143" s="177"/>
      <c r="I143" s="179"/>
      <c r="CX143" s="164"/>
      <c r="CY143" s="164"/>
      <c r="CZ143" s="164"/>
    </row>
    <row r="144" spans="1:104" s="163" customFormat="1">
      <c r="A144" s="177"/>
      <c r="B144" s="177"/>
      <c r="C144" s="177"/>
      <c r="D144" s="177"/>
      <c r="E144" s="177"/>
      <c r="F144" s="177"/>
      <c r="G144" s="178"/>
      <c r="H144" s="177"/>
      <c r="I144" s="179"/>
      <c r="CX144" s="164"/>
      <c r="CY144" s="164"/>
      <c r="CZ144" s="164"/>
    </row>
    <row r="145" spans="1:104" s="163" customFormat="1">
      <c r="A145" s="177"/>
      <c r="B145" s="177"/>
      <c r="C145" s="177"/>
      <c r="D145" s="177"/>
      <c r="E145" s="177"/>
      <c r="F145" s="177"/>
      <c r="G145" s="178"/>
      <c r="H145" s="177"/>
      <c r="I145" s="179"/>
      <c r="CX145" s="164"/>
      <c r="CY145" s="164"/>
      <c r="CZ145" s="164"/>
    </row>
    <row r="146" spans="1:104" s="163" customFormat="1">
      <c r="A146" s="177"/>
      <c r="B146" s="177"/>
      <c r="C146" s="177"/>
      <c r="D146" s="177"/>
      <c r="E146" s="177"/>
      <c r="F146" s="177"/>
      <c r="G146" s="178"/>
      <c r="H146" s="177"/>
      <c r="I146" s="179"/>
      <c r="CX146" s="164"/>
      <c r="CY146" s="164"/>
      <c r="CZ146" s="164"/>
    </row>
    <row r="147" spans="1:104" s="163" customFormat="1">
      <c r="A147" s="177"/>
      <c r="B147" s="177"/>
      <c r="C147" s="177"/>
      <c r="D147" s="177"/>
      <c r="E147" s="177"/>
      <c r="F147" s="177"/>
      <c r="G147" s="178"/>
      <c r="H147" s="177"/>
      <c r="I147" s="179"/>
      <c r="CX147" s="164"/>
      <c r="CY147" s="164"/>
      <c r="CZ147" s="164"/>
    </row>
    <row r="148" spans="1:104" s="163" customFormat="1">
      <c r="A148" s="177"/>
      <c r="B148" s="177"/>
      <c r="C148" s="177"/>
      <c r="D148" s="177"/>
      <c r="E148" s="177"/>
      <c r="F148" s="177"/>
      <c r="G148" s="178"/>
      <c r="H148" s="177"/>
      <c r="I148" s="179"/>
      <c r="CX148" s="164"/>
      <c r="CY148" s="164"/>
      <c r="CZ148" s="164"/>
    </row>
    <row r="149" spans="1:104" s="163" customFormat="1">
      <c r="A149" s="177"/>
      <c r="B149" s="177"/>
      <c r="C149" s="177"/>
      <c r="D149" s="177"/>
      <c r="E149" s="177"/>
      <c r="F149" s="177"/>
      <c r="G149" s="178"/>
      <c r="H149" s="177"/>
      <c r="I149" s="179"/>
      <c r="CX149" s="164"/>
      <c r="CY149" s="164"/>
      <c r="CZ149" s="164"/>
    </row>
    <row r="150" spans="1:104" s="163" customFormat="1">
      <c r="A150" s="177"/>
      <c r="B150" s="177"/>
      <c r="C150" s="177"/>
      <c r="D150" s="177"/>
      <c r="E150" s="177"/>
      <c r="F150" s="177"/>
      <c r="G150" s="178"/>
      <c r="H150" s="177"/>
      <c r="I150" s="179"/>
      <c r="CX150" s="164"/>
      <c r="CY150" s="164"/>
      <c r="CZ150" s="164"/>
    </row>
    <row r="151" spans="1:104" s="163" customFormat="1">
      <c r="A151" s="177"/>
      <c r="B151" s="177"/>
      <c r="C151" s="177"/>
      <c r="D151" s="177"/>
      <c r="E151" s="177"/>
      <c r="F151" s="177"/>
      <c r="G151" s="178"/>
      <c r="H151" s="177"/>
      <c r="I151" s="179"/>
      <c r="CX151" s="164"/>
      <c r="CY151" s="164"/>
      <c r="CZ151" s="164"/>
    </row>
    <row r="152" spans="1:104" s="163" customFormat="1">
      <c r="A152" s="177"/>
      <c r="B152" s="177"/>
      <c r="C152" s="177"/>
      <c r="D152" s="177"/>
      <c r="E152" s="177"/>
      <c r="F152" s="177"/>
      <c r="G152" s="178"/>
      <c r="H152" s="177"/>
      <c r="I152" s="179"/>
      <c r="CX152" s="164"/>
      <c r="CY152" s="164"/>
      <c r="CZ152" s="164"/>
    </row>
    <row r="153" spans="1:104" s="163" customFormat="1">
      <c r="A153" s="177"/>
      <c r="B153" s="177"/>
      <c r="C153" s="177"/>
      <c r="D153" s="177"/>
      <c r="E153" s="177"/>
      <c r="F153" s="177"/>
      <c r="G153" s="178"/>
      <c r="H153" s="177"/>
      <c r="I153" s="179"/>
      <c r="CX153" s="164"/>
      <c r="CY153" s="164"/>
      <c r="CZ153" s="164"/>
    </row>
    <row r="154" spans="1:104" s="163" customFormat="1">
      <c r="A154" s="177"/>
      <c r="B154" s="177"/>
      <c r="C154" s="177"/>
      <c r="D154" s="177"/>
      <c r="E154" s="177"/>
      <c r="F154" s="177"/>
      <c r="G154" s="178"/>
      <c r="H154" s="177"/>
      <c r="I154" s="179"/>
      <c r="CX154" s="164"/>
      <c r="CY154" s="164"/>
      <c r="CZ154" s="164"/>
    </row>
    <row r="155" spans="1:104" s="163" customFormat="1">
      <c r="A155" s="177"/>
      <c r="B155" s="177"/>
      <c r="C155" s="177"/>
      <c r="D155" s="177"/>
      <c r="E155" s="177"/>
      <c r="F155" s="177"/>
      <c r="G155" s="178"/>
      <c r="H155" s="177"/>
      <c r="I155" s="179"/>
      <c r="CX155" s="164"/>
      <c r="CY155" s="164"/>
      <c r="CZ155" s="164"/>
    </row>
    <row r="156" spans="1:104" s="163" customFormat="1">
      <c r="A156" s="177"/>
      <c r="B156" s="177"/>
      <c r="C156" s="177"/>
      <c r="D156" s="177"/>
      <c r="E156" s="177"/>
      <c r="F156" s="177"/>
      <c r="G156" s="178"/>
      <c r="H156" s="177"/>
      <c r="I156" s="179"/>
      <c r="CX156" s="164"/>
      <c r="CY156" s="164"/>
      <c r="CZ156" s="164"/>
    </row>
    <row r="157" spans="1:104" s="163" customFormat="1">
      <c r="A157" s="177"/>
      <c r="B157" s="177"/>
      <c r="C157" s="177"/>
      <c r="D157" s="177"/>
      <c r="E157" s="177"/>
      <c r="F157" s="177"/>
      <c r="G157" s="178"/>
      <c r="H157" s="177"/>
      <c r="I157" s="179"/>
      <c r="CX157" s="164"/>
      <c r="CY157" s="164"/>
      <c r="CZ157" s="164"/>
    </row>
    <row r="158" spans="1:104" s="163" customFormat="1">
      <c r="A158" s="177"/>
      <c r="B158" s="177"/>
      <c r="C158" s="177"/>
      <c r="D158" s="177"/>
      <c r="E158" s="177"/>
      <c r="F158" s="177"/>
      <c r="G158" s="178"/>
      <c r="H158" s="177"/>
      <c r="I158" s="179"/>
      <c r="CX158" s="164"/>
      <c r="CY158" s="164"/>
      <c r="CZ158" s="164"/>
    </row>
    <row r="159" spans="1:104" s="163" customFormat="1">
      <c r="A159" s="177"/>
      <c r="B159" s="177"/>
      <c r="C159" s="177"/>
      <c r="D159" s="177"/>
      <c r="E159" s="177"/>
      <c r="F159" s="177"/>
      <c r="G159" s="178"/>
      <c r="H159" s="177"/>
      <c r="I159" s="179"/>
      <c r="CX159" s="164"/>
      <c r="CY159" s="164"/>
      <c r="CZ159" s="164"/>
    </row>
    <row r="160" spans="1:104" s="163" customFormat="1">
      <c r="A160" s="177"/>
      <c r="B160" s="177"/>
      <c r="C160" s="177"/>
      <c r="D160" s="177"/>
      <c r="E160" s="177"/>
      <c r="F160" s="177"/>
      <c r="G160" s="178"/>
      <c r="H160" s="177"/>
      <c r="I160" s="179"/>
      <c r="CX160" s="164"/>
      <c r="CY160" s="164"/>
      <c r="CZ160" s="164"/>
    </row>
    <row r="161" spans="1:104" s="163" customFormat="1">
      <c r="A161" s="177"/>
      <c r="B161" s="177"/>
      <c r="C161" s="177"/>
      <c r="D161" s="177"/>
      <c r="E161" s="177"/>
      <c r="F161" s="177"/>
      <c r="G161" s="178"/>
      <c r="H161" s="177"/>
      <c r="I161" s="179"/>
      <c r="CX161" s="164"/>
      <c r="CY161" s="164"/>
      <c r="CZ161" s="164"/>
    </row>
    <row r="162" spans="1:104" s="163" customFormat="1">
      <c r="A162" s="177"/>
      <c r="B162" s="177"/>
      <c r="C162" s="177"/>
      <c r="D162" s="177"/>
      <c r="E162" s="177"/>
      <c r="F162" s="177"/>
      <c r="G162" s="178"/>
      <c r="H162" s="177"/>
      <c r="I162" s="179"/>
      <c r="CX162" s="164"/>
      <c r="CY162" s="164"/>
      <c r="CZ162" s="164"/>
    </row>
    <row r="163" spans="1:104" s="163" customFormat="1">
      <c r="A163" s="177"/>
      <c r="B163" s="177"/>
      <c r="C163" s="177"/>
      <c r="D163" s="177"/>
      <c r="E163" s="177"/>
      <c r="F163" s="177"/>
      <c r="G163" s="178"/>
      <c r="H163" s="177"/>
      <c r="I163" s="179"/>
      <c r="CX163" s="164"/>
      <c r="CY163" s="164"/>
      <c r="CZ163" s="164"/>
    </row>
    <row r="164" spans="1:104" s="163" customFormat="1">
      <c r="A164" s="177"/>
      <c r="B164" s="177"/>
      <c r="C164" s="177"/>
      <c r="D164" s="177"/>
      <c r="E164" s="177"/>
      <c r="F164" s="177"/>
      <c r="G164" s="178"/>
      <c r="H164" s="177"/>
      <c r="I164" s="179"/>
      <c r="CX164" s="164"/>
      <c r="CY164" s="164"/>
      <c r="CZ164" s="164"/>
    </row>
    <row r="165" spans="1:104" s="163" customFormat="1">
      <c r="A165" s="177"/>
      <c r="B165" s="177"/>
      <c r="C165" s="177"/>
      <c r="D165" s="177"/>
      <c r="E165" s="177"/>
      <c r="F165" s="177"/>
      <c r="G165" s="178"/>
      <c r="H165" s="177"/>
      <c r="I165" s="179"/>
      <c r="CX165" s="164"/>
      <c r="CY165" s="164"/>
      <c r="CZ165" s="164"/>
    </row>
    <row r="166" spans="1:104" s="163" customFormat="1">
      <c r="A166" s="177"/>
      <c r="B166" s="177"/>
      <c r="C166" s="177"/>
      <c r="D166" s="177"/>
      <c r="E166" s="177"/>
      <c r="F166" s="177"/>
      <c r="G166" s="178"/>
      <c r="H166" s="177"/>
      <c r="I166" s="179"/>
      <c r="CX166" s="164"/>
      <c r="CY166" s="164"/>
      <c r="CZ166" s="164"/>
    </row>
    <row r="167" spans="1:104" s="163" customFormat="1">
      <c r="A167" s="177"/>
      <c r="B167" s="177"/>
      <c r="C167" s="177"/>
      <c r="D167" s="177"/>
      <c r="E167" s="177"/>
      <c r="F167" s="177"/>
      <c r="G167" s="178"/>
      <c r="H167" s="177"/>
      <c r="I167" s="179"/>
      <c r="CX167" s="164"/>
      <c r="CY167" s="164"/>
      <c r="CZ167" s="164"/>
    </row>
    <row r="168" spans="1:104" s="163" customFormat="1">
      <c r="A168" s="177"/>
      <c r="B168" s="177"/>
      <c r="C168" s="177"/>
      <c r="D168" s="177"/>
      <c r="E168" s="177"/>
      <c r="F168" s="177"/>
      <c r="G168" s="178"/>
      <c r="H168" s="177"/>
      <c r="I168" s="179"/>
      <c r="CX168" s="164"/>
      <c r="CY168" s="164"/>
      <c r="CZ168" s="164"/>
    </row>
    <row r="169" spans="1:104" s="163" customFormat="1">
      <c r="A169" s="177"/>
      <c r="B169" s="177"/>
      <c r="C169" s="177"/>
      <c r="D169" s="177"/>
      <c r="E169" s="177"/>
      <c r="F169" s="177"/>
      <c r="G169" s="178"/>
      <c r="H169" s="177"/>
      <c r="I169" s="179"/>
      <c r="CX169" s="164"/>
      <c r="CY169" s="164"/>
      <c r="CZ169" s="164"/>
    </row>
    <row r="170" spans="1:104" s="163" customFormat="1">
      <c r="A170" s="177"/>
      <c r="B170" s="177"/>
      <c r="C170" s="177"/>
      <c r="D170" s="177"/>
      <c r="E170" s="177"/>
      <c r="F170" s="177"/>
      <c r="G170" s="178"/>
      <c r="H170" s="177"/>
      <c r="I170" s="179"/>
      <c r="CX170" s="164"/>
      <c r="CY170" s="164"/>
      <c r="CZ170" s="164"/>
    </row>
    <row r="171" spans="1:104" s="163" customFormat="1">
      <c r="A171" s="177"/>
      <c r="B171" s="177"/>
      <c r="C171" s="177"/>
      <c r="D171" s="177"/>
      <c r="E171" s="177"/>
      <c r="F171" s="177"/>
      <c r="G171" s="178"/>
      <c r="H171" s="177"/>
      <c r="I171" s="179"/>
      <c r="CX171" s="164"/>
      <c r="CY171" s="164"/>
      <c r="CZ171" s="164"/>
    </row>
    <row r="172" spans="1:104" s="163" customFormat="1">
      <c r="A172" s="177"/>
      <c r="B172" s="177"/>
      <c r="C172" s="177"/>
      <c r="D172" s="177"/>
      <c r="E172" s="177"/>
      <c r="F172" s="177"/>
      <c r="G172" s="178"/>
      <c r="H172" s="177"/>
      <c r="I172" s="179"/>
      <c r="CX172" s="164"/>
      <c r="CY172" s="164"/>
      <c r="CZ172" s="164"/>
    </row>
    <row r="173" spans="1:104" s="163" customFormat="1">
      <c r="A173" s="177"/>
      <c r="B173" s="177"/>
      <c r="C173" s="177"/>
      <c r="D173" s="177"/>
      <c r="E173" s="177"/>
      <c r="F173" s="177"/>
      <c r="G173" s="178"/>
      <c r="H173" s="177"/>
      <c r="I173" s="179"/>
      <c r="CX173" s="164"/>
      <c r="CY173" s="164"/>
      <c r="CZ173" s="164"/>
    </row>
    <row r="174" spans="1:104" s="163" customFormat="1">
      <c r="A174" s="177"/>
      <c r="B174" s="177"/>
      <c r="C174" s="177"/>
      <c r="D174" s="177"/>
      <c r="E174" s="177"/>
      <c r="F174" s="177"/>
      <c r="G174" s="178"/>
      <c r="H174" s="177"/>
      <c r="I174" s="179"/>
      <c r="CX174" s="164"/>
      <c r="CY174" s="164"/>
      <c r="CZ174" s="164"/>
    </row>
    <row r="175" spans="1:104" s="163" customFormat="1">
      <c r="A175" s="177"/>
      <c r="B175" s="177"/>
      <c r="C175" s="177"/>
      <c r="D175" s="177"/>
      <c r="E175" s="177"/>
      <c r="F175" s="177"/>
      <c r="G175" s="178"/>
      <c r="H175" s="177"/>
      <c r="I175" s="179"/>
      <c r="CX175" s="164"/>
      <c r="CY175" s="164"/>
      <c r="CZ175" s="164"/>
    </row>
    <row r="176" spans="1:104" s="163" customFormat="1">
      <c r="A176" s="177"/>
      <c r="B176" s="177"/>
      <c r="C176" s="177"/>
      <c r="D176" s="177"/>
      <c r="E176" s="177"/>
      <c r="F176" s="177"/>
      <c r="G176" s="178"/>
      <c r="H176" s="177"/>
      <c r="I176" s="179"/>
      <c r="CX176" s="164"/>
      <c r="CY176" s="164"/>
      <c r="CZ176" s="164"/>
    </row>
    <row r="177" spans="1:104" s="163" customFormat="1">
      <c r="A177" s="177"/>
      <c r="B177" s="177"/>
      <c r="C177" s="177"/>
      <c r="D177" s="177"/>
      <c r="E177" s="177"/>
      <c r="F177" s="177"/>
      <c r="G177" s="178"/>
      <c r="H177" s="177"/>
      <c r="I177" s="179"/>
      <c r="CX177" s="164"/>
      <c r="CY177" s="164"/>
      <c r="CZ177" s="164"/>
    </row>
    <row r="178" spans="1:104" s="163" customFormat="1">
      <c r="A178" s="177"/>
      <c r="B178" s="177"/>
      <c r="C178" s="177"/>
      <c r="D178" s="177"/>
      <c r="E178" s="177"/>
      <c r="F178" s="177"/>
      <c r="G178" s="178"/>
      <c r="H178" s="177"/>
      <c r="I178" s="179"/>
      <c r="CX178" s="164"/>
      <c r="CY178" s="164"/>
      <c r="CZ178" s="164"/>
    </row>
    <row r="179" spans="1:104" s="163" customFormat="1">
      <c r="A179" s="177"/>
      <c r="B179" s="177"/>
      <c r="C179" s="177"/>
      <c r="D179" s="177"/>
      <c r="E179" s="177"/>
      <c r="F179" s="177"/>
      <c r="G179" s="178"/>
      <c r="H179" s="177"/>
      <c r="I179" s="179"/>
      <c r="CX179" s="164"/>
      <c r="CY179" s="164"/>
      <c r="CZ179" s="164"/>
    </row>
    <row r="180" spans="1:104" s="163" customFormat="1">
      <c r="A180" s="177"/>
      <c r="B180" s="177"/>
      <c r="C180" s="177"/>
      <c r="D180" s="177"/>
      <c r="E180" s="177"/>
      <c r="F180" s="177"/>
      <c r="G180" s="178"/>
      <c r="H180" s="177"/>
      <c r="I180" s="179"/>
      <c r="CX180" s="164"/>
      <c r="CY180" s="164"/>
      <c r="CZ180" s="164"/>
    </row>
    <row r="181" spans="1:104" s="163" customFormat="1">
      <c r="A181" s="177"/>
      <c r="B181" s="177"/>
      <c r="C181" s="177"/>
      <c r="D181" s="177"/>
      <c r="E181" s="177"/>
      <c r="F181" s="177"/>
      <c r="G181" s="178"/>
      <c r="H181" s="177"/>
      <c r="I181" s="179"/>
      <c r="CX181" s="164"/>
      <c r="CY181" s="164"/>
      <c r="CZ181" s="164"/>
    </row>
    <row r="182" spans="1:104" s="163" customFormat="1">
      <c r="A182" s="177"/>
      <c r="B182" s="177"/>
      <c r="C182" s="177"/>
      <c r="D182" s="177"/>
      <c r="E182" s="177"/>
      <c r="F182" s="177"/>
      <c r="G182" s="178"/>
      <c r="H182" s="177"/>
      <c r="I182" s="179"/>
      <c r="CX182" s="164"/>
      <c r="CY182" s="164"/>
      <c r="CZ182" s="164"/>
    </row>
    <row r="183" spans="1:104" s="163" customFormat="1">
      <c r="A183" s="177"/>
      <c r="B183" s="177"/>
      <c r="C183" s="177"/>
      <c r="D183" s="177"/>
      <c r="E183" s="177"/>
      <c r="F183" s="177"/>
      <c r="G183" s="178"/>
      <c r="H183" s="177"/>
      <c r="I183" s="179"/>
      <c r="CX183" s="164"/>
      <c r="CY183" s="164"/>
      <c r="CZ183" s="164"/>
    </row>
    <row r="184" spans="1:104" s="163" customFormat="1">
      <c r="A184" s="177"/>
      <c r="B184" s="177"/>
      <c r="C184" s="177"/>
      <c r="D184" s="177"/>
      <c r="E184" s="177"/>
      <c r="F184" s="177"/>
      <c r="G184" s="178"/>
      <c r="H184" s="177"/>
      <c r="I184" s="179"/>
      <c r="CX184" s="164"/>
      <c r="CY184" s="164"/>
      <c r="CZ184" s="164"/>
    </row>
    <row r="185" spans="1:104" s="163" customFormat="1">
      <c r="A185" s="177"/>
      <c r="B185" s="177"/>
      <c r="C185" s="177"/>
      <c r="D185" s="177"/>
      <c r="E185" s="177"/>
      <c r="F185" s="177"/>
      <c r="G185" s="178"/>
      <c r="H185" s="177"/>
      <c r="I185" s="179"/>
      <c r="CX185" s="164"/>
      <c r="CY185" s="164"/>
      <c r="CZ185" s="164"/>
    </row>
    <row r="186" spans="1:104" s="163" customFormat="1">
      <c r="A186" s="177"/>
      <c r="B186" s="177"/>
      <c r="C186" s="177"/>
      <c r="D186" s="177"/>
      <c r="E186" s="177"/>
      <c r="F186" s="177"/>
      <c r="G186" s="178"/>
      <c r="H186" s="177"/>
      <c r="I186" s="179"/>
      <c r="CX186" s="164"/>
      <c r="CY186" s="164"/>
      <c r="CZ186" s="164"/>
    </row>
    <row r="187" spans="1:104" s="163" customFormat="1">
      <c r="A187" s="177"/>
      <c r="B187" s="177"/>
      <c r="C187" s="177"/>
      <c r="D187" s="177"/>
      <c r="E187" s="177"/>
      <c r="F187" s="177"/>
      <c r="G187" s="178"/>
      <c r="H187" s="177"/>
      <c r="I187" s="179"/>
      <c r="CX187" s="164"/>
      <c r="CY187" s="164"/>
      <c r="CZ187" s="164"/>
    </row>
    <row r="188" spans="1:104" s="163" customFormat="1">
      <c r="A188" s="177"/>
      <c r="B188" s="177"/>
      <c r="C188" s="177"/>
      <c r="D188" s="177"/>
      <c r="E188" s="177"/>
      <c r="F188" s="177"/>
      <c r="G188" s="178"/>
      <c r="H188" s="177"/>
      <c r="I188" s="179"/>
      <c r="CX188" s="164"/>
      <c r="CY188" s="164"/>
      <c r="CZ188" s="164"/>
    </row>
    <row r="189" spans="1:104" s="163" customFormat="1">
      <c r="A189" s="177"/>
      <c r="B189" s="177"/>
      <c r="C189" s="177"/>
      <c r="D189" s="177"/>
      <c r="E189" s="177"/>
      <c r="F189" s="177"/>
      <c r="G189" s="178"/>
      <c r="H189" s="177"/>
      <c r="I189" s="179"/>
      <c r="CX189" s="164"/>
      <c r="CY189" s="164"/>
      <c r="CZ189" s="164"/>
    </row>
    <row r="190" spans="1:104" s="163" customFormat="1">
      <c r="A190" s="177"/>
      <c r="B190" s="177"/>
      <c r="C190" s="177"/>
      <c r="D190" s="177"/>
      <c r="E190" s="177"/>
      <c r="F190" s="177"/>
      <c r="G190" s="178"/>
      <c r="H190" s="177"/>
      <c r="I190" s="179"/>
      <c r="CX190" s="164"/>
      <c r="CY190" s="164"/>
      <c r="CZ190" s="164"/>
    </row>
    <row r="191" spans="1:104" s="163" customFormat="1">
      <c r="A191" s="177"/>
      <c r="B191" s="177"/>
      <c r="C191" s="177"/>
      <c r="D191" s="177"/>
      <c r="E191" s="177"/>
      <c r="F191" s="177"/>
      <c r="G191" s="178"/>
      <c r="H191" s="177"/>
      <c r="I191" s="179"/>
      <c r="CX191" s="164"/>
      <c r="CY191" s="164"/>
      <c r="CZ191" s="164"/>
    </row>
    <row r="192" spans="1:104" s="163" customFormat="1">
      <c r="A192" s="177"/>
      <c r="B192" s="177"/>
      <c r="C192" s="177"/>
      <c r="D192" s="177"/>
      <c r="E192" s="177"/>
      <c r="F192" s="177"/>
      <c r="G192" s="178"/>
      <c r="H192" s="177"/>
      <c r="I192" s="179"/>
      <c r="CX192" s="164"/>
      <c r="CY192" s="164"/>
      <c r="CZ192" s="164"/>
    </row>
    <row r="193" spans="1:104" s="163" customFormat="1">
      <c r="A193" s="177"/>
      <c r="B193" s="177"/>
      <c r="C193" s="177"/>
      <c r="D193" s="177"/>
      <c r="E193" s="177"/>
      <c r="F193" s="177"/>
      <c r="G193" s="178"/>
      <c r="H193" s="177"/>
      <c r="I193" s="179"/>
      <c r="CX193" s="164"/>
      <c r="CY193" s="164"/>
      <c r="CZ193" s="164"/>
    </row>
    <row r="194" spans="1:104" s="163" customFormat="1">
      <c r="A194" s="177"/>
      <c r="B194" s="177"/>
      <c r="C194" s="177"/>
      <c r="D194" s="177"/>
      <c r="E194" s="177"/>
      <c r="F194" s="177"/>
      <c r="G194" s="178"/>
      <c r="H194" s="177"/>
      <c r="I194" s="179"/>
      <c r="CX194" s="164"/>
      <c r="CY194" s="164"/>
      <c r="CZ194" s="164"/>
    </row>
    <row r="195" spans="1:104" s="163" customFormat="1">
      <c r="A195" s="177"/>
      <c r="B195" s="177"/>
      <c r="C195" s="177"/>
      <c r="D195" s="177"/>
      <c r="E195" s="177"/>
      <c r="F195" s="177"/>
      <c r="G195" s="178"/>
      <c r="H195" s="177"/>
      <c r="I195" s="179"/>
      <c r="CX195" s="164"/>
      <c r="CY195" s="164"/>
      <c r="CZ195" s="164"/>
    </row>
    <row r="196" spans="1:104" s="163" customFormat="1">
      <c r="A196" s="177"/>
      <c r="B196" s="177"/>
      <c r="C196" s="177"/>
      <c r="D196" s="177"/>
      <c r="E196" s="177"/>
      <c r="F196" s="177"/>
      <c r="G196" s="178"/>
      <c r="H196" s="177"/>
      <c r="I196" s="179"/>
      <c r="CX196" s="164"/>
      <c r="CY196" s="164"/>
      <c r="CZ196" s="164"/>
    </row>
    <row r="197" spans="1:104" s="163" customFormat="1">
      <c r="A197" s="177"/>
      <c r="B197" s="177"/>
      <c r="C197" s="177"/>
      <c r="D197" s="177"/>
      <c r="E197" s="177"/>
      <c r="F197" s="177"/>
      <c r="G197" s="178"/>
      <c r="H197" s="177"/>
      <c r="I197" s="179"/>
      <c r="CX197" s="164"/>
      <c r="CY197" s="164"/>
      <c r="CZ197" s="164"/>
    </row>
    <row r="198" spans="1:104" s="163" customFormat="1">
      <c r="A198" s="177"/>
      <c r="B198" s="177"/>
      <c r="C198" s="177"/>
      <c r="D198" s="177"/>
      <c r="E198" s="177"/>
      <c r="F198" s="177"/>
      <c r="G198" s="178"/>
      <c r="H198" s="177"/>
      <c r="I198" s="179"/>
      <c r="CX198" s="164"/>
      <c r="CY198" s="164"/>
      <c r="CZ198" s="164"/>
    </row>
    <row r="199" spans="1:104" s="163" customFormat="1">
      <c r="A199" s="177"/>
      <c r="B199" s="177"/>
      <c r="C199" s="177"/>
      <c r="D199" s="177"/>
      <c r="E199" s="177"/>
      <c r="F199" s="177"/>
      <c r="G199" s="178"/>
      <c r="H199" s="177"/>
      <c r="I199" s="179"/>
      <c r="CX199" s="164"/>
      <c r="CY199" s="164"/>
      <c r="CZ199" s="164"/>
    </row>
    <row r="200" spans="1:104" s="163" customFormat="1">
      <c r="A200" s="177"/>
      <c r="B200" s="177"/>
      <c r="C200" s="177"/>
      <c r="D200" s="177"/>
      <c r="E200" s="177"/>
      <c r="F200" s="177"/>
      <c r="G200" s="178"/>
      <c r="H200" s="177"/>
      <c r="I200" s="179"/>
      <c r="CX200" s="164"/>
      <c r="CY200" s="164"/>
      <c r="CZ200" s="164"/>
    </row>
    <row r="201" spans="1:104" s="163" customFormat="1">
      <c r="A201" s="177"/>
      <c r="B201" s="177"/>
      <c r="C201" s="177"/>
      <c r="D201" s="177"/>
      <c r="E201" s="177"/>
      <c r="F201" s="177"/>
      <c r="G201" s="178"/>
      <c r="H201" s="177"/>
      <c r="I201" s="179"/>
      <c r="CX201" s="164"/>
      <c r="CY201" s="164"/>
      <c r="CZ201" s="164"/>
    </row>
    <row r="202" spans="1:104" s="163" customFormat="1">
      <c r="A202" s="177"/>
      <c r="B202" s="177"/>
      <c r="C202" s="177"/>
      <c r="D202" s="177"/>
      <c r="E202" s="177"/>
      <c r="F202" s="177"/>
      <c r="G202" s="178"/>
      <c r="H202" s="177"/>
      <c r="I202" s="179"/>
      <c r="CX202" s="164"/>
      <c r="CY202" s="164"/>
      <c r="CZ202" s="164"/>
    </row>
    <row r="203" spans="1:104" s="163" customFormat="1">
      <c r="A203" s="177"/>
      <c r="B203" s="177"/>
      <c r="C203" s="177"/>
      <c r="D203" s="177"/>
      <c r="E203" s="177"/>
      <c r="F203" s="177"/>
      <c r="G203" s="178"/>
      <c r="H203" s="177"/>
      <c r="I203" s="179"/>
      <c r="CX203" s="164"/>
      <c r="CY203" s="164"/>
      <c r="CZ203" s="164"/>
    </row>
    <row r="204" spans="1:104" s="163" customFormat="1">
      <c r="A204" s="177"/>
      <c r="B204" s="177"/>
      <c r="C204" s="177"/>
      <c r="D204" s="177"/>
      <c r="E204" s="177"/>
      <c r="F204" s="177"/>
      <c r="G204" s="178"/>
      <c r="H204" s="177"/>
      <c r="I204" s="179"/>
      <c r="CX204" s="164"/>
      <c r="CY204" s="164"/>
      <c r="CZ204" s="164"/>
    </row>
    <row r="205" spans="1:104" s="163" customFormat="1">
      <c r="A205" s="177"/>
      <c r="B205" s="177"/>
      <c r="C205" s="177"/>
      <c r="D205" s="177"/>
      <c r="E205" s="177"/>
      <c r="F205" s="177"/>
      <c r="G205" s="178"/>
      <c r="H205" s="177"/>
      <c r="I205" s="179"/>
      <c r="CX205" s="164"/>
      <c r="CY205" s="164"/>
      <c r="CZ205" s="164"/>
    </row>
    <row r="206" spans="1:104" s="163" customFormat="1">
      <c r="A206" s="177"/>
      <c r="B206" s="177"/>
      <c r="C206" s="177"/>
      <c r="D206" s="177"/>
      <c r="E206" s="177"/>
      <c r="F206" s="177"/>
      <c r="G206" s="178"/>
      <c r="H206" s="177"/>
      <c r="I206" s="179"/>
      <c r="CX206" s="164"/>
      <c r="CY206" s="164"/>
      <c r="CZ206" s="164"/>
    </row>
    <row r="207" spans="1:104" s="163" customFormat="1">
      <c r="A207" s="177"/>
      <c r="B207" s="177"/>
      <c r="C207" s="177"/>
      <c r="D207" s="177"/>
      <c r="E207" s="177"/>
      <c r="F207" s="177"/>
      <c r="G207" s="178"/>
      <c r="H207" s="177"/>
      <c r="I207" s="179"/>
      <c r="CX207" s="164"/>
      <c r="CY207" s="164"/>
      <c r="CZ207" s="164"/>
    </row>
    <row r="208" spans="1:104" s="163" customFormat="1">
      <c r="A208" s="177"/>
      <c r="B208" s="177"/>
      <c r="C208" s="177"/>
      <c r="D208" s="177"/>
      <c r="E208" s="177"/>
      <c r="F208" s="177"/>
      <c r="G208" s="178"/>
      <c r="H208" s="177"/>
      <c r="I208" s="179"/>
      <c r="CX208" s="164"/>
      <c r="CY208" s="164"/>
      <c r="CZ208" s="164"/>
    </row>
    <row r="209" spans="1:104" s="163" customFormat="1">
      <c r="A209" s="177"/>
      <c r="B209" s="177"/>
      <c r="C209" s="177"/>
      <c r="D209" s="177"/>
      <c r="E209" s="177"/>
      <c r="F209" s="177"/>
      <c r="G209" s="178"/>
      <c r="H209" s="177"/>
      <c r="I209" s="179"/>
      <c r="CX209" s="164"/>
      <c r="CY209" s="164"/>
      <c r="CZ209" s="164"/>
    </row>
    <row r="210" spans="1:104" s="163" customFormat="1">
      <c r="A210" s="177"/>
      <c r="B210" s="177"/>
      <c r="C210" s="177"/>
      <c r="D210" s="177"/>
      <c r="E210" s="177"/>
      <c r="F210" s="177"/>
      <c r="G210" s="178"/>
      <c r="H210" s="177"/>
      <c r="I210" s="179"/>
      <c r="CX210" s="164"/>
      <c r="CY210" s="164"/>
      <c r="CZ210" s="164"/>
    </row>
    <row r="211" spans="1:104" s="163" customFormat="1">
      <c r="A211" s="177"/>
      <c r="B211" s="177"/>
      <c r="C211" s="177"/>
      <c r="D211" s="177"/>
      <c r="E211" s="177"/>
      <c r="F211" s="177"/>
      <c r="G211" s="178"/>
      <c r="H211" s="177"/>
      <c r="I211" s="179"/>
      <c r="CX211" s="164"/>
      <c r="CY211" s="164"/>
      <c r="CZ211" s="164"/>
    </row>
    <row r="212" spans="1:104" s="163" customFormat="1">
      <c r="A212" s="177"/>
      <c r="B212" s="177"/>
      <c r="C212" s="177"/>
      <c r="D212" s="177"/>
      <c r="E212" s="177"/>
      <c r="F212" s="177"/>
      <c r="G212" s="178"/>
      <c r="H212" s="177"/>
      <c r="I212" s="179"/>
      <c r="CX212" s="164"/>
      <c r="CY212" s="164"/>
      <c r="CZ212" s="164"/>
    </row>
    <row r="213" spans="1:104" s="163" customFormat="1">
      <c r="A213" s="177"/>
      <c r="B213" s="177"/>
      <c r="C213" s="177"/>
      <c r="D213" s="177"/>
      <c r="E213" s="177"/>
      <c r="F213" s="177"/>
      <c r="G213" s="178"/>
      <c r="H213" s="177"/>
      <c r="I213" s="179"/>
      <c r="CX213" s="164"/>
      <c r="CY213" s="164"/>
      <c r="CZ213" s="164"/>
    </row>
    <row r="214" spans="1:104" s="163" customFormat="1">
      <c r="A214" s="177"/>
      <c r="B214" s="177"/>
      <c r="C214" s="177"/>
      <c r="D214" s="177"/>
      <c r="E214" s="177"/>
      <c r="F214" s="177"/>
      <c r="G214" s="178"/>
      <c r="H214" s="177"/>
      <c r="I214" s="179"/>
      <c r="CX214" s="164"/>
      <c r="CY214" s="164"/>
      <c r="CZ214" s="164"/>
    </row>
    <row r="215" spans="1:104" s="163" customFormat="1">
      <c r="A215" s="177"/>
      <c r="B215" s="177"/>
      <c r="C215" s="177"/>
      <c r="D215" s="177"/>
      <c r="E215" s="177"/>
      <c r="F215" s="177"/>
      <c r="G215" s="178"/>
      <c r="H215" s="177"/>
      <c r="I215" s="179"/>
      <c r="CX215" s="164"/>
      <c r="CY215" s="164"/>
      <c r="CZ215" s="164"/>
    </row>
    <row r="216" spans="1:104" s="163" customFormat="1">
      <c r="A216" s="177"/>
      <c r="B216" s="177"/>
      <c r="C216" s="177"/>
      <c r="D216" s="177"/>
      <c r="E216" s="177"/>
      <c r="F216" s="177"/>
      <c r="G216" s="178"/>
      <c r="H216" s="177"/>
      <c r="I216" s="179"/>
      <c r="CX216" s="164"/>
      <c r="CY216" s="164"/>
      <c r="CZ216" s="164"/>
    </row>
    <row r="217" spans="1:104" s="163" customFormat="1">
      <c r="A217" s="177"/>
      <c r="B217" s="177"/>
      <c r="C217" s="177"/>
      <c r="D217" s="177"/>
      <c r="E217" s="177"/>
      <c r="F217" s="177"/>
      <c r="G217" s="178"/>
      <c r="H217" s="177"/>
      <c r="I217" s="179"/>
      <c r="CX217" s="164"/>
      <c r="CY217" s="164"/>
      <c r="CZ217" s="164"/>
    </row>
    <row r="218" spans="1:104" s="163" customFormat="1">
      <c r="A218" s="177"/>
      <c r="B218" s="177"/>
      <c r="C218" s="177"/>
      <c r="D218" s="177"/>
      <c r="E218" s="177"/>
      <c r="F218" s="177"/>
      <c r="G218" s="178"/>
      <c r="H218" s="177"/>
      <c r="I218" s="179"/>
      <c r="CX218" s="164"/>
      <c r="CY218" s="164"/>
      <c r="CZ218" s="164"/>
    </row>
    <row r="219" spans="1:104" s="163" customFormat="1">
      <c r="A219" s="177"/>
      <c r="B219" s="177"/>
      <c r="C219" s="177"/>
      <c r="D219" s="177"/>
      <c r="E219" s="177"/>
      <c r="F219" s="177"/>
      <c r="G219" s="178"/>
      <c r="H219" s="177"/>
      <c r="I219" s="179"/>
      <c r="CX219" s="164"/>
      <c r="CY219" s="164"/>
      <c r="CZ219" s="164"/>
    </row>
    <row r="220" spans="1:104" s="163" customFormat="1">
      <c r="A220" s="177"/>
      <c r="B220" s="177"/>
      <c r="C220" s="177"/>
      <c r="D220" s="177"/>
      <c r="E220" s="177"/>
      <c r="F220" s="177"/>
      <c r="G220" s="178"/>
      <c r="H220" s="177"/>
      <c r="I220" s="179"/>
      <c r="CX220" s="164"/>
      <c r="CY220" s="164"/>
      <c r="CZ220" s="164"/>
    </row>
    <row r="221" spans="1:104" s="163" customFormat="1">
      <c r="A221" s="177"/>
      <c r="B221" s="177"/>
      <c r="C221" s="177"/>
      <c r="D221" s="177"/>
      <c r="E221" s="177"/>
      <c r="F221" s="177"/>
      <c r="G221" s="178"/>
      <c r="H221" s="177"/>
      <c r="I221" s="179"/>
      <c r="CX221" s="164"/>
      <c r="CY221" s="164"/>
      <c r="CZ221" s="164"/>
    </row>
    <row r="222" spans="1:104" s="163" customFormat="1">
      <c r="A222" s="177"/>
      <c r="B222" s="177"/>
      <c r="C222" s="177"/>
      <c r="D222" s="177"/>
      <c r="E222" s="177"/>
      <c r="F222" s="177"/>
      <c r="G222" s="178"/>
      <c r="H222" s="177"/>
      <c r="I222" s="179"/>
      <c r="CX222" s="164"/>
      <c r="CY222" s="164"/>
      <c r="CZ222" s="164"/>
    </row>
    <row r="223" spans="1:104" s="163" customFormat="1">
      <c r="A223" s="177"/>
      <c r="B223" s="177"/>
      <c r="C223" s="177"/>
      <c r="D223" s="177"/>
      <c r="E223" s="177"/>
      <c r="F223" s="177"/>
      <c r="G223" s="178"/>
      <c r="H223" s="177"/>
      <c r="I223" s="179"/>
      <c r="CX223" s="164"/>
      <c r="CY223" s="164"/>
      <c r="CZ223" s="164"/>
    </row>
    <row r="224" spans="1:104" s="163" customFormat="1">
      <c r="A224" s="177"/>
      <c r="B224" s="177"/>
      <c r="C224" s="177"/>
      <c r="D224" s="177"/>
      <c r="E224" s="177"/>
      <c r="F224" s="177"/>
      <c r="G224" s="178"/>
      <c r="H224" s="177"/>
      <c r="I224" s="179"/>
      <c r="CX224" s="164"/>
      <c r="CY224" s="164"/>
      <c r="CZ224" s="164"/>
    </row>
    <row r="225" spans="1:104" s="163" customFormat="1">
      <c r="A225" s="177"/>
      <c r="B225" s="177"/>
      <c r="C225" s="177"/>
      <c r="D225" s="177"/>
      <c r="E225" s="177"/>
      <c r="F225" s="177"/>
      <c r="G225" s="178"/>
      <c r="H225" s="177"/>
      <c r="I225" s="179"/>
      <c r="CX225" s="164"/>
      <c r="CY225" s="164"/>
      <c r="CZ225" s="164"/>
    </row>
    <row r="226" spans="1:104" s="163" customFormat="1">
      <c r="A226" s="177"/>
      <c r="B226" s="177"/>
      <c r="C226" s="177"/>
      <c r="D226" s="177"/>
      <c r="E226" s="177"/>
      <c r="F226" s="177"/>
      <c r="G226" s="178"/>
      <c r="H226" s="177"/>
      <c r="I226" s="179"/>
      <c r="CX226" s="164"/>
      <c r="CY226" s="164"/>
      <c r="CZ226" s="164"/>
    </row>
    <row r="227" spans="1:104" s="163" customFormat="1">
      <c r="A227" s="177"/>
      <c r="B227" s="177"/>
      <c r="C227" s="177"/>
      <c r="D227" s="177"/>
      <c r="E227" s="177"/>
      <c r="F227" s="177"/>
      <c r="G227" s="178"/>
      <c r="H227" s="177"/>
      <c r="I227" s="179"/>
      <c r="CX227" s="164"/>
      <c r="CY227" s="164"/>
      <c r="CZ227" s="164"/>
    </row>
    <row r="228" spans="1:104" s="163" customFormat="1">
      <c r="A228" s="177"/>
      <c r="B228" s="177"/>
      <c r="C228" s="177"/>
      <c r="D228" s="177"/>
      <c r="E228" s="177"/>
      <c r="F228" s="177"/>
      <c r="G228" s="178"/>
      <c r="H228" s="177"/>
      <c r="I228" s="179"/>
      <c r="CX228" s="164"/>
      <c r="CY228" s="164"/>
      <c r="CZ228" s="164"/>
    </row>
    <row r="229" spans="1:104" s="163" customFormat="1">
      <c r="A229" s="177"/>
      <c r="B229" s="177"/>
      <c r="C229" s="177"/>
      <c r="D229" s="177"/>
      <c r="E229" s="177"/>
      <c r="F229" s="177"/>
      <c r="G229" s="178"/>
      <c r="H229" s="177"/>
      <c r="I229" s="179"/>
      <c r="CX229" s="164"/>
      <c r="CY229" s="164"/>
      <c r="CZ229" s="164"/>
    </row>
    <row r="230" spans="1:104" s="163" customFormat="1">
      <c r="A230" s="177"/>
      <c r="B230" s="177"/>
      <c r="C230" s="177"/>
      <c r="D230" s="177"/>
      <c r="E230" s="177"/>
      <c r="F230" s="177"/>
      <c r="G230" s="178"/>
      <c r="H230" s="177"/>
      <c r="I230" s="179"/>
      <c r="CX230" s="164"/>
      <c r="CY230" s="164"/>
      <c r="CZ230" s="164"/>
    </row>
    <row r="231" spans="1:104" s="163" customFormat="1">
      <c r="A231" s="177"/>
      <c r="B231" s="177"/>
      <c r="C231" s="177"/>
      <c r="D231" s="177"/>
      <c r="E231" s="177"/>
      <c r="F231" s="177"/>
      <c r="G231" s="178"/>
      <c r="H231" s="177"/>
      <c r="I231" s="179"/>
      <c r="CX231" s="164"/>
      <c r="CY231" s="164"/>
      <c r="CZ231" s="164"/>
    </row>
    <row r="232" spans="1:104" s="163" customFormat="1">
      <c r="A232" s="177"/>
      <c r="B232" s="177"/>
      <c r="C232" s="177"/>
      <c r="D232" s="177"/>
      <c r="E232" s="177"/>
      <c r="F232" s="177"/>
      <c r="G232" s="178"/>
      <c r="H232" s="177"/>
      <c r="I232" s="179"/>
      <c r="CX232" s="164"/>
      <c r="CY232" s="164"/>
      <c r="CZ232" s="164"/>
    </row>
    <row r="233" spans="1:104" s="163" customFormat="1">
      <c r="A233" s="177"/>
      <c r="B233" s="177"/>
      <c r="C233" s="177"/>
      <c r="D233" s="177"/>
      <c r="E233" s="177"/>
      <c r="F233" s="177"/>
      <c r="G233" s="178"/>
      <c r="H233" s="177"/>
      <c r="I233" s="179"/>
      <c r="CX233" s="164"/>
      <c r="CY233" s="164"/>
      <c r="CZ233" s="164"/>
    </row>
    <row r="234" spans="1:104" s="163" customFormat="1">
      <c r="A234" s="177"/>
      <c r="B234" s="177"/>
      <c r="C234" s="177"/>
      <c r="D234" s="177"/>
      <c r="E234" s="177"/>
      <c r="F234" s="177"/>
      <c r="G234" s="178"/>
      <c r="H234" s="177"/>
      <c r="I234" s="179"/>
      <c r="CX234" s="164"/>
      <c r="CY234" s="164"/>
      <c r="CZ234" s="164"/>
    </row>
    <row r="235" spans="1:104" s="163" customFormat="1">
      <c r="A235" s="177"/>
      <c r="B235" s="177"/>
      <c r="C235" s="177"/>
      <c r="D235" s="177"/>
      <c r="E235" s="177"/>
      <c r="F235" s="177"/>
      <c r="G235" s="178"/>
      <c r="H235" s="177"/>
      <c r="I235" s="179"/>
      <c r="CX235" s="164"/>
      <c r="CY235" s="164"/>
      <c r="CZ235" s="164"/>
    </row>
    <row r="236" spans="1:104" s="163" customFormat="1">
      <c r="A236" s="177"/>
      <c r="B236" s="177"/>
      <c r="C236" s="177"/>
      <c r="D236" s="177"/>
      <c r="E236" s="177"/>
      <c r="F236" s="177"/>
      <c r="G236" s="178"/>
      <c r="H236" s="177"/>
      <c r="I236" s="179"/>
      <c r="CX236" s="164"/>
      <c r="CY236" s="164"/>
      <c r="CZ236" s="164"/>
    </row>
    <row r="237" spans="1:104" s="163" customFormat="1">
      <c r="A237" s="177"/>
      <c r="B237" s="177"/>
      <c r="C237" s="177"/>
      <c r="D237" s="177"/>
      <c r="E237" s="177"/>
      <c r="F237" s="177"/>
      <c r="G237" s="178"/>
      <c r="H237" s="177"/>
      <c r="I237" s="179"/>
      <c r="CX237" s="164"/>
      <c r="CY237" s="164"/>
      <c r="CZ237" s="164"/>
    </row>
    <row r="238" spans="1:104" s="163" customFormat="1">
      <c r="A238" s="177"/>
      <c r="B238" s="177"/>
      <c r="C238" s="177"/>
      <c r="D238" s="177"/>
      <c r="E238" s="177"/>
      <c r="F238" s="177"/>
      <c r="G238" s="178"/>
      <c r="H238" s="177"/>
      <c r="I238" s="179"/>
      <c r="CX238" s="164"/>
      <c r="CY238" s="164"/>
      <c r="CZ238" s="164"/>
    </row>
    <row r="239" spans="1:104" s="163" customFormat="1">
      <c r="A239" s="177"/>
      <c r="B239" s="177"/>
      <c r="C239" s="177"/>
      <c r="D239" s="177"/>
      <c r="E239" s="177"/>
      <c r="F239" s="177"/>
      <c r="G239" s="178"/>
      <c r="H239" s="177"/>
      <c r="I239" s="179"/>
      <c r="CX239" s="164"/>
      <c r="CY239" s="164"/>
      <c r="CZ239" s="164"/>
    </row>
    <row r="240" spans="1:104" s="163" customFormat="1">
      <c r="A240" s="177"/>
      <c r="B240" s="177"/>
      <c r="C240" s="177"/>
      <c r="D240" s="177"/>
      <c r="E240" s="177"/>
      <c r="F240" s="177"/>
      <c r="G240" s="178"/>
      <c r="H240" s="177"/>
      <c r="I240" s="179"/>
      <c r="CX240" s="164"/>
      <c r="CY240" s="164"/>
      <c r="CZ240" s="164"/>
    </row>
    <row r="241" spans="1:104" s="163" customFormat="1">
      <c r="A241" s="177"/>
      <c r="B241" s="177"/>
      <c r="C241" s="177"/>
      <c r="D241" s="177"/>
      <c r="E241" s="177"/>
      <c r="F241" s="177"/>
      <c r="G241" s="178"/>
      <c r="H241" s="177"/>
      <c r="I241" s="179"/>
      <c r="CX241" s="164"/>
      <c r="CY241" s="164"/>
      <c r="CZ241" s="164"/>
    </row>
    <row r="242" spans="1:104" s="163" customFormat="1">
      <c r="A242" s="177"/>
      <c r="B242" s="177"/>
      <c r="C242" s="177"/>
      <c r="D242" s="177"/>
      <c r="E242" s="177"/>
      <c r="F242" s="177"/>
      <c r="G242" s="178"/>
      <c r="H242" s="177"/>
      <c r="I242" s="179"/>
      <c r="CX242" s="164"/>
      <c r="CY242" s="164"/>
      <c r="CZ242" s="164"/>
    </row>
    <row r="243" spans="1:104" s="163" customFormat="1">
      <c r="A243" s="177"/>
      <c r="B243" s="177"/>
      <c r="C243" s="177"/>
      <c r="D243" s="177"/>
      <c r="E243" s="177"/>
      <c r="F243" s="177"/>
      <c r="G243" s="178"/>
      <c r="H243" s="177"/>
      <c r="I243" s="179"/>
      <c r="CX243" s="164"/>
      <c r="CY243" s="164"/>
      <c r="CZ243" s="164"/>
    </row>
    <row r="244" spans="1:104" s="163" customFormat="1">
      <c r="A244" s="177"/>
      <c r="B244" s="177"/>
      <c r="C244" s="177"/>
      <c r="D244" s="177"/>
      <c r="E244" s="177"/>
      <c r="F244" s="177"/>
      <c r="G244" s="178"/>
      <c r="H244" s="177"/>
      <c r="I244" s="179"/>
      <c r="CX244" s="164"/>
      <c r="CY244" s="164"/>
      <c r="CZ244" s="164"/>
    </row>
    <row r="245" spans="1:104" s="163" customFormat="1">
      <c r="A245" s="177"/>
      <c r="B245" s="177"/>
      <c r="C245" s="177"/>
      <c r="D245" s="177"/>
      <c r="E245" s="177"/>
      <c r="F245" s="177"/>
      <c r="G245" s="178"/>
      <c r="H245" s="177"/>
      <c r="I245" s="179"/>
      <c r="CX245" s="164"/>
      <c r="CY245" s="164"/>
      <c r="CZ245" s="164"/>
    </row>
    <row r="246" spans="1:104" s="163" customFormat="1">
      <c r="A246" s="177"/>
      <c r="B246" s="177"/>
      <c r="C246" s="177"/>
      <c r="D246" s="177"/>
      <c r="E246" s="177"/>
      <c r="F246" s="177"/>
      <c r="G246" s="178"/>
      <c r="H246" s="177"/>
      <c r="I246" s="179"/>
      <c r="CX246" s="164"/>
      <c r="CY246" s="164"/>
      <c r="CZ246" s="164"/>
    </row>
    <row r="247" spans="1:104" s="163" customFormat="1">
      <c r="A247" s="177"/>
      <c r="B247" s="177"/>
      <c r="C247" s="177"/>
      <c r="D247" s="177"/>
      <c r="E247" s="177"/>
      <c r="F247" s="177"/>
      <c r="G247" s="178"/>
      <c r="H247" s="177"/>
      <c r="I247" s="179"/>
      <c r="CX247" s="164"/>
      <c r="CY247" s="164"/>
      <c r="CZ247" s="164"/>
    </row>
    <row r="248" spans="1:104" s="163" customFormat="1">
      <c r="A248" s="177"/>
      <c r="B248" s="177"/>
      <c r="C248" s="177"/>
      <c r="D248" s="177"/>
      <c r="E248" s="177"/>
      <c r="F248" s="177"/>
      <c r="G248" s="178"/>
      <c r="H248" s="177"/>
      <c r="I248" s="179"/>
      <c r="CX248" s="164"/>
      <c r="CY248" s="164"/>
      <c r="CZ248" s="164"/>
    </row>
    <row r="249" spans="1:104" s="163" customFormat="1">
      <c r="A249" s="177"/>
      <c r="B249" s="177"/>
      <c r="C249" s="177"/>
      <c r="D249" s="177"/>
      <c r="E249" s="177"/>
      <c r="F249" s="177"/>
      <c r="G249" s="178"/>
      <c r="H249" s="177"/>
      <c r="I249" s="179"/>
      <c r="CX249" s="164"/>
      <c r="CY249" s="164"/>
      <c r="CZ249" s="164"/>
    </row>
    <row r="250" spans="1:104" s="163" customFormat="1">
      <c r="A250" s="177"/>
      <c r="B250" s="177"/>
      <c r="C250" s="177"/>
      <c r="D250" s="177"/>
      <c r="E250" s="177"/>
      <c r="F250" s="177"/>
      <c r="G250" s="178"/>
      <c r="H250" s="177"/>
      <c r="I250" s="179"/>
      <c r="CX250" s="164"/>
      <c r="CY250" s="164"/>
      <c r="CZ250" s="164"/>
    </row>
    <row r="251" spans="1:104" s="163" customFormat="1">
      <c r="A251" s="177"/>
      <c r="B251" s="177"/>
      <c r="C251" s="177"/>
      <c r="D251" s="177"/>
      <c r="E251" s="177"/>
      <c r="F251" s="177"/>
      <c r="G251" s="178"/>
      <c r="H251" s="177"/>
      <c r="I251" s="179"/>
      <c r="CX251" s="164"/>
      <c r="CY251" s="164"/>
      <c r="CZ251" s="164"/>
    </row>
    <row r="252" spans="1:104" s="163" customFormat="1">
      <c r="A252" s="177"/>
      <c r="B252" s="177"/>
      <c r="C252" s="177"/>
      <c r="D252" s="177"/>
      <c r="E252" s="177"/>
      <c r="F252" s="177"/>
      <c r="G252" s="178"/>
      <c r="H252" s="177"/>
      <c r="I252" s="179"/>
      <c r="CX252" s="164"/>
      <c r="CY252" s="164"/>
      <c r="CZ252" s="164"/>
    </row>
    <row r="253" spans="1:104" s="163" customFormat="1">
      <c r="A253" s="177"/>
      <c r="B253" s="177"/>
      <c r="C253" s="177"/>
      <c r="D253" s="177"/>
      <c r="E253" s="177"/>
      <c r="F253" s="177"/>
      <c r="G253" s="178"/>
      <c r="H253" s="177"/>
      <c r="I253" s="179"/>
      <c r="CX253" s="164"/>
      <c r="CY253" s="164"/>
      <c r="CZ253" s="164"/>
    </row>
    <row r="254" spans="1:104" s="163" customFormat="1">
      <c r="A254" s="177"/>
      <c r="B254" s="177"/>
      <c r="C254" s="177"/>
      <c r="D254" s="177"/>
      <c r="E254" s="177"/>
      <c r="F254" s="177"/>
      <c r="G254" s="178"/>
      <c r="H254" s="177"/>
      <c r="I254" s="179"/>
      <c r="CX254" s="164"/>
      <c r="CY254" s="164"/>
      <c r="CZ254" s="164"/>
    </row>
    <row r="255" spans="1:104" s="163" customFormat="1">
      <c r="A255" s="177"/>
      <c r="B255" s="177"/>
      <c r="C255" s="177"/>
      <c r="D255" s="177"/>
      <c r="E255" s="177"/>
      <c r="F255" s="177"/>
      <c r="G255" s="178"/>
      <c r="H255" s="177"/>
      <c r="I255" s="179"/>
      <c r="CX255" s="164"/>
      <c r="CY255" s="164"/>
      <c r="CZ255" s="164"/>
    </row>
    <row r="256" spans="1:104" s="163" customFormat="1">
      <c r="A256" s="177"/>
      <c r="B256" s="177"/>
      <c r="C256" s="177"/>
      <c r="D256" s="177"/>
      <c r="E256" s="177"/>
      <c r="F256" s="177"/>
      <c r="G256" s="178"/>
      <c r="H256" s="177"/>
      <c r="I256" s="179"/>
      <c r="CX256" s="164"/>
      <c r="CY256" s="164"/>
      <c r="CZ256" s="164"/>
    </row>
    <row r="257" spans="1:104" s="163" customFormat="1">
      <c r="A257" s="177"/>
      <c r="B257" s="177"/>
      <c r="C257" s="177"/>
      <c r="D257" s="177"/>
      <c r="E257" s="177"/>
      <c r="F257" s="177"/>
      <c r="G257" s="178"/>
      <c r="H257" s="177"/>
      <c r="I257" s="179"/>
      <c r="CX257" s="164"/>
      <c r="CY257" s="164"/>
      <c r="CZ257" s="164"/>
    </row>
    <row r="258" spans="1:104" s="163" customFormat="1">
      <c r="A258" s="177"/>
      <c r="B258" s="177"/>
      <c r="C258" s="177"/>
      <c r="D258" s="177"/>
      <c r="E258" s="177"/>
      <c r="F258" s="177"/>
      <c r="G258" s="178"/>
      <c r="H258" s="177"/>
      <c r="I258" s="179"/>
      <c r="CX258" s="164"/>
      <c r="CY258" s="164"/>
      <c r="CZ258" s="164"/>
    </row>
    <row r="259" spans="1:104" s="163" customFormat="1">
      <c r="A259" s="177"/>
      <c r="B259" s="177"/>
      <c r="C259" s="177"/>
      <c r="D259" s="177"/>
      <c r="E259" s="177"/>
      <c r="F259" s="177"/>
      <c r="G259" s="178"/>
      <c r="H259" s="177"/>
      <c r="I259" s="179"/>
      <c r="CX259" s="164"/>
      <c r="CY259" s="164"/>
      <c r="CZ259" s="164"/>
    </row>
    <row r="260" spans="1:104" s="163" customFormat="1">
      <c r="A260" s="177"/>
      <c r="B260" s="177"/>
      <c r="C260" s="177"/>
      <c r="D260" s="177"/>
      <c r="E260" s="177"/>
      <c r="F260" s="177"/>
      <c r="G260" s="178"/>
      <c r="H260" s="177"/>
      <c r="I260" s="179"/>
      <c r="CX260" s="164"/>
      <c r="CY260" s="164"/>
      <c r="CZ260" s="164"/>
    </row>
    <row r="261" spans="1:104" s="163" customFormat="1">
      <c r="A261" s="177"/>
      <c r="B261" s="177"/>
      <c r="C261" s="177"/>
      <c r="D261" s="177"/>
      <c r="E261" s="177"/>
      <c r="F261" s="177"/>
      <c r="G261" s="178"/>
      <c r="H261" s="177"/>
      <c r="I261" s="179"/>
      <c r="CX261" s="164"/>
      <c r="CY261" s="164"/>
      <c r="CZ261" s="164"/>
    </row>
    <row r="262" spans="1:104" s="163" customFormat="1">
      <c r="A262" s="177"/>
      <c r="B262" s="177"/>
      <c r="C262" s="177"/>
      <c r="D262" s="177"/>
      <c r="E262" s="177"/>
      <c r="F262" s="177"/>
      <c r="G262" s="178"/>
      <c r="H262" s="177"/>
      <c r="I262" s="179"/>
      <c r="CX262" s="164"/>
      <c r="CY262" s="164"/>
      <c r="CZ262" s="164"/>
    </row>
    <row r="263" spans="1:104" s="163" customFormat="1">
      <c r="A263" s="177"/>
      <c r="B263" s="177"/>
      <c r="C263" s="177"/>
      <c r="D263" s="177"/>
      <c r="E263" s="177"/>
      <c r="F263" s="177"/>
      <c r="G263" s="178"/>
      <c r="H263" s="177"/>
      <c r="I263" s="179"/>
      <c r="CX263" s="164"/>
      <c r="CY263" s="164"/>
      <c r="CZ263" s="164"/>
    </row>
    <row r="264" spans="1:104" s="163" customFormat="1">
      <c r="A264" s="177"/>
      <c r="B264" s="177"/>
      <c r="C264" s="177"/>
      <c r="D264" s="177"/>
      <c r="E264" s="177"/>
      <c r="F264" s="177"/>
      <c r="G264" s="178"/>
      <c r="H264" s="177"/>
      <c r="I264" s="179"/>
      <c r="CX264" s="164"/>
      <c r="CY264" s="164"/>
      <c r="CZ264" s="164"/>
    </row>
    <row r="265" spans="1:104" s="163" customFormat="1">
      <c r="A265" s="177"/>
      <c r="B265" s="177"/>
      <c r="C265" s="177"/>
      <c r="D265" s="177"/>
      <c r="E265" s="177"/>
      <c r="F265" s="177"/>
      <c r="G265" s="178"/>
      <c r="H265" s="177"/>
      <c r="I265" s="179"/>
      <c r="CX265" s="164"/>
      <c r="CY265" s="164"/>
      <c r="CZ265" s="164"/>
    </row>
    <row r="266" spans="1:104" s="163" customFormat="1">
      <c r="A266" s="177"/>
      <c r="B266" s="177"/>
      <c r="C266" s="177"/>
      <c r="D266" s="177"/>
      <c r="E266" s="177"/>
      <c r="F266" s="177"/>
      <c r="G266" s="178"/>
      <c r="H266" s="177"/>
      <c r="I266" s="179"/>
      <c r="CX266" s="164"/>
      <c r="CY266" s="164"/>
      <c r="CZ266" s="164"/>
    </row>
    <row r="267" spans="1:104" s="163" customFormat="1">
      <c r="A267" s="177"/>
      <c r="B267" s="177"/>
      <c r="C267" s="177"/>
      <c r="D267" s="177"/>
      <c r="E267" s="177"/>
      <c r="F267" s="177"/>
      <c r="G267" s="178"/>
      <c r="H267" s="177"/>
      <c r="I267" s="179"/>
      <c r="CX267" s="164"/>
      <c r="CY267" s="164"/>
      <c r="CZ267" s="164"/>
    </row>
    <row r="268" spans="1:104" s="163" customFormat="1">
      <c r="A268" s="177"/>
      <c r="B268" s="177"/>
      <c r="C268" s="177"/>
      <c r="D268" s="177"/>
      <c r="E268" s="177"/>
      <c r="F268" s="177"/>
      <c r="G268" s="178"/>
      <c r="H268" s="177"/>
      <c r="I268" s="179"/>
      <c r="CX268" s="164"/>
      <c r="CY268" s="164"/>
      <c r="CZ268" s="164"/>
    </row>
    <row r="269" spans="1:104" s="163" customFormat="1">
      <c r="A269" s="177"/>
      <c r="B269" s="177"/>
      <c r="C269" s="177"/>
      <c r="D269" s="177"/>
      <c r="E269" s="177"/>
      <c r="F269" s="177"/>
      <c r="G269" s="178"/>
      <c r="H269" s="177"/>
      <c r="I269" s="179"/>
      <c r="CX269" s="164"/>
      <c r="CY269" s="164"/>
      <c r="CZ269" s="164"/>
    </row>
    <row r="270" spans="1:104" s="163" customFormat="1">
      <c r="A270" s="177"/>
      <c r="B270" s="177"/>
      <c r="C270" s="177"/>
      <c r="D270" s="177"/>
      <c r="E270" s="177"/>
      <c r="F270" s="177"/>
      <c r="G270" s="178"/>
      <c r="H270" s="177"/>
      <c r="I270" s="179"/>
      <c r="CX270" s="164"/>
      <c r="CY270" s="164"/>
      <c r="CZ270" s="164"/>
    </row>
    <row r="271" spans="1:104" s="163" customFormat="1">
      <c r="A271" s="177"/>
      <c r="B271" s="177"/>
      <c r="C271" s="177"/>
      <c r="D271" s="177"/>
      <c r="E271" s="177"/>
      <c r="F271" s="177"/>
      <c r="G271" s="178"/>
      <c r="H271" s="177"/>
      <c r="I271" s="179"/>
      <c r="CX271" s="164"/>
      <c r="CY271" s="164"/>
      <c r="CZ271" s="164"/>
    </row>
    <row r="272" spans="1:104" s="163" customFormat="1">
      <c r="A272" s="177"/>
      <c r="B272" s="177"/>
      <c r="C272" s="177"/>
      <c r="D272" s="177"/>
      <c r="E272" s="177"/>
      <c r="F272" s="177"/>
      <c r="G272" s="178"/>
      <c r="H272" s="177"/>
      <c r="I272" s="179"/>
      <c r="CX272" s="164"/>
      <c r="CY272" s="164"/>
      <c r="CZ272" s="164"/>
    </row>
    <row r="273" spans="1:104" s="163" customFormat="1">
      <c r="A273" s="177"/>
      <c r="B273" s="177"/>
      <c r="C273" s="177"/>
      <c r="D273" s="177"/>
      <c r="E273" s="177"/>
      <c r="F273" s="177"/>
      <c r="G273" s="178"/>
      <c r="H273" s="177"/>
      <c r="I273" s="179"/>
      <c r="CX273" s="164"/>
      <c r="CY273" s="164"/>
      <c r="CZ273" s="164"/>
    </row>
    <row r="274" spans="1:104" s="163" customFormat="1">
      <c r="A274" s="177"/>
      <c r="B274" s="177"/>
      <c r="C274" s="177"/>
      <c r="D274" s="177"/>
      <c r="E274" s="177"/>
      <c r="F274" s="177"/>
      <c r="G274" s="178"/>
      <c r="H274" s="177"/>
      <c r="I274" s="179"/>
      <c r="CX274" s="164"/>
      <c r="CY274" s="164"/>
      <c r="CZ274" s="164"/>
    </row>
    <row r="275" spans="1:104" s="163" customFormat="1">
      <c r="A275" s="177"/>
      <c r="B275" s="177"/>
      <c r="C275" s="177"/>
      <c r="D275" s="177"/>
      <c r="E275" s="177"/>
      <c r="F275" s="177"/>
      <c r="G275" s="178"/>
      <c r="H275" s="177"/>
      <c r="I275" s="179"/>
      <c r="CX275" s="164"/>
      <c r="CY275" s="164"/>
      <c r="CZ275" s="164"/>
    </row>
    <row r="276" spans="1:104" s="163" customFormat="1">
      <c r="A276" s="177"/>
      <c r="B276" s="177"/>
      <c r="C276" s="177"/>
      <c r="D276" s="177"/>
      <c r="E276" s="177"/>
      <c r="F276" s="177"/>
      <c r="G276" s="178"/>
      <c r="H276" s="177"/>
      <c r="I276" s="179"/>
      <c r="CX276" s="164"/>
      <c r="CY276" s="164"/>
      <c r="CZ276" s="164"/>
    </row>
    <row r="277" spans="1:104" s="163" customFormat="1">
      <c r="A277" s="177"/>
      <c r="B277" s="177"/>
      <c r="C277" s="177"/>
      <c r="D277" s="177"/>
      <c r="E277" s="177"/>
      <c r="F277" s="177"/>
      <c r="G277" s="178"/>
      <c r="H277" s="177"/>
      <c r="I277" s="179"/>
      <c r="CX277" s="164"/>
      <c r="CY277" s="164"/>
      <c r="CZ277" s="164"/>
    </row>
    <row r="278" spans="1:104" s="163" customFormat="1">
      <c r="A278" s="177"/>
      <c r="B278" s="177"/>
      <c r="C278" s="177"/>
      <c r="D278" s="177"/>
      <c r="E278" s="177"/>
      <c r="F278" s="177"/>
      <c r="G278" s="178"/>
      <c r="H278" s="177"/>
      <c r="I278" s="179"/>
      <c r="CX278" s="164"/>
      <c r="CY278" s="164"/>
      <c r="CZ278" s="164"/>
    </row>
    <row r="279" spans="1:104" s="163" customFormat="1">
      <c r="A279" s="177"/>
      <c r="B279" s="177"/>
      <c r="C279" s="177"/>
      <c r="D279" s="177"/>
      <c r="E279" s="177"/>
      <c r="F279" s="177"/>
      <c r="G279" s="178"/>
      <c r="H279" s="177"/>
      <c r="I279" s="179"/>
      <c r="CX279" s="164"/>
      <c r="CY279" s="164"/>
      <c r="CZ279" s="164"/>
    </row>
    <row r="280" spans="1:104" s="163" customFormat="1">
      <c r="A280" s="177"/>
      <c r="B280" s="177"/>
      <c r="C280" s="177"/>
      <c r="D280" s="177"/>
      <c r="E280" s="177"/>
      <c r="F280" s="177"/>
      <c r="G280" s="178"/>
      <c r="H280" s="177"/>
      <c r="I280" s="179"/>
      <c r="CX280" s="164"/>
      <c r="CY280" s="164"/>
      <c r="CZ280" s="164"/>
    </row>
    <row r="281" spans="1:104" s="163" customFormat="1">
      <c r="A281" s="177"/>
      <c r="B281" s="177"/>
      <c r="C281" s="177"/>
      <c r="D281" s="177"/>
      <c r="E281" s="177"/>
      <c r="F281" s="177"/>
      <c r="G281" s="178"/>
      <c r="H281" s="177"/>
      <c r="I281" s="179"/>
      <c r="CX281" s="164"/>
      <c r="CY281" s="164"/>
      <c r="CZ281" s="164"/>
    </row>
    <row r="282" spans="1:104" s="163" customFormat="1">
      <c r="A282" s="177"/>
      <c r="B282" s="177"/>
      <c r="C282" s="177"/>
      <c r="D282" s="177"/>
      <c r="E282" s="177"/>
      <c r="F282" s="177"/>
      <c r="G282" s="178"/>
      <c r="H282" s="177"/>
      <c r="I282" s="179"/>
      <c r="CX282" s="164"/>
      <c r="CY282" s="164"/>
      <c r="CZ282" s="164"/>
    </row>
    <row r="283" spans="1:104" s="163" customFormat="1">
      <c r="A283" s="177"/>
      <c r="B283" s="177"/>
      <c r="C283" s="177"/>
      <c r="D283" s="177"/>
      <c r="E283" s="177"/>
      <c r="F283" s="177"/>
      <c r="G283" s="178"/>
      <c r="H283" s="177"/>
      <c r="I283" s="179"/>
      <c r="CX283" s="164"/>
      <c r="CY283" s="164"/>
      <c r="CZ283" s="164"/>
    </row>
    <row r="284" spans="1:104" s="163" customFormat="1">
      <c r="A284" s="177"/>
      <c r="B284" s="177"/>
      <c r="C284" s="177"/>
      <c r="D284" s="177"/>
      <c r="E284" s="177"/>
      <c r="F284" s="177"/>
      <c r="G284" s="178"/>
      <c r="H284" s="177"/>
      <c r="I284" s="179"/>
      <c r="CX284" s="164"/>
      <c r="CY284" s="164"/>
      <c r="CZ284" s="164"/>
    </row>
    <row r="285" spans="1:104" s="163" customFormat="1">
      <c r="A285" s="177"/>
      <c r="B285" s="177"/>
      <c r="C285" s="177"/>
      <c r="D285" s="177"/>
      <c r="E285" s="177"/>
      <c r="F285" s="177"/>
      <c r="G285" s="178"/>
      <c r="H285" s="177"/>
      <c r="I285" s="179"/>
      <c r="CX285" s="164"/>
      <c r="CY285" s="164"/>
      <c r="CZ285" s="164"/>
    </row>
    <row r="286" spans="1:104" s="163" customFormat="1">
      <c r="A286" s="177"/>
      <c r="B286" s="177"/>
      <c r="C286" s="177"/>
      <c r="D286" s="177"/>
      <c r="E286" s="177"/>
      <c r="F286" s="177"/>
      <c r="G286" s="178"/>
      <c r="H286" s="177"/>
      <c r="I286" s="179"/>
      <c r="CX286" s="164"/>
      <c r="CY286" s="164"/>
      <c r="CZ286" s="164"/>
    </row>
    <row r="287" spans="1:104" s="163" customFormat="1">
      <c r="A287" s="177"/>
      <c r="B287" s="177"/>
      <c r="C287" s="177"/>
      <c r="D287" s="177"/>
      <c r="E287" s="177"/>
      <c r="F287" s="177"/>
      <c r="G287" s="178"/>
      <c r="H287" s="177"/>
      <c r="I287" s="179"/>
      <c r="CX287" s="164"/>
      <c r="CY287" s="164"/>
      <c r="CZ287" s="164"/>
    </row>
    <row r="288" spans="1:104" s="163" customFormat="1">
      <c r="A288" s="177"/>
      <c r="B288" s="177"/>
      <c r="C288" s="177"/>
      <c r="D288" s="177"/>
      <c r="E288" s="177"/>
      <c r="F288" s="177"/>
      <c r="G288" s="178"/>
      <c r="H288" s="177"/>
      <c r="I288" s="179"/>
      <c r="CX288" s="164"/>
      <c r="CY288" s="164"/>
      <c r="CZ288" s="164"/>
    </row>
    <row r="289" spans="1:104" s="163" customFormat="1">
      <c r="A289" s="177"/>
      <c r="B289" s="177"/>
      <c r="C289" s="177"/>
      <c r="D289" s="177"/>
      <c r="E289" s="177"/>
      <c r="F289" s="177"/>
      <c r="G289" s="178"/>
      <c r="H289" s="177"/>
      <c r="I289" s="179"/>
      <c r="CX289" s="164"/>
      <c r="CY289" s="164"/>
      <c r="CZ289" s="164"/>
    </row>
    <row r="290" spans="1:104" s="163" customFormat="1">
      <c r="A290" s="177"/>
      <c r="B290" s="177"/>
      <c r="C290" s="177"/>
      <c r="D290" s="177"/>
      <c r="E290" s="177"/>
      <c r="F290" s="177"/>
      <c r="G290" s="178"/>
      <c r="H290" s="177"/>
      <c r="I290" s="179"/>
      <c r="CX290" s="164"/>
      <c r="CY290" s="164"/>
      <c r="CZ290" s="164"/>
    </row>
    <row r="291" spans="1:104" s="163" customFormat="1">
      <c r="A291" s="177"/>
      <c r="B291" s="177"/>
      <c r="C291" s="177"/>
      <c r="D291" s="177"/>
      <c r="E291" s="177"/>
      <c r="F291" s="177"/>
      <c r="G291" s="178"/>
      <c r="H291" s="177"/>
      <c r="I291" s="179"/>
      <c r="CX291" s="164"/>
      <c r="CY291" s="164"/>
      <c r="CZ291" s="164"/>
    </row>
    <row r="292" spans="1:104" s="163" customFormat="1">
      <c r="A292" s="177"/>
      <c r="B292" s="177"/>
      <c r="C292" s="177"/>
      <c r="D292" s="177"/>
      <c r="E292" s="177"/>
      <c r="F292" s="177"/>
      <c r="G292" s="178"/>
      <c r="H292" s="177"/>
      <c r="I292" s="179"/>
      <c r="CX292" s="164"/>
      <c r="CY292" s="164"/>
      <c r="CZ292" s="164"/>
    </row>
    <row r="293" spans="1:104" s="163" customFormat="1">
      <c r="A293" s="177"/>
      <c r="B293" s="177"/>
      <c r="C293" s="177"/>
      <c r="D293" s="177"/>
      <c r="E293" s="177"/>
      <c r="F293" s="177"/>
      <c r="G293" s="178"/>
      <c r="H293" s="177"/>
      <c r="I293" s="179"/>
      <c r="CX293" s="164"/>
      <c r="CY293" s="164"/>
      <c r="CZ293" s="164"/>
    </row>
    <row r="294" spans="1:104" s="163" customFormat="1">
      <c r="A294" s="177"/>
      <c r="B294" s="177"/>
      <c r="C294" s="177"/>
      <c r="D294" s="177"/>
      <c r="E294" s="177"/>
      <c r="F294" s="177"/>
      <c r="G294" s="178"/>
      <c r="H294" s="177"/>
      <c r="I294" s="179"/>
      <c r="CX294" s="164"/>
      <c r="CY294" s="164"/>
      <c r="CZ294" s="164"/>
    </row>
    <row r="295" spans="1:104" s="163" customFormat="1">
      <c r="A295" s="177"/>
      <c r="B295" s="177"/>
      <c r="C295" s="177"/>
      <c r="D295" s="177"/>
      <c r="E295" s="177"/>
      <c r="F295" s="177"/>
      <c r="G295" s="178"/>
      <c r="H295" s="177"/>
      <c r="I295" s="179"/>
      <c r="CX295" s="164"/>
      <c r="CY295" s="164"/>
      <c r="CZ295" s="164"/>
    </row>
    <row r="296" spans="1:104" s="163" customFormat="1">
      <c r="A296" s="177"/>
      <c r="B296" s="177"/>
      <c r="C296" s="177"/>
      <c r="D296" s="177"/>
      <c r="E296" s="177"/>
      <c r="F296" s="177"/>
      <c r="G296" s="178"/>
      <c r="H296" s="177"/>
      <c r="I296" s="179"/>
      <c r="CX296" s="164"/>
      <c r="CY296" s="164"/>
      <c r="CZ296" s="164"/>
    </row>
    <row r="297" spans="1:104" s="163" customFormat="1">
      <c r="A297" s="177"/>
      <c r="B297" s="177"/>
      <c r="C297" s="177"/>
      <c r="D297" s="177"/>
      <c r="E297" s="177"/>
      <c r="F297" s="177"/>
      <c r="G297" s="178"/>
      <c r="H297" s="177"/>
      <c r="I297" s="179"/>
      <c r="CX297" s="164"/>
      <c r="CY297" s="164"/>
      <c r="CZ297" s="164"/>
    </row>
    <row r="298" spans="1:104" s="163" customFormat="1">
      <c r="A298" s="177"/>
      <c r="B298" s="177"/>
      <c r="C298" s="177"/>
      <c r="D298" s="177"/>
      <c r="E298" s="177"/>
      <c r="F298" s="177"/>
      <c r="G298" s="178"/>
      <c r="H298" s="177"/>
      <c r="I298" s="179"/>
      <c r="CX298" s="164"/>
      <c r="CY298" s="164"/>
      <c r="CZ298" s="164"/>
    </row>
    <row r="299" spans="1:104" s="163" customFormat="1">
      <c r="A299" s="177"/>
      <c r="B299" s="177"/>
      <c r="C299" s="177"/>
      <c r="D299" s="177"/>
      <c r="E299" s="177"/>
      <c r="F299" s="177"/>
      <c r="G299" s="178"/>
      <c r="H299" s="177"/>
      <c r="I299" s="179"/>
      <c r="CX299" s="164"/>
      <c r="CY299" s="164"/>
      <c r="CZ299" s="164"/>
    </row>
    <row r="300" spans="1:104" s="163" customFormat="1">
      <c r="A300" s="177"/>
      <c r="B300" s="177"/>
      <c r="C300" s="177"/>
      <c r="D300" s="177"/>
      <c r="E300" s="177"/>
      <c r="F300" s="177"/>
      <c r="G300" s="178"/>
      <c r="H300" s="177"/>
      <c r="I300" s="179"/>
      <c r="CX300" s="164"/>
      <c r="CY300" s="164"/>
      <c r="CZ300" s="164"/>
    </row>
    <row r="301" spans="1:104" s="163" customFormat="1">
      <c r="A301" s="177"/>
      <c r="B301" s="177"/>
      <c r="C301" s="177"/>
      <c r="D301" s="177"/>
      <c r="E301" s="177"/>
      <c r="F301" s="177"/>
      <c r="G301" s="178"/>
      <c r="H301" s="177"/>
      <c r="I301" s="179"/>
      <c r="CX301" s="164"/>
      <c r="CY301" s="164"/>
      <c r="CZ301" s="164"/>
    </row>
    <row r="302" spans="1:104" s="163" customFormat="1">
      <c r="A302" s="177"/>
      <c r="B302" s="177"/>
      <c r="C302" s="177"/>
      <c r="D302" s="177"/>
      <c r="E302" s="177"/>
      <c r="F302" s="177"/>
      <c r="G302" s="178"/>
      <c r="H302" s="177"/>
      <c r="I302" s="179"/>
      <c r="CX302" s="164"/>
      <c r="CY302" s="164"/>
      <c r="CZ302" s="164"/>
    </row>
    <row r="303" spans="1:104" s="163" customFormat="1">
      <c r="A303" s="177"/>
      <c r="B303" s="177"/>
      <c r="C303" s="177"/>
      <c r="D303" s="177"/>
      <c r="E303" s="177"/>
      <c r="F303" s="177"/>
      <c r="G303" s="178"/>
      <c r="H303" s="177"/>
      <c r="I303" s="179"/>
      <c r="CX303" s="164"/>
      <c r="CY303" s="164"/>
      <c r="CZ303" s="164"/>
    </row>
    <row r="304" spans="1:104" s="163" customFormat="1">
      <c r="A304" s="177"/>
      <c r="B304" s="177"/>
      <c r="C304" s="177"/>
      <c r="D304" s="177"/>
      <c r="E304" s="177"/>
      <c r="F304" s="177"/>
      <c r="G304" s="178"/>
      <c r="H304" s="177"/>
      <c r="I304" s="179"/>
      <c r="CX304" s="164"/>
      <c r="CY304" s="164"/>
      <c r="CZ304" s="164"/>
    </row>
    <row r="305" spans="1:104" s="163" customFormat="1">
      <c r="A305" s="177"/>
      <c r="B305" s="177"/>
      <c r="C305" s="177"/>
      <c r="D305" s="177"/>
      <c r="E305" s="177"/>
      <c r="F305" s="177"/>
      <c r="G305" s="178"/>
      <c r="H305" s="177"/>
      <c r="I305" s="179"/>
      <c r="CX305" s="164"/>
      <c r="CY305" s="164"/>
      <c r="CZ305" s="164"/>
    </row>
    <row r="306" spans="1:104" s="163" customFormat="1">
      <c r="A306" s="177"/>
      <c r="B306" s="177"/>
      <c r="C306" s="177"/>
      <c r="D306" s="177"/>
      <c r="E306" s="177"/>
      <c r="F306" s="177"/>
      <c r="G306" s="178"/>
      <c r="H306" s="177"/>
      <c r="I306" s="179"/>
      <c r="CX306" s="164"/>
      <c r="CY306" s="164"/>
      <c r="CZ306" s="164"/>
    </row>
    <row r="307" spans="1:104" s="163" customFormat="1">
      <c r="A307" s="177"/>
      <c r="B307" s="177"/>
      <c r="C307" s="177"/>
      <c r="D307" s="177"/>
      <c r="E307" s="177"/>
      <c r="F307" s="177"/>
      <c r="G307" s="178"/>
      <c r="H307" s="177"/>
      <c r="I307" s="179"/>
      <c r="CX307" s="164"/>
      <c r="CY307" s="164"/>
      <c r="CZ307" s="164"/>
    </row>
    <row r="308" spans="1:104" s="163" customFormat="1">
      <c r="A308" s="177"/>
      <c r="B308" s="177"/>
      <c r="C308" s="177"/>
      <c r="D308" s="177"/>
      <c r="E308" s="177"/>
      <c r="F308" s="177"/>
      <c r="G308" s="178"/>
      <c r="H308" s="177"/>
      <c r="I308" s="179"/>
      <c r="CX308" s="164"/>
      <c r="CY308" s="164"/>
      <c r="CZ308" s="164"/>
    </row>
    <row r="309" spans="1:104" s="163" customFormat="1">
      <c r="A309" s="177"/>
      <c r="B309" s="177"/>
      <c r="C309" s="177"/>
      <c r="D309" s="177"/>
      <c r="E309" s="177"/>
      <c r="F309" s="177"/>
      <c r="G309" s="178"/>
      <c r="H309" s="177"/>
      <c r="I309" s="179"/>
      <c r="CX309" s="164"/>
      <c r="CY309" s="164"/>
      <c r="CZ309" s="164"/>
    </row>
    <row r="310" spans="1:104" s="163" customFormat="1">
      <c r="A310" s="177"/>
      <c r="B310" s="177"/>
      <c r="C310" s="177"/>
      <c r="D310" s="177"/>
      <c r="E310" s="177"/>
      <c r="F310" s="177"/>
      <c r="G310" s="178"/>
      <c r="H310" s="177"/>
      <c r="I310" s="179"/>
      <c r="CX310" s="164"/>
      <c r="CY310" s="164"/>
      <c r="CZ310" s="164"/>
    </row>
    <row r="311" spans="1:104" s="163" customFormat="1">
      <c r="A311" s="177"/>
      <c r="B311" s="177"/>
      <c r="C311" s="177"/>
      <c r="D311" s="177"/>
      <c r="E311" s="177"/>
      <c r="F311" s="177"/>
      <c r="G311" s="178"/>
      <c r="H311" s="177"/>
      <c r="I311" s="179"/>
      <c r="CX311" s="164"/>
      <c r="CY311" s="164"/>
      <c r="CZ311" s="164"/>
    </row>
    <row r="312" spans="1:104" s="163" customFormat="1">
      <c r="A312" s="177"/>
      <c r="B312" s="177"/>
      <c r="C312" s="177"/>
      <c r="D312" s="177"/>
      <c r="E312" s="177"/>
      <c r="F312" s="177"/>
      <c r="G312" s="178"/>
      <c r="H312" s="177"/>
      <c r="I312" s="179"/>
      <c r="CX312" s="164"/>
      <c r="CY312" s="164"/>
      <c r="CZ312" s="164"/>
    </row>
    <row r="313" spans="1:104" s="163" customFormat="1">
      <c r="A313" s="177"/>
      <c r="B313" s="177"/>
      <c r="C313" s="177"/>
      <c r="D313" s="177"/>
      <c r="E313" s="177"/>
      <c r="F313" s="177"/>
      <c r="G313" s="178"/>
      <c r="H313" s="177"/>
      <c r="I313" s="179"/>
      <c r="CX313" s="164"/>
      <c r="CY313" s="164"/>
      <c r="CZ313" s="164"/>
    </row>
    <row r="314" spans="1:104" s="163" customFormat="1">
      <c r="A314" s="177"/>
      <c r="B314" s="177"/>
      <c r="C314" s="177"/>
      <c r="D314" s="177"/>
      <c r="E314" s="177"/>
      <c r="F314" s="177"/>
      <c r="G314" s="178"/>
      <c r="H314" s="177"/>
      <c r="I314" s="179"/>
      <c r="CX314" s="164"/>
      <c r="CY314" s="164"/>
      <c r="CZ314" s="164"/>
    </row>
    <row r="315" spans="1:104" s="163" customFormat="1">
      <c r="A315" s="177"/>
      <c r="B315" s="177"/>
      <c r="C315" s="177"/>
      <c r="D315" s="177"/>
      <c r="E315" s="177"/>
      <c r="F315" s="177"/>
      <c r="G315" s="178"/>
      <c r="H315" s="177"/>
      <c r="I315" s="179"/>
      <c r="CX315" s="164"/>
      <c r="CY315" s="164"/>
      <c r="CZ315" s="164"/>
    </row>
    <row r="316" spans="1:104" s="163" customFormat="1">
      <c r="A316" s="177"/>
      <c r="B316" s="177"/>
      <c r="C316" s="177"/>
      <c r="D316" s="177"/>
      <c r="E316" s="177"/>
      <c r="F316" s="177"/>
      <c r="G316" s="178"/>
      <c r="H316" s="177"/>
      <c r="I316" s="179"/>
      <c r="CX316" s="164"/>
      <c r="CY316" s="164"/>
      <c r="CZ316" s="164"/>
    </row>
    <row r="317" spans="1:104" s="163" customFormat="1">
      <c r="A317" s="177"/>
      <c r="B317" s="177"/>
      <c r="C317" s="177"/>
      <c r="D317" s="177"/>
      <c r="E317" s="177"/>
      <c r="F317" s="177"/>
      <c r="G317" s="178"/>
      <c r="H317" s="177"/>
      <c r="I317" s="179"/>
      <c r="CX317" s="164"/>
      <c r="CY317" s="164"/>
      <c r="CZ317" s="164"/>
    </row>
    <row r="318" spans="1:104" s="163" customFormat="1">
      <c r="A318" s="177"/>
      <c r="B318" s="177"/>
      <c r="C318" s="177"/>
      <c r="D318" s="177"/>
      <c r="E318" s="177"/>
      <c r="F318" s="177"/>
      <c r="G318" s="178"/>
      <c r="H318" s="177"/>
      <c r="I318" s="179"/>
      <c r="CX318" s="164"/>
      <c r="CY318" s="164"/>
      <c r="CZ318" s="164"/>
    </row>
    <row r="319" spans="1:104" s="163" customFormat="1">
      <c r="A319" s="177"/>
      <c r="B319" s="177"/>
      <c r="C319" s="177"/>
      <c r="D319" s="177"/>
      <c r="E319" s="177"/>
      <c r="F319" s="177"/>
      <c r="G319" s="178"/>
      <c r="H319" s="177"/>
      <c r="I319" s="179"/>
      <c r="CX319" s="164"/>
      <c r="CY319" s="164"/>
      <c r="CZ319" s="164"/>
    </row>
    <row r="320" spans="1:104" s="163" customFormat="1">
      <c r="A320" s="177"/>
      <c r="B320" s="177"/>
      <c r="C320" s="177"/>
      <c r="D320" s="177"/>
      <c r="E320" s="177"/>
      <c r="F320" s="177"/>
      <c r="G320" s="178"/>
      <c r="H320" s="177"/>
      <c r="I320" s="179"/>
      <c r="CX320" s="164"/>
      <c r="CY320" s="164"/>
      <c r="CZ320" s="164"/>
    </row>
    <row r="321" spans="1:104" s="163" customFormat="1">
      <c r="A321" s="177"/>
      <c r="B321" s="177"/>
      <c r="C321" s="177"/>
      <c r="D321" s="177"/>
      <c r="E321" s="177"/>
      <c r="F321" s="177"/>
      <c r="G321" s="178"/>
      <c r="H321" s="177"/>
      <c r="I321" s="179"/>
      <c r="CX321" s="164"/>
      <c r="CY321" s="164"/>
      <c r="CZ321" s="164"/>
    </row>
    <row r="322" spans="1:104" s="163" customFormat="1">
      <c r="A322" s="177"/>
      <c r="B322" s="177"/>
      <c r="C322" s="177"/>
      <c r="D322" s="177"/>
      <c r="E322" s="177"/>
      <c r="F322" s="177"/>
      <c r="G322" s="178"/>
      <c r="H322" s="177"/>
      <c r="I322" s="179"/>
      <c r="CX322" s="164"/>
      <c r="CY322" s="164"/>
      <c r="CZ322" s="164"/>
    </row>
    <row r="323" spans="1:104" s="163" customFormat="1">
      <c r="A323" s="177"/>
      <c r="B323" s="177"/>
      <c r="C323" s="177"/>
      <c r="D323" s="177"/>
      <c r="E323" s="177"/>
      <c r="F323" s="177"/>
      <c r="G323" s="178"/>
      <c r="H323" s="177"/>
      <c r="I323" s="179"/>
      <c r="CX323" s="164"/>
      <c r="CY323" s="164"/>
      <c r="CZ323" s="164"/>
    </row>
    <row r="324" spans="1:104" s="163" customFormat="1">
      <c r="A324" s="177"/>
      <c r="B324" s="177"/>
      <c r="C324" s="177"/>
      <c r="D324" s="177"/>
      <c r="E324" s="177"/>
      <c r="F324" s="177"/>
      <c r="G324" s="178"/>
      <c r="H324" s="177"/>
      <c r="I324" s="179"/>
      <c r="CX324" s="164"/>
      <c r="CY324" s="164"/>
      <c r="CZ324" s="164"/>
    </row>
    <row r="325" spans="1:104" s="163" customFormat="1">
      <c r="A325" s="177"/>
      <c r="B325" s="177"/>
      <c r="C325" s="177"/>
      <c r="D325" s="177"/>
      <c r="E325" s="177"/>
      <c r="F325" s="177"/>
      <c r="G325" s="178"/>
      <c r="H325" s="177"/>
      <c r="I325" s="179"/>
      <c r="CX325" s="164"/>
      <c r="CY325" s="164"/>
      <c r="CZ325" s="164"/>
    </row>
    <row r="326" spans="1:104" s="163" customFormat="1">
      <c r="A326" s="177"/>
      <c r="B326" s="177"/>
      <c r="C326" s="177"/>
      <c r="D326" s="177"/>
      <c r="E326" s="177"/>
      <c r="F326" s="177"/>
      <c r="G326" s="178"/>
      <c r="H326" s="177"/>
      <c r="I326" s="179"/>
      <c r="CX326" s="164"/>
      <c r="CY326" s="164"/>
      <c r="CZ326" s="164"/>
    </row>
    <row r="327" spans="1:104" s="163" customFormat="1">
      <c r="A327" s="177"/>
      <c r="B327" s="177"/>
      <c r="C327" s="177"/>
      <c r="D327" s="177"/>
      <c r="E327" s="177"/>
      <c r="F327" s="177"/>
      <c r="G327" s="178"/>
      <c r="H327" s="177"/>
      <c r="I327" s="179"/>
      <c r="CX327" s="164"/>
      <c r="CY327" s="164"/>
      <c r="CZ327" s="164"/>
    </row>
    <row r="328" spans="1:104" s="163" customFormat="1">
      <c r="A328" s="177"/>
      <c r="B328" s="177"/>
      <c r="C328" s="177"/>
      <c r="D328" s="177"/>
      <c r="E328" s="177"/>
      <c r="F328" s="177"/>
      <c r="G328" s="178"/>
      <c r="H328" s="177"/>
      <c r="I328" s="179"/>
      <c r="CX328" s="164"/>
      <c r="CY328" s="164"/>
      <c r="CZ328" s="164"/>
    </row>
    <row r="329" spans="1:104" s="163" customFormat="1">
      <c r="A329" s="177"/>
      <c r="B329" s="177"/>
      <c r="C329" s="177"/>
      <c r="D329" s="177"/>
      <c r="E329" s="177"/>
      <c r="F329" s="177"/>
      <c r="G329" s="178"/>
      <c r="H329" s="177"/>
      <c r="I329" s="179"/>
      <c r="CX329" s="164"/>
      <c r="CY329" s="164"/>
      <c r="CZ329" s="164"/>
    </row>
    <row r="330" spans="1:104" s="163" customFormat="1">
      <c r="A330" s="177"/>
      <c r="B330" s="177"/>
      <c r="C330" s="177"/>
      <c r="D330" s="177"/>
      <c r="E330" s="177"/>
      <c r="F330" s="177"/>
      <c r="G330" s="178"/>
      <c r="H330" s="177"/>
      <c r="I330" s="179"/>
      <c r="CX330" s="164"/>
      <c r="CY330" s="164"/>
      <c r="CZ330" s="164"/>
    </row>
    <row r="331" spans="1:104" s="163" customFormat="1">
      <c r="A331" s="177"/>
      <c r="B331" s="177"/>
      <c r="C331" s="177"/>
      <c r="D331" s="177"/>
      <c r="E331" s="177"/>
      <c r="F331" s="177"/>
      <c r="G331" s="178"/>
      <c r="H331" s="177"/>
      <c r="I331" s="179"/>
      <c r="CX331" s="164"/>
      <c r="CY331" s="164"/>
      <c r="CZ331" s="164"/>
    </row>
    <row r="332" spans="1:104" s="163" customFormat="1">
      <c r="A332" s="177"/>
      <c r="B332" s="177"/>
      <c r="C332" s="177"/>
      <c r="D332" s="177"/>
      <c r="E332" s="177"/>
      <c r="F332" s="177"/>
      <c r="G332" s="178"/>
      <c r="H332" s="177"/>
      <c r="I332" s="179"/>
      <c r="CX332" s="164"/>
      <c r="CY332" s="164"/>
      <c r="CZ332" s="164"/>
    </row>
    <row r="333" spans="1:104" s="163" customFormat="1">
      <c r="A333" s="177"/>
      <c r="B333" s="177"/>
      <c r="C333" s="177"/>
      <c r="D333" s="177"/>
      <c r="E333" s="177"/>
      <c r="F333" s="177"/>
      <c r="G333" s="178"/>
      <c r="H333" s="177"/>
      <c r="I333" s="179"/>
      <c r="CX333" s="164"/>
      <c r="CY333" s="164"/>
      <c r="CZ333" s="164"/>
    </row>
    <row r="334" spans="1:104" s="163" customFormat="1">
      <c r="A334" s="177"/>
      <c r="B334" s="177"/>
      <c r="C334" s="177"/>
      <c r="D334" s="177"/>
      <c r="E334" s="177"/>
      <c r="F334" s="177"/>
      <c r="G334" s="178"/>
      <c r="H334" s="177"/>
      <c r="I334" s="179"/>
      <c r="CX334" s="164"/>
      <c r="CY334" s="164"/>
      <c r="CZ334" s="164"/>
    </row>
    <row r="335" spans="1:104" s="163" customFormat="1">
      <c r="A335" s="177"/>
      <c r="B335" s="177"/>
      <c r="C335" s="177"/>
      <c r="D335" s="177"/>
      <c r="E335" s="177"/>
      <c r="F335" s="177"/>
      <c r="G335" s="178"/>
      <c r="H335" s="177"/>
      <c r="I335" s="179"/>
      <c r="CX335" s="164"/>
      <c r="CY335" s="164"/>
      <c r="CZ335" s="164"/>
    </row>
    <row r="336" spans="1:104" s="163" customFormat="1">
      <c r="A336" s="177"/>
      <c r="B336" s="177"/>
      <c r="C336" s="177"/>
      <c r="D336" s="177"/>
      <c r="E336" s="177"/>
      <c r="F336" s="177"/>
      <c r="G336" s="178"/>
      <c r="H336" s="177"/>
      <c r="I336" s="179"/>
      <c r="CX336" s="164"/>
      <c r="CY336" s="164"/>
      <c r="CZ336" s="164"/>
    </row>
    <row r="337" spans="1:104" s="163" customFormat="1">
      <c r="A337" s="177"/>
      <c r="B337" s="177"/>
      <c r="C337" s="177"/>
      <c r="D337" s="177"/>
      <c r="E337" s="177"/>
      <c r="F337" s="177"/>
      <c r="G337" s="178"/>
      <c r="H337" s="177"/>
      <c r="I337" s="179"/>
      <c r="CX337" s="164"/>
      <c r="CY337" s="164"/>
      <c r="CZ337" s="164"/>
    </row>
    <row r="338" spans="1:104" s="163" customFormat="1">
      <c r="A338" s="177"/>
      <c r="B338" s="177"/>
      <c r="C338" s="177"/>
      <c r="D338" s="177"/>
      <c r="E338" s="177"/>
      <c r="F338" s="177"/>
      <c r="G338" s="178"/>
      <c r="H338" s="177"/>
      <c r="I338" s="179"/>
      <c r="CX338" s="164"/>
      <c r="CY338" s="164"/>
      <c r="CZ338" s="164"/>
    </row>
    <row r="339" spans="1:104" s="163" customFormat="1">
      <c r="A339" s="177"/>
      <c r="B339" s="177"/>
      <c r="C339" s="177"/>
      <c r="D339" s="177"/>
      <c r="E339" s="177"/>
      <c r="F339" s="177"/>
      <c r="G339" s="178"/>
      <c r="H339" s="177"/>
      <c r="I339" s="179"/>
      <c r="CX339" s="164"/>
      <c r="CY339" s="164"/>
      <c r="CZ339" s="164"/>
    </row>
    <row r="340" spans="1:104" s="163" customFormat="1">
      <c r="A340" s="177"/>
      <c r="B340" s="177"/>
      <c r="C340" s="177"/>
      <c r="D340" s="177"/>
      <c r="E340" s="177"/>
      <c r="F340" s="177"/>
      <c r="G340" s="178"/>
      <c r="H340" s="177"/>
      <c r="I340" s="179"/>
      <c r="CX340" s="164"/>
      <c r="CY340" s="164"/>
      <c r="CZ340" s="164"/>
    </row>
    <row r="341" spans="1:104" s="163" customFormat="1">
      <c r="A341" s="177"/>
      <c r="B341" s="177"/>
      <c r="C341" s="177"/>
      <c r="D341" s="177"/>
      <c r="E341" s="177"/>
      <c r="F341" s="177"/>
      <c r="G341" s="178"/>
      <c r="H341" s="177"/>
      <c r="I341" s="179"/>
      <c r="CX341" s="164"/>
      <c r="CY341" s="164"/>
      <c r="CZ341" s="164"/>
    </row>
    <row r="342" spans="1:104" s="163" customFormat="1">
      <c r="A342" s="177"/>
      <c r="B342" s="177"/>
      <c r="C342" s="177"/>
      <c r="D342" s="177"/>
      <c r="E342" s="177"/>
      <c r="F342" s="177"/>
      <c r="G342" s="178"/>
      <c r="H342" s="177"/>
      <c r="I342" s="179"/>
      <c r="CX342" s="164"/>
      <c r="CY342" s="164"/>
      <c r="CZ342" s="164"/>
    </row>
    <row r="343" spans="1:104" s="163" customFormat="1">
      <c r="A343" s="177"/>
      <c r="B343" s="177"/>
      <c r="C343" s="177"/>
      <c r="D343" s="177"/>
      <c r="E343" s="177"/>
      <c r="F343" s="177"/>
      <c r="G343" s="178"/>
      <c r="H343" s="177"/>
      <c r="I343" s="179"/>
      <c r="CX343" s="164"/>
      <c r="CY343" s="164"/>
      <c r="CZ343" s="164"/>
    </row>
    <row r="344" spans="1:104" s="163" customFormat="1">
      <c r="A344" s="177"/>
      <c r="B344" s="177"/>
      <c r="C344" s="177"/>
      <c r="D344" s="177"/>
      <c r="E344" s="177"/>
      <c r="F344" s="177"/>
      <c r="G344" s="178"/>
      <c r="H344" s="177"/>
      <c r="I344" s="179"/>
      <c r="CX344" s="164"/>
      <c r="CY344" s="164"/>
      <c r="CZ344" s="164"/>
    </row>
    <row r="345" spans="1:104" s="163" customFormat="1">
      <c r="A345" s="177"/>
      <c r="B345" s="177"/>
      <c r="C345" s="177"/>
      <c r="D345" s="177"/>
      <c r="E345" s="177"/>
      <c r="F345" s="177"/>
      <c r="G345" s="178"/>
      <c r="H345" s="177"/>
      <c r="I345" s="179"/>
      <c r="CX345" s="164"/>
      <c r="CY345" s="164"/>
      <c r="CZ345" s="164"/>
    </row>
    <row r="346" spans="1:104" s="163" customFormat="1">
      <c r="A346" s="177"/>
      <c r="B346" s="177"/>
      <c r="C346" s="177"/>
      <c r="D346" s="177"/>
      <c r="E346" s="177"/>
      <c r="F346" s="177"/>
      <c r="G346" s="178"/>
      <c r="H346" s="177"/>
      <c r="I346" s="179"/>
      <c r="CX346" s="164"/>
      <c r="CY346" s="164"/>
      <c r="CZ346" s="164"/>
    </row>
    <row r="347" spans="1:104" s="163" customFormat="1">
      <c r="A347" s="177"/>
      <c r="B347" s="177"/>
      <c r="C347" s="177"/>
      <c r="D347" s="177"/>
      <c r="E347" s="177"/>
      <c r="F347" s="177"/>
      <c r="G347" s="178"/>
      <c r="H347" s="177"/>
      <c r="I347" s="179"/>
      <c r="CX347" s="164"/>
      <c r="CY347" s="164"/>
      <c r="CZ347" s="164"/>
    </row>
    <row r="348" spans="1:104" s="163" customFormat="1">
      <c r="A348" s="177"/>
      <c r="B348" s="177"/>
      <c r="C348" s="177"/>
      <c r="D348" s="177"/>
      <c r="E348" s="177"/>
      <c r="F348" s="177"/>
      <c r="G348" s="178"/>
      <c r="H348" s="177"/>
      <c r="I348" s="179"/>
      <c r="CX348" s="164"/>
      <c r="CY348" s="164"/>
      <c r="CZ348" s="164"/>
    </row>
    <row r="349" spans="1:104" s="163" customFormat="1">
      <c r="A349" s="177"/>
      <c r="B349" s="177"/>
      <c r="C349" s="177"/>
      <c r="D349" s="177"/>
      <c r="E349" s="177"/>
      <c r="F349" s="177"/>
      <c r="G349" s="178"/>
      <c r="H349" s="177"/>
      <c r="I349" s="179"/>
      <c r="CX349" s="164"/>
      <c r="CY349" s="164"/>
      <c r="CZ349" s="164"/>
    </row>
    <row r="350" spans="1:104" s="163" customFormat="1">
      <c r="A350" s="177"/>
      <c r="B350" s="177"/>
      <c r="C350" s="177"/>
      <c r="D350" s="177"/>
      <c r="E350" s="177"/>
      <c r="F350" s="177"/>
      <c r="G350" s="178"/>
      <c r="H350" s="177"/>
      <c r="I350" s="179"/>
      <c r="CX350" s="164"/>
      <c r="CY350" s="164"/>
      <c r="CZ350" s="164"/>
    </row>
    <row r="351" spans="1:104" s="163" customFormat="1">
      <c r="A351" s="177"/>
      <c r="B351" s="177"/>
      <c r="C351" s="177"/>
      <c r="D351" s="177"/>
      <c r="E351" s="177"/>
      <c r="F351" s="177"/>
      <c r="G351" s="178"/>
      <c r="H351" s="177"/>
      <c r="I351" s="179"/>
      <c r="CX351" s="164"/>
      <c r="CY351" s="164"/>
      <c r="CZ351" s="164"/>
    </row>
    <row r="352" spans="1:104" s="163" customFormat="1">
      <c r="A352" s="177"/>
      <c r="B352" s="177"/>
      <c r="C352" s="177"/>
      <c r="D352" s="177"/>
      <c r="E352" s="177"/>
      <c r="F352" s="177"/>
      <c r="G352" s="178"/>
      <c r="H352" s="177"/>
      <c r="I352" s="179"/>
      <c r="CX352" s="164"/>
      <c r="CY352" s="164"/>
      <c r="CZ352" s="164"/>
    </row>
    <row r="353" spans="1:104" s="163" customFormat="1">
      <c r="A353" s="177"/>
      <c r="B353" s="177"/>
      <c r="C353" s="177"/>
      <c r="D353" s="177"/>
      <c r="E353" s="177"/>
      <c r="F353" s="177"/>
      <c r="G353" s="178"/>
      <c r="H353" s="177"/>
      <c r="I353" s="179"/>
      <c r="CX353" s="164"/>
      <c r="CY353" s="164"/>
      <c r="CZ353" s="164"/>
    </row>
    <row r="354" spans="1:104" s="163" customFormat="1">
      <c r="A354" s="177"/>
      <c r="B354" s="177"/>
      <c r="C354" s="177"/>
      <c r="D354" s="177"/>
      <c r="E354" s="177"/>
      <c r="F354" s="177"/>
      <c r="G354" s="178"/>
      <c r="H354" s="177"/>
      <c r="I354" s="179"/>
      <c r="CX354" s="164"/>
      <c r="CY354" s="164"/>
      <c r="CZ354" s="164"/>
    </row>
    <row r="355" spans="1:104" s="163" customFormat="1">
      <c r="A355" s="177"/>
      <c r="B355" s="177"/>
      <c r="C355" s="177"/>
      <c r="D355" s="177"/>
      <c r="E355" s="177"/>
      <c r="F355" s="177"/>
      <c r="G355" s="178"/>
      <c r="H355" s="177"/>
      <c r="I355" s="179"/>
      <c r="CX355" s="164"/>
      <c r="CY355" s="164"/>
      <c r="CZ355" s="164"/>
    </row>
    <row r="356" spans="1:104" s="163" customFormat="1">
      <c r="A356" s="177"/>
      <c r="B356" s="177"/>
      <c r="C356" s="177"/>
      <c r="D356" s="177"/>
      <c r="E356" s="177"/>
      <c r="F356" s="177"/>
      <c r="G356" s="178"/>
      <c r="H356" s="177"/>
      <c r="I356" s="179"/>
      <c r="CX356" s="164"/>
      <c r="CY356" s="164"/>
      <c r="CZ356" s="164"/>
    </row>
    <row r="357" spans="1:104" s="163" customFormat="1">
      <c r="A357" s="177"/>
      <c r="B357" s="177"/>
      <c r="C357" s="177"/>
      <c r="D357" s="177"/>
      <c r="E357" s="177"/>
      <c r="F357" s="177"/>
      <c r="G357" s="178"/>
      <c r="H357" s="177"/>
      <c r="I357" s="179"/>
      <c r="CX357" s="164"/>
      <c r="CY357" s="164"/>
      <c r="CZ357" s="164"/>
    </row>
    <row r="358" spans="1:104" s="163" customFormat="1">
      <c r="A358" s="177"/>
      <c r="B358" s="177"/>
      <c r="C358" s="177"/>
      <c r="D358" s="177"/>
      <c r="E358" s="177"/>
      <c r="F358" s="177"/>
      <c r="G358" s="178"/>
      <c r="H358" s="177"/>
      <c r="I358" s="179"/>
      <c r="CX358" s="164"/>
      <c r="CY358" s="164"/>
      <c r="CZ358" s="164"/>
    </row>
    <row r="359" spans="1:104" s="163" customFormat="1">
      <c r="A359" s="177"/>
      <c r="B359" s="177"/>
      <c r="C359" s="177"/>
      <c r="D359" s="177"/>
      <c r="E359" s="177"/>
      <c r="F359" s="177"/>
      <c r="G359" s="178"/>
      <c r="H359" s="177"/>
      <c r="I359" s="179"/>
      <c r="CX359" s="164"/>
      <c r="CY359" s="164"/>
      <c r="CZ359" s="164"/>
    </row>
    <row r="360" spans="1:104" s="163" customFormat="1">
      <c r="A360" s="177"/>
      <c r="B360" s="177"/>
      <c r="C360" s="177"/>
      <c r="D360" s="177"/>
      <c r="E360" s="177"/>
      <c r="F360" s="177"/>
      <c r="G360" s="178"/>
      <c r="H360" s="177"/>
      <c r="I360" s="179"/>
      <c r="CX360" s="164"/>
      <c r="CY360" s="164"/>
      <c r="CZ360" s="164"/>
    </row>
    <row r="361" spans="1:104" s="163" customFormat="1">
      <c r="A361" s="177"/>
      <c r="B361" s="177"/>
      <c r="C361" s="177"/>
      <c r="D361" s="177"/>
      <c r="E361" s="177"/>
      <c r="F361" s="177"/>
      <c r="G361" s="178"/>
      <c r="H361" s="177"/>
      <c r="I361" s="179"/>
      <c r="CX361" s="164"/>
      <c r="CY361" s="164"/>
      <c r="CZ361" s="164"/>
    </row>
    <row r="362" spans="1:104" s="163" customFormat="1">
      <c r="A362" s="177"/>
      <c r="B362" s="177"/>
      <c r="C362" s="177"/>
      <c r="D362" s="177"/>
      <c r="E362" s="177"/>
      <c r="F362" s="177"/>
      <c r="G362" s="178"/>
      <c r="H362" s="177"/>
      <c r="I362" s="179"/>
      <c r="CX362" s="164"/>
      <c r="CY362" s="164"/>
      <c r="CZ362" s="164"/>
    </row>
    <row r="363" spans="1:104" s="163" customFormat="1">
      <c r="A363" s="177"/>
      <c r="B363" s="177"/>
      <c r="C363" s="177"/>
      <c r="D363" s="177"/>
      <c r="E363" s="177"/>
      <c r="F363" s="177"/>
      <c r="G363" s="178"/>
      <c r="H363" s="177"/>
      <c r="I363" s="179"/>
      <c r="CX363" s="164"/>
      <c r="CY363" s="164"/>
      <c r="CZ363" s="164"/>
    </row>
    <row r="364" spans="1:104" s="163" customFormat="1">
      <c r="A364" s="177"/>
      <c r="B364" s="177"/>
      <c r="C364" s="177"/>
      <c r="D364" s="177"/>
      <c r="E364" s="177"/>
      <c r="F364" s="177"/>
      <c r="G364" s="178"/>
      <c r="H364" s="177"/>
      <c r="I364" s="179"/>
      <c r="CX364" s="164"/>
      <c r="CY364" s="164"/>
      <c r="CZ364" s="164"/>
    </row>
    <row r="365" spans="1:104" s="163" customFormat="1">
      <c r="A365" s="177"/>
      <c r="B365" s="177"/>
      <c r="C365" s="177"/>
      <c r="D365" s="177"/>
      <c r="E365" s="177"/>
      <c r="F365" s="177"/>
      <c r="G365" s="178"/>
      <c r="H365" s="177"/>
      <c r="I365" s="179"/>
      <c r="CX365" s="164"/>
      <c r="CY365" s="164"/>
      <c r="CZ365" s="164"/>
    </row>
    <row r="366" spans="1:104" s="163" customFormat="1">
      <c r="A366" s="177"/>
      <c r="B366" s="177"/>
      <c r="C366" s="177"/>
      <c r="D366" s="177"/>
      <c r="E366" s="177"/>
      <c r="F366" s="177"/>
      <c r="G366" s="178"/>
      <c r="H366" s="177"/>
      <c r="I366" s="179"/>
      <c r="CX366" s="164"/>
      <c r="CY366" s="164"/>
      <c r="CZ366" s="164"/>
    </row>
    <row r="367" spans="1:104" s="163" customFormat="1">
      <c r="A367" s="177"/>
      <c r="B367" s="177"/>
      <c r="C367" s="177"/>
      <c r="D367" s="177"/>
      <c r="E367" s="177"/>
      <c r="F367" s="177"/>
      <c r="G367" s="178"/>
      <c r="H367" s="177"/>
      <c r="I367" s="179"/>
      <c r="CX367" s="164"/>
      <c r="CY367" s="164"/>
      <c r="CZ367" s="164"/>
    </row>
    <row r="368" spans="1:104" s="163" customFormat="1">
      <c r="A368" s="177"/>
      <c r="B368" s="177"/>
      <c r="C368" s="177"/>
      <c r="D368" s="177"/>
      <c r="E368" s="177"/>
      <c r="F368" s="177"/>
      <c r="G368" s="178"/>
      <c r="H368" s="177"/>
      <c r="I368" s="179"/>
      <c r="CX368" s="164"/>
      <c r="CY368" s="164"/>
      <c r="CZ368" s="164"/>
    </row>
    <row r="369" spans="1:104" s="163" customFormat="1">
      <c r="A369" s="177"/>
      <c r="B369" s="177"/>
      <c r="C369" s="177"/>
      <c r="D369" s="177"/>
      <c r="E369" s="177"/>
      <c r="F369" s="177"/>
      <c r="G369" s="178"/>
      <c r="H369" s="177"/>
      <c r="I369" s="179"/>
      <c r="CX369" s="164"/>
      <c r="CY369" s="164"/>
      <c r="CZ369" s="164"/>
    </row>
    <row r="370" spans="1:104" s="163" customFormat="1">
      <c r="A370" s="177"/>
      <c r="B370" s="177"/>
      <c r="C370" s="177"/>
      <c r="D370" s="177"/>
      <c r="E370" s="177"/>
      <c r="F370" s="177"/>
      <c r="G370" s="178"/>
      <c r="H370" s="177"/>
      <c r="I370" s="179"/>
      <c r="CX370" s="164"/>
      <c r="CY370" s="164"/>
      <c r="CZ370" s="164"/>
    </row>
    <row r="371" spans="1:104" s="163" customFormat="1">
      <c r="A371" s="177"/>
      <c r="B371" s="177"/>
      <c r="C371" s="177"/>
      <c r="D371" s="177"/>
      <c r="E371" s="177"/>
      <c r="F371" s="177"/>
      <c r="G371" s="178"/>
      <c r="H371" s="177"/>
      <c r="I371" s="179"/>
      <c r="CX371" s="164"/>
      <c r="CY371" s="164"/>
      <c r="CZ371" s="164"/>
    </row>
    <row r="372" spans="1:104" s="163" customFormat="1">
      <c r="A372" s="177"/>
      <c r="B372" s="177"/>
      <c r="C372" s="177"/>
      <c r="D372" s="177"/>
      <c r="E372" s="177"/>
      <c r="F372" s="177"/>
      <c r="G372" s="178"/>
      <c r="H372" s="177"/>
      <c r="I372" s="179"/>
      <c r="CX372" s="164"/>
      <c r="CY372" s="164"/>
      <c r="CZ372" s="164"/>
    </row>
    <row r="373" spans="1:104" s="163" customFormat="1">
      <c r="A373" s="177"/>
      <c r="B373" s="177"/>
      <c r="C373" s="177"/>
      <c r="D373" s="177"/>
      <c r="E373" s="177"/>
      <c r="F373" s="177"/>
      <c r="G373" s="178"/>
      <c r="H373" s="177"/>
      <c r="I373" s="179"/>
      <c r="CX373" s="164"/>
      <c r="CY373" s="164"/>
      <c r="CZ373" s="164"/>
    </row>
    <row r="374" spans="1:104" s="163" customFormat="1">
      <c r="A374" s="177"/>
      <c r="B374" s="177"/>
      <c r="C374" s="177"/>
      <c r="D374" s="177"/>
      <c r="E374" s="177"/>
      <c r="F374" s="177"/>
      <c r="G374" s="178"/>
      <c r="H374" s="177"/>
      <c r="I374" s="179"/>
      <c r="CX374" s="164"/>
      <c r="CY374" s="164"/>
      <c r="CZ374" s="164"/>
    </row>
    <row r="375" spans="1:104" s="163" customFormat="1">
      <c r="A375" s="177"/>
      <c r="B375" s="177"/>
      <c r="C375" s="177"/>
      <c r="D375" s="177"/>
      <c r="E375" s="177"/>
      <c r="F375" s="177"/>
      <c r="G375" s="178"/>
      <c r="H375" s="177"/>
      <c r="I375" s="179"/>
      <c r="CX375" s="164"/>
      <c r="CY375" s="164"/>
      <c r="CZ375" s="164"/>
    </row>
    <row r="376" spans="1:104" s="163" customFormat="1">
      <c r="A376" s="177"/>
      <c r="B376" s="177"/>
      <c r="C376" s="177"/>
      <c r="D376" s="177"/>
      <c r="E376" s="177"/>
      <c r="F376" s="177"/>
      <c r="G376" s="178"/>
      <c r="H376" s="177"/>
      <c r="I376" s="179"/>
      <c r="CX376" s="164"/>
      <c r="CY376" s="164"/>
      <c r="CZ376" s="164"/>
    </row>
    <row r="377" spans="1:104" s="163" customFormat="1">
      <c r="A377" s="177"/>
      <c r="B377" s="177"/>
      <c r="C377" s="177"/>
      <c r="D377" s="177"/>
      <c r="E377" s="177"/>
      <c r="F377" s="177"/>
      <c r="G377" s="178"/>
      <c r="H377" s="177"/>
      <c r="I377" s="179"/>
      <c r="CX377" s="164"/>
      <c r="CY377" s="164"/>
      <c r="CZ377" s="164"/>
    </row>
    <row r="378" spans="1:104" s="163" customFormat="1">
      <c r="A378" s="177"/>
      <c r="B378" s="177"/>
      <c r="C378" s="177"/>
      <c r="D378" s="177"/>
      <c r="E378" s="177"/>
      <c r="F378" s="177"/>
      <c r="G378" s="178"/>
      <c r="H378" s="177"/>
      <c r="I378" s="179"/>
      <c r="CX378" s="164"/>
      <c r="CY378" s="164"/>
      <c r="CZ378" s="164"/>
    </row>
    <row r="379" spans="1:104" s="163" customFormat="1">
      <c r="A379" s="177"/>
      <c r="B379" s="177"/>
      <c r="C379" s="177"/>
      <c r="D379" s="177"/>
      <c r="E379" s="177"/>
      <c r="F379" s="177"/>
      <c r="G379" s="178"/>
      <c r="H379" s="177"/>
      <c r="I379" s="179"/>
      <c r="CX379" s="164"/>
      <c r="CY379" s="164"/>
      <c r="CZ379" s="164"/>
    </row>
    <row r="380" spans="1:104" s="163" customFormat="1">
      <c r="A380" s="177"/>
      <c r="B380" s="177"/>
      <c r="C380" s="177"/>
      <c r="D380" s="177"/>
      <c r="E380" s="177"/>
      <c r="F380" s="177"/>
      <c r="G380" s="178"/>
      <c r="H380" s="177"/>
      <c r="I380" s="179"/>
      <c r="CX380" s="164"/>
      <c r="CY380" s="164"/>
      <c r="CZ380" s="164"/>
    </row>
    <row r="381" spans="1:104" s="163" customFormat="1">
      <c r="A381" s="177"/>
      <c r="B381" s="177"/>
      <c r="C381" s="177"/>
      <c r="D381" s="177"/>
      <c r="E381" s="177"/>
      <c r="F381" s="177"/>
      <c r="G381" s="178"/>
      <c r="H381" s="177"/>
      <c r="I381" s="179"/>
      <c r="CX381" s="164"/>
      <c r="CY381" s="164"/>
      <c r="CZ381" s="164"/>
    </row>
    <row r="382" spans="1:104" s="163" customFormat="1">
      <c r="A382" s="177"/>
      <c r="B382" s="177"/>
      <c r="C382" s="177"/>
      <c r="D382" s="177"/>
      <c r="E382" s="177"/>
      <c r="F382" s="177"/>
      <c r="G382" s="178"/>
      <c r="H382" s="177"/>
      <c r="I382" s="179"/>
      <c r="CX382" s="164"/>
      <c r="CY382" s="164"/>
      <c r="CZ382" s="164"/>
    </row>
    <row r="383" spans="1:104" s="163" customFormat="1">
      <c r="A383" s="177"/>
      <c r="B383" s="177"/>
      <c r="C383" s="177"/>
      <c r="D383" s="177"/>
      <c r="E383" s="177"/>
      <c r="F383" s="177"/>
      <c r="G383" s="178"/>
      <c r="H383" s="177"/>
      <c r="I383" s="179"/>
      <c r="CX383" s="164"/>
      <c r="CY383" s="164"/>
      <c r="CZ383" s="164"/>
    </row>
    <row r="384" spans="1:104" s="163" customFormat="1">
      <c r="A384" s="177"/>
      <c r="B384" s="177"/>
      <c r="C384" s="177"/>
      <c r="D384" s="177"/>
      <c r="E384" s="177"/>
      <c r="F384" s="177"/>
      <c r="G384" s="178"/>
      <c r="H384" s="177"/>
      <c r="I384" s="179"/>
      <c r="CX384" s="164"/>
      <c r="CY384" s="164"/>
      <c r="CZ384" s="164"/>
    </row>
    <row r="385" spans="1:104" s="163" customFormat="1">
      <c r="A385" s="177"/>
      <c r="B385" s="177"/>
      <c r="C385" s="177"/>
      <c r="D385" s="177"/>
      <c r="E385" s="177"/>
      <c r="F385" s="177"/>
      <c r="G385" s="178"/>
      <c r="H385" s="177"/>
      <c r="I385" s="179"/>
      <c r="CX385" s="164"/>
      <c r="CY385" s="164"/>
      <c r="CZ385" s="164"/>
    </row>
    <row r="386" spans="1:104" s="163" customFormat="1">
      <c r="A386" s="177"/>
      <c r="B386" s="177"/>
      <c r="C386" s="177"/>
      <c r="D386" s="177"/>
      <c r="E386" s="177"/>
      <c r="F386" s="177"/>
      <c r="G386" s="178"/>
      <c r="H386" s="177"/>
      <c r="I386" s="179"/>
      <c r="CX386" s="164"/>
      <c r="CY386" s="164"/>
      <c r="CZ386" s="164"/>
    </row>
    <row r="387" spans="1:104" s="163" customFormat="1">
      <c r="A387" s="177"/>
      <c r="B387" s="177"/>
      <c r="C387" s="177"/>
      <c r="D387" s="177"/>
      <c r="E387" s="177"/>
      <c r="F387" s="177"/>
      <c r="G387" s="178"/>
      <c r="H387" s="177"/>
      <c r="I387" s="179"/>
      <c r="CX387" s="164"/>
      <c r="CY387" s="164"/>
      <c r="CZ387" s="164"/>
    </row>
    <row r="388" spans="1:104" s="163" customFormat="1">
      <c r="A388" s="177"/>
      <c r="B388" s="177"/>
      <c r="C388" s="177"/>
      <c r="D388" s="177"/>
      <c r="E388" s="177"/>
      <c r="F388" s="177"/>
      <c r="G388" s="178"/>
      <c r="H388" s="177"/>
      <c r="I388" s="179"/>
      <c r="CX388" s="164"/>
      <c r="CY388" s="164"/>
      <c r="CZ388" s="164"/>
    </row>
    <row r="389" spans="1:104" s="163" customFormat="1">
      <c r="A389" s="177"/>
      <c r="B389" s="177"/>
      <c r="C389" s="177"/>
      <c r="D389" s="177"/>
      <c r="E389" s="177"/>
      <c r="F389" s="177"/>
      <c r="G389" s="178"/>
      <c r="H389" s="177"/>
      <c r="I389" s="179"/>
      <c r="CX389" s="164"/>
      <c r="CY389" s="164"/>
      <c r="CZ389" s="164"/>
    </row>
    <row r="390" spans="1:104" s="163" customFormat="1">
      <c r="A390" s="177"/>
      <c r="B390" s="177"/>
      <c r="C390" s="177"/>
      <c r="D390" s="177"/>
      <c r="E390" s="177"/>
      <c r="F390" s="177"/>
      <c r="G390" s="178"/>
      <c r="H390" s="177"/>
      <c r="I390" s="179"/>
      <c r="CX390" s="164"/>
      <c r="CY390" s="164"/>
      <c r="CZ390" s="164"/>
    </row>
    <row r="391" spans="1:104" s="163" customFormat="1">
      <c r="A391" s="177"/>
      <c r="B391" s="177"/>
      <c r="C391" s="177"/>
      <c r="D391" s="177"/>
      <c r="E391" s="177"/>
      <c r="F391" s="177"/>
      <c r="G391" s="178"/>
      <c r="H391" s="177"/>
      <c r="I391" s="179"/>
      <c r="CX391" s="164"/>
      <c r="CY391" s="164"/>
      <c r="CZ391" s="164"/>
    </row>
    <row r="392" spans="1:104" s="163" customFormat="1">
      <c r="A392" s="177"/>
      <c r="B392" s="177"/>
      <c r="C392" s="177"/>
      <c r="D392" s="177"/>
      <c r="E392" s="177"/>
      <c r="F392" s="177"/>
      <c r="G392" s="178"/>
      <c r="H392" s="177"/>
      <c r="I392" s="179"/>
      <c r="CX392" s="164"/>
      <c r="CY392" s="164"/>
      <c r="CZ392" s="164"/>
    </row>
    <row r="393" spans="1:104" s="163" customFormat="1">
      <c r="A393" s="177"/>
      <c r="B393" s="177"/>
      <c r="C393" s="177"/>
      <c r="D393" s="177"/>
      <c r="E393" s="177"/>
      <c r="F393" s="177"/>
      <c r="G393" s="178"/>
      <c r="H393" s="177"/>
      <c r="I393" s="179"/>
      <c r="CX393" s="164"/>
      <c r="CY393" s="164"/>
      <c r="CZ393" s="164"/>
    </row>
    <row r="394" spans="1:104" s="163" customFormat="1">
      <c r="A394" s="177"/>
      <c r="B394" s="177"/>
      <c r="C394" s="177"/>
      <c r="D394" s="177"/>
      <c r="E394" s="177"/>
      <c r="F394" s="177"/>
      <c r="G394" s="178"/>
      <c r="H394" s="177"/>
      <c r="I394" s="179"/>
      <c r="CX394" s="164"/>
      <c r="CY394" s="164"/>
      <c r="CZ394" s="164"/>
    </row>
    <row r="395" spans="1:104" s="163" customFormat="1">
      <c r="A395" s="177"/>
      <c r="B395" s="177"/>
      <c r="C395" s="177"/>
      <c r="D395" s="177"/>
      <c r="E395" s="177"/>
      <c r="F395" s="177"/>
      <c r="G395" s="178"/>
      <c r="H395" s="177"/>
      <c r="I395" s="179"/>
      <c r="CX395" s="164"/>
      <c r="CY395" s="164"/>
      <c r="CZ395" s="164"/>
    </row>
    <row r="396" spans="1:104" s="163" customFormat="1">
      <c r="A396" s="177"/>
      <c r="B396" s="177"/>
      <c r="C396" s="177"/>
      <c r="D396" s="177"/>
      <c r="E396" s="177"/>
      <c r="F396" s="177"/>
      <c r="G396" s="178"/>
      <c r="H396" s="177"/>
      <c r="I396" s="179"/>
      <c r="CX396" s="164"/>
      <c r="CY396" s="164"/>
      <c r="CZ396" s="164"/>
    </row>
    <row r="397" spans="1:104" s="163" customFormat="1">
      <c r="A397" s="177"/>
      <c r="B397" s="177"/>
      <c r="C397" s="177"/>
      <c r="D397" s="177"/>
      <c r="E397" s="177"/>
      <c r="F397" s="177"/>
      <c r="G397" s="178"/>
      <c r="H397" s="177"/>
      <c r="I397" s="179"/>
      <c r="CX397" s="164"/>
      <c r="CY397" s="164"/>
      <c r="CZ397" s="164"/>
    </row>
    <row r="398" spans="1:104" s="163" customFormat="1">
      <c r="A398" s="177"/>
      <c r="B398" s="177"/>
      <c r="C398" s="177"/>
      <c r="D398" s="177"/>
      <c r="E398" s="177"/>
      <c r="F398" s="177"/>
      <c r="G398" s="178"/>
      <c r="H398" s="177"/>
      <c r="I398" s="179"/>
      <c r="CX398" s="164"/>
      <c r="CY398" s="164"/>
      <c r="CZ398" s="164"/>
    </row>
    <row r="399" spans="1:104" s="163" customFormat="1">
      <c r="A399" s="177"/>
      <c r="B399" s="177"/>
      <c r="C399" s="177"/>
      <c r="D399" s="177"/>
      <c r="E399" s="177"/>
      <c r="F399" s="177"/>
      <c r="G399" s="178"/>
      <c r="H399" s="177"/>
      <c r="I399" s="179"/>
      <c r="CX399" s="164"/>
      <c r="CY399" s="164"/>
      <c r="CZ399" s="164"/>
    </row>
    <row r="400" spans="1:104" s="163" customFormat="1">
      <c r="A400" s="177"/>
      <c r="B400" s="177"/>
      <c r="C400" s="177"/>
      <c r="D400" s="177"/>
      <c r="E400" s="177"/>
      <c r="F400" s="177"/>
      <c r="G400" s="178"/>
      <c r="H400" s="177"/>
      <c r="I400" s="179"/>
      <c r="CX400" s="164"/>
      <c r="CY400" s="164"/>
      <c r="CZ400" s="164"/>
    </row>
    <row r="401" spans="1:104" s="163" customFormat="1">
      <c r="A401" s="177"/>
      <c r="B401" s="177"/>
      <c r="C401" s="177"/>
      <c r="D401" s="177"/>
      <c r="E401" s="177"/>
      <c r="F401" s="177"/>
      <c r="G401" s="178"/>
      <c r="H401" s="177"/>
      <c r="I401" s="179"/>
      <c r="CX401" s="164"/>
      <c r="CY401" s="164"/>
      <c r="CZ401" s="164"/>
    </row>
    <row r="402" spans="1:104" s="163" customFormat="1">
      <c r="A402" s="177"/>
      <c r="B402" s="177"/>
      <c r="C402" s="177"/>
      <c r="D402" s="177"/>
      <c r="E402" s="177"/>
      <c r="F402" s="177"/>
      <c r="G402" s="178"/>
      <c r="H402" s="177"/>
      <c r="I402" s="179"/>
      <c r="CX402" s="164"/>
      <c r="CY402" s="164"/>
      <c r="CZ402" s="164"/>
    </row>
    <row r="403" spans="1:104" s="163" customFormat="1">
      <c r="A403" s="177"/>
      <c r="B403" s="177"/>
      <c r="C403" s="177"/>
      <c r="D403" s="177"/>
      <c r="E403" s="177"/>
      <c r="F403" s="177"/>
      <c r="G403" s="178"/>
      <c r="H403" s="177"/>
      <c r="I403" s="179"/>
      <c r="CX403" s="164"/>
      <c r="CY403" s="164"/>
      <c r="CZ403" s="164"/>
    </row>
    <row r="404" spans="1:104" s="163" customFormat="1">
      <c r="A404" s="177"/>
      <c r="B404" s="177"/>
      <c r="C404" s="177"/>
      <c r="D404" s="177"/>
      <c r="E404" s="177"/>
      <c r="F404" s="177"/>
      <c r="G404" s="178"/>
      <c r="H404" s="177"/>
      <c r="I404" s="179"/>
      <c r="CX404" s="164"/>
      <c r="CY404" s="164"/>
      <c r="CZ404" s="164"/>
    </row>
    <row r="405" spans="1:104" s="163" customFormat="1">
      <c r="A405" s="177"/>
      <c r="B405" s="177"/>
      <c r="C405" s="177"/>
      <c r="D405" s="177"/>
      <c r="E405" s="177"/>
      <c r="F405" s="177"/>
      <c r="G405" s="178"/>
      <c r="H405" s="177"/>
      <c r="I405" s="179"/>
      <c r="CX405" s="164"/>
      <c r="CY405" s="164"/>
      <c r="CZ405" s="164"/>
    </row>
    <row r="406" spans="1:104" s="163" customFormat="1">
      <c r="A406" s="177"/>
      <c r="B406" s="177"/>
      <c r="C406" s="177"/>
      <c r="D406" s="177"/>
      <c r="E406" s="177"/>
      <c r="F406" s="177"/>
      <c r="G406" s="178"/>
      <c r="H406" s="177"/>
      <c r="I406" s="179"/>
      <c r="CX406" s="164"/>
      <c r="CY406" s="164"/>
      <c r="CZ406" s="164"/>
    </row>
    <row r="407" spans="1:104" s="163" customFormat="1">
      <c r="A407" s="177"/>
      <c r="B407" s="177"/>
      <c r="C407" s="177"/>
      <c r="D407" s="177"/>
      <c r="E407" s="177"/>
      <c r="F407" s="177"/>
      <c r="G407" s="178"/>
      <c r="H407" s="177"/>
      <c r="I407" s="179"/>
      <c r="CX407" s="164"/>
      <c r="CY407" s="164"/>
      <c r="CZ407" s="164"/>
    </row>
    <row r="408" spans="1:104" s="163" customFormat="1">
      <c r="A408" s="177"/>
      <c r="B408" s="177"/>
      <c r="C408" s="177"/>
      <c r="D408" s="177"/>
      <c r="E408" s="177"/>
      <c r="F408" s="177"/>
      <c r="G408" s="178"/>
      <c r="H408" s="177"/>
      <c r="I408" s="179"/>
      <c r="CX408" s="164"/>
      <c r="CY408" s="164"/>
      <c r="CZ408" s="164"/>
    </row>
    <row r="409" spans="1:104" s="163" customFormat="1">
      <c r="A409" s="177"/>
      <c r="B409" s="177"/>
      <c r="C409" s="177"/>
      <c r="D409" s="177"/>
      <c r="E409" s="177"/>
      <c r="F409" s="177"/>
      <c r="G409" s="178"/>
      <c r="H409" s="177"/>
      <c r="I409" s="179"/>
      <c r="CX409" s="164"/>
      <c r="CY409" s="164"/>
      <c r="CZ409" s="164"/>
    </row>
    <row r="410" spans="1:104" s="163" customFormat="1">
      <c r="A410" s="177"/>
      <c r="B410" s="177"/>
      <c r="C410" s="177"/>
      <c r="D410" s="177"/>
      <c r="E410" s="177"/>
      <c r="F410" s="177"/>
      <c r="G410" s="178"/>
      <c r="H410" s="177"/>
      <c r="I410" s="179"/>
      <c r="CX410" s="164"/>
      <c r="CY410" s="164"/>
      <c r="CZ410" s="164"/>
    </row>
    <row r="411" spans="1:104" s="163" customFormat="1">
      <c r="A411" s="177"/>
      <c r="B411" s="177"/>
      <c r="C411" s="177"/>
      <c r="D411" s="177"/>
      <c r="E411" s="177"/>
      <c r="F411" s="177"/>
      <c r="G411" s="178"/>
      <c r="H411" s="177"/>
      <c r="I411" s="179"/>
      <c r="CX411" s="164"/>
      <c r="CY411" s="164"/>
      <c r="CZ411" s="164"/>
    </row>
    <row r="412" spans="1:104" s="163" customFormat="1">
      <c r="A412" s="177"/>
      <c r="B412" s="177"/>
      <c r="C412" s="177"/>
      <c r="D412" s="177"/>
      <c r="E412" s="177"/>
      <c r="F412" s="177"/>
      <c r="G412" s="178"/>
      <c r="H412" s="177"/>
      <c r="I412" s="179"/>
      <c r="CX412" s="164"/>
      <c r="CY412" s="164"/>
      <c r="CZ412" s="164"/>
    </row>
    <row r="413" spans="1:104" s="163" customFormat="1">
      <c r="A413" s="177"/>
      <c r="B413" s="177"/>
      <c r="C413" s="177"/>
      <c r="D413" s="177"/>
      <c r="E413" s="177"/>
      <c r="F413" s="177"/>
      <c r="G413" s="178"/>
      <c r="H413" s="177"/>
      <c r="I413" s="179"/>
      <c r="CX413" s="164"/>
      <c r="CY413" s="164"/>
      <c r="CZ413" s="164"/>
    </row>
    <row r="414" spans="1:104" s="163" customFormat="1">
      <c r="A414" s="177"/>
      <c r="B414" s="177"/>
      <c r="C414" s="177"/>
      <c r="D414" s="177"/>
      <c r="E414" s="177"/>
      <c r="F414" s="177"/>
      <c r="G414" s="178"/>
      <c r="H414" s="177"/>
      <c r="I414" s="179"/>
      <c r="CX414" s="164"/>
      <c r="CY414" s="164"/>
      <c r="CZ414" s="164"/>
    </row>
    <row r="415" spans="1:104" s="163" customFormat="1">
      <c r="A415" s="177"/>
      <c r="B415" s="177"/>
      <c r="C415" s="177"/>
      <c r="D415" s="177"/>
      <c r="E415" s="177"/>
      <c r="F415" s="177"/>
      <c r="G415" s="178"/>
      <c r="H415" s="177"/>
      <c r="I415" s="179"/>
      <c r="CX415" s="164"/>
      <c r="CY415" s="164"/>
      <c r="CZ415" s="164"/>
    </row>
    <row r="416" spans="1:104" s="163" customFormat="1">
      <c r="A416" s="177"/>
      <c r="B416" s="177"/>
      <c r="C416" s="177"/>
      <c r="D416" s="177"/>
      <c r="E416" s="177"/>
      <c r="F416" s="177"/>
      <c r="G416" s="178"/>
      <c r="H416" s="177"/>
      <c r="I416" s="179"/>
      <c r="CX416" s="164"/>
      <c r="CY416" s="164"/>
      <c r="CZ416" s="164"/>
    </row>
    <row r="417" spans="1:104" s="163" customFormat="1">
      <c r="A417" s="177"/>
      <c r="B417" s="177"/>
      <c r="C417" s="177"/>
      <c r="D417" s="177"/>
      <c r="E417" s="177"/>
      <c r="F417" s="177"/>
      <c r="G417" s="178"/>
      <c r="H417" s="177"/>
      <c r="I417" s="179"/>
      <c r="CX417" s="164"/>
      <c r="CY417" s="164"/>
      <c r="CZ417" s="164"/>
    </row>
    <row r="418" spans="1:104" s="163" customFormat="1">
      <c r="A418" s="177"/>
      <c r="B418" s="177"/>
      <c r="C418" s="177"/>
      <c r="D418" s="177"/>
      <c r="E418" s="177"/>
      <c r="F418" s="177"/>
      <c r="G418" s="178"/>
      <c r="H418" s="177"/>
      <c r="I418" s="179"/>
      <c r="CX418" s="164"/>
      <c r="CY418" s="164"/>
      <c r="CZ418" s="164"/>
    </row>
    <row r="419" spans="1:104" s="163" customFormat="1">
      <c r="A419" s="177"/>
      <c r="B419" s="177"/>
      <c r="C419" s="177"/>
      <c r="D419" s="177"/>
      <c r="E419" s="177"/>
      <c r="F419" s="177"/>
      <c r="G419" s="178"/>
      <c r="H419" s="177"/>
      <c r="I419" s="179"/>
      <c r="CX419" s="164"/>
      <c r="CY419" s="164"/>
      <c r="CZ419" s="164"/>
    </row>
    <row r="420" spans="1:104" s="163" customFormat="1">
      <c r="A420" s="177"/>
      <c r="B420" s="177"/>
      <c r="C420" s="177"/>
      <c r="D420" s="177"/>
      <c r="E420" s="177"/>
      <c r="F420" s="177"/>
      <c r="G420" s="178"/>
      <c r="H420" s="177"/>
      <c r="I420" s="179"/>
      <c r="CX420" s="164"/>
      <c r="CY420" s="164"/>
      <c r="CZ420" s="164"/>
    </row>
    <row r="421" spans="1:104" s="163" customFormat="1">
      <c r="A421" s="177"/>
      <c r="B421" s="177"/>
      <c r="C421" s="177"/>
      <c r="D421" s="177"/>
      <c r="E421" s="177"/>
      <c r="F421" s="177"/>
      <c r="G421" s="178"/>
      <c r="H421" s="177"/>
      <c r="I421" s="179"/>
      <c r="CX421" s="164"/>
      <c r="CY421" s="164"/>
      <c r="CZ421" s="164"/>
    </row>
    <row r="422" spans="1:104" s="163" customFormat="1">
      <c r="A422" s="177"/>
      <c r="B422" s="177"/>
      <c r="C422" s="177"/>
      <c r="D422" s="177"/>
      <c r="E422" s="177"/>
      <c r="F422" s="177"/>
      <c r="G422" s="178"/>
      <c r="H422" s="177"/>
      <c r="I422" s="179"/>
      <c r="CX422" s="164"/>
      <c r="CY422" s="164"/>
      <c r="CZ422" s="164"/>
    </row>
    <row r="423" spans="1:104" s="163" customFormat="1">
      <c r="A423" s="177"/>
      <c r="B423" s="177"/>
      <c r="C423" s="177"/>
      <c r="D423" s="177"/>
      <c r="E423" s="177"/>
      <c r="F423" s="177"/>
      <c r="G423" s="178"/>
      <c r="H423" s="177"/>
      <c r="I423" s="179"/>
      <c r="CX423" s="164"/>
      <c r="CY423" s="164"/>
      <c r="CZ423" s="164"/>
    </row>
    <row r="424" spans="1:104" s="163" customFormat="1">
      <c r="A424" s="177"/>
      <c r="B424" s="177"/>
      <c r="C424" s="177"/>
      <c r="D424" s="177"/>
      <c r="E424" s="177"/>
      <c r="F424" s="177"/>
      <c r="G424" s="178"/>
      <c r="H424" s="177"/>
      <c r="I424" s="179"/>
      <c r="CX424" s="164"/>
      <c r="CY424" s="164"/>
      <c r="CZ424" s="164"/>
    </row>
    <row r="425" spans="1:104" s="163" customFormat="1">
      <c r="A425" s="177"/>
      <c r="B425" s="177"/>
      <c r="C425" s="177"/>
      <c r="D425" s="177"/>
      <c r="E425" s="177"/>
      <c r="F425" s="177"/>
      <c r="G425" s="178"/>
      <c r="H425" s="177"/>
      <c r="I425" s="179"/>
      <c r="CX425" s="164"/>
      <c r="CY425" s="164"/>
      <c r="CZ425" s="164"/>
    </row>
    <row r="426" spans="1:104" s="163" customFormat="1">
      <c r="A426" s="177"/>
      <c r="B426" s="177"/>
      <c r="C426" s="177"/>
      <c r="D426" s="177"/>
      <c r="E426" s="177"/>
      <c r="F426" s="177"/>
      <c r="G426" s="178"/>
      <c r="H426" s="177"/>
      <c r="I426" s="179"/>
      <c r="CX426" s="164"/>
      <c r="CY426" s="164"/>
      <c r="CZ426" s="164"/>
    </row>
    <row r="427" spans="1:104" s="163" customFormat="1">
      <c r="A427" s="177"/>
      <c r="B427" s="177"/>
      <c r="C427" s="177"/>
      <c r="D427" s="177"/>
      <c r="E427" s="177"/>
      <c r="F427" s="177"/>
      <c r="G427" s="178"/>
      <c r="H427" s="177"/>
      <c r="I427" s="179"/>
      <c r="CX427" s="164"/>
      <c r="CY427" s="164"/>
      <c r="CZ427" s="164"/>
    </row>
    <row r="428" spans="1:104" s="163" customFormat="1">
      <c r="A428" s="177"/>
      <c r="B428" s="177"/>
      <c r="C428" s="177"/>
      <c r="D428" s="177"/>
      <c r="E428" s="177"/>
      <c r="F428" s="177"/>
      <c r="G428" s="178"/>
      <c r="H428" s="177"/>
      <c r="I428" s="179"/>
      <c r="CX428" s="164"/>
      <c r="CY428" s="164"/>
      <c r="CZ428" s="164"/>
    </row>
    <row r="429" spans="1:104" s="163" customFormat="1">
      <c r="A429" s="177"/>
      <c r="B429" s="177"/>
      <c r="C429" s="177"/>
      <c r="D429" s="177"/>
      <c r="E429" s="177"/>
      <c r="F429" s="177"/>
      <c r="G429" s="178"/>
      <c r="H429" s="177"/>
      <c r="I429" s="179"/>
      <c r="CX429" s="164"/>
      <c r="CY429" s="164"/>
      <c r="CZ429" s="164"/>
    </row>
    <row r="430" spans="1:104" s="163" customFormat="1">
      <c r="A430" s="177"/>
      <c r="B430" s="177"/>
      <c r="C430" s="177"/>
      <c r="D430" s="177"/>
      <c r="E430" s="177"/>
      <c r="F430" s="177"/>
      <c r="G430" s="178"/>
      <c r="H430" s="177"/>
      <c r="I430" s="179"/>
      <c r="CX430" s="164"/>
      <c r="CY430" s="164"/>
      <c r="CZ430" s="164"/>
    </row>
    <row r="431" spans="1:104" s="163" customFormat="1">
      <c r="A431" s="177"/>
      <c r="B431" s="177"/>
      <c r="C431" s="177"/>
      <c r="D431" s="177"/>
      <c r="E431" s="177"/>
      <c r="F431" s="177"/>
      <c r="G431" s="178"/>
      <c r="H431" s="177"/>
      <c r="I431" s="179"/>
      <c r="CX431" s="164"/>
      <c r="CY431" s="164"/>
      <c r="CZ431" s="164"/>
    </row>
    <row r="432" spans="1:104" s="163" customFormat="1">
      <c r="A432" s="177"/>
      <c r="B432" s="177"/>
      <c r="C432" s="177"/>
      <c r="D432" s="177"/>
      <c r="E432" s="177"/>
      <c r="F432" s="177"/>
      <c r="G432" s="178"/>
      <c r="H432" s="177"/>
      <c r="I432" s="179"/>
      <c r="CX432" s="164"/>
      <c r="CY432" s="164"/>
      <c r="CZ432" s="164"/>
    </row>
    <row r="433" spans="1:104" s="163" customFormat="1">
      <c r="A433" s="177"/>
      <c r="B433" s="177"/>
      <c r="C433" s="177"/>
      <c r="D433" s="177"/>
      <c r="E433" s="177"/>
      <c r="F433" s="177"/>
      <c r="G433" s="178"/>
      <c r="H433" s="177"/>
      <c r="I433" s="179"/>
      <c r="CX433" s="164"/>
      <c r="CY433" s="164"/>
      <c r="CZ433" s="164"/>
    </row>
    <row r="434" spans="1:104" s="163" customFormat="1">
      <c r="A434" s="177"/>
      <c r="B434" s="177"/>
      <c r="C434" s="177"/>
      <c r="D434" s="177"/>
      <c r="E434" s="177"/>
      <c r="F434" s="177"/>
      <c r="G434" s="178"/>
      <c r="H434" s="177"/>
      <c r="I434" s="179"/>
      <c r="CX434" s="164"/>
      <c r="CY434" s="164"/>
      <c r="CZ434" s="164"/>
    </row>
    <row r="435" spans="1:104" s="163" customFormat="1">
      <c r="A435" s="177"/>
      <c r="B435" s="177"/>
      <c r="C435" s="177"/>
      <c r="D435" s="177"/>
      <c r="E435" s="177"/>
      <c r="F435" s="177"/>
      <c r="G435" s="178"/>
      <c r="H435" s="177"/>
      <c r="I435" s="179"/>
      <c r="CX435" s="164"/>
      <c r="CY435" s="164"/>
      <c r="CZ435" s="164"/>
    </row>
    <row r="436" spans="1:104" s="163" customFormat="1">
      <c r="A436" s="177"/>
      <c r="B436" s="177"/>
      <c r="C436" s="177"/>
      <c r="D436" s="177"/>
      <c r="E436" s="177"/>
      <c r="F436" s="177"/>
      <c r="G436" s="178"/>
      <c r="H436" s="177"/>
      <c r="I436" s="179"/>
      <c r="CX436" s="164"/>
      <c r="CY436" s="164"/>
      <c r="CZ436" s="164"/>
    </row>
    <row r="437" spans="1:104" s="163" customFormat="1">
      <c r="A437" s="177"/>
      <c r="B437" s="177"/>
      <c r="C437" s="177"/>
      <c r="D437" s="177"/>
      <c r="E437" s="177"/>
      <c r="F437" s="177"/>
      <c r="G437" s="178"/>
      <c r="H437" s="177"/>
      <c r="I437" s="179"/>
      <c r="CX437" s="164"/>
      <c r="CY437" s="164"/>
      <c r="CZ437" s="164"/>
    </row>
    <row r="438" spans="1:104" s="163" customFormat="1">
      <c r="A438" s="177"/>
      <c r="B438" s="177"/>
      <c r="C438" s="177"/>
      <c r="D438" s="177"/>
      <c r="E438" s="177"/>
      <c r="F438" s="177"/>
      <c r="G438" s="178"/>
      <c r="H438" s="177"/>
      <c r="I438" s="179"/>
      <c r="CX438" s="164"/>
      <c r="CY438" s="164"/>
      <c r="CZ438" s="164"/>
    </row>
    <row r="439" spans="1:104" s="163" customFormat="1">
      <c r="A439" s="177"/>
      <c r="B439" s="177"/>
      <c r="C439" s="177"/>
      <c r="D439" s="177"/>
      <c r="E439" s="177"/>
      <c r="F439" s="177"/>
      <c r="G439" s="178"/>
      <c r="H439" s="177"/>
      <c r="I439" s="179"/>
      <c r="CX439" s="164"/>
      <c r="CY439" s="164"/>
      <c r="CZ439" s="164"/>
    </row>
    <row r="440" spans="1:104" s="163" customFormat="1">
      <c r="A440" s="177"/>
      <c r="B440" s="177"/>
      <c r="C440" s="177"/>
      <c r="D440" s="177"/>
      <c r="E440" s="177"/>
      <c r="F440" s="177"/>
      <c r="G440" s="178"/>
      <c r="H440" s="177"/>
      <c r="I440" s="179"/>
      <c r="CX440" s="164"/>
      <c r="CY440" s="164"/>
      <c r="CZ440" s="164"/>
    </row>
    <row r="441" spans="1:104" s="163" customFormat="1">
      <c r="A441" s="177"/>
      <c r="B441" s="177"/>
      <c r="C441" s="177"/>
      <c r="D441" s="177"/>
      <c r="E441" s="177"/>
      <c r="F441" s="177"/>
      <c r="G441" s="178"/>
      <c r="H441" s="177"/>
      <c r="I441" s="179"/>
      <c r="CX441" s="164"/>
      <c r="CY441" s="164"/>
      <c r="CZ441" s="164"/>
    </row>
    <row r="442" spans="1:104" s="163" customFormat="1">
      <c r="A442" s="177"/>
      <c r="B442" s="177"/>
      <c r="C442" s="177"/>
      <c r="D442" s="177"/>
      <c r="E442" s="177"/>
      <c r="F442" s="177"/>
      <c r="G442" s="178"/>
      <c r="H442" s="177"/>
      <c r="I442" s="179"/>
      <c r="CX442" s="164"/>
      <c r="CY442" s="164"/>
      <c r="CZ442" s="164"/>
    </row>
    <row r="443" spans="1:104" s="163" customFormat="1">
      <c r="A443" s="177"/>
      <c r="B443" s="177"/>
      <c r="C443" s="177"/>
      <c r="D443" s="177"/>
      <c r="E443" s="177"/>
      <c r="F443" s="177"/>
      <c r="G443" s="178"/>
      <c r="H443" s="177"/>
      <c r="I443" s="179"/>
      <c r="CX443" s="164"/>
      <c r="CY443" s="164"/>
      <c r="CZ443" s="164"/>
    </row>
    <row r="444" spans="1:104" s="163" customFormat="1">
      <c r="A444" s="177"/>
      <c r="B444" s="177"/>
      <c r="C444" s="177"/>
      <c r="D444" s="177"/>
      <c r="E444" s="177"/>
      <c r="F444" s="177"/>
      <c r="G444" s="178"/>
      <c r="H444" s="177"/>
      <c r="I444" s="179"/>
      <c r="CX444" s="164"/>
      <c r="CY444" s="164"/>
      <c r="CZ444" s="164"/>
    </row>
    <row r="445" spans="1:104" s="163" customFormat="1">
      <c r="A445" s="177"/>
      <c r="B445" s="177"/>
      <c r="C445" s="177"/>
      <c r="D445" s="177"/>
      <c r="E445" s="177"/>
      <c r="F445" s="177"/>
      <c r="G445" s="178"/>
      <c r="H445" s="177"/>
      <c r="I445" s="179"/>
      <c r="CX445" s="164"/>
      <c r="CY445" s="164"/>
      <c r="CZ445" s="164"/>
    </row>
    <row r="446" spans="1:104" s="163" customFormat="1">
      <c r="A446" s="177"/>
      <c r="B446" s="177"/>
      <c r="C446" s="177"/>
      <c r="D446" s="177"/>
      <c r="E446" s="177"/>
      <c r="F446" s="177"/>
      <c r="G446" s="178"/>
      <c r="H446" s="177"/>
      <c r="I446" s="179"/>
      <c r="CX446" s="164"/>
      <c r="CY446" s="164"/>
      <c r="CZ446" s="164"/>
    </row>
    <row r="447" spans="1:104" s="163" customFormat="1">
      <c r="A447" s="177"/>
      <c r="B447" s="177"/>
      <c r="C447" s="177"/>
      <c r="D447" s="177"/>
      <c r="E447" s="177"/>
      <c r="F447" s="177"/>
      <c r="G447" s="178"/>
      <c r="H447" s="177"/>
      <c r="I447" s="179"/>
      <c r="CX447" s="164"/>
      <c r="CY447" s="164"/>
      <c r="CZ447" s="164"/>
    </row>
    <row r="448" spans="1:104" s="163" customFormat="1">
      <c r="A448" s="177"/>
      <c r="B448" s="177"/>
      <c r="C448" s="177"/>
      <c r="D448" s="177"/>
      <c r="E448" s="177"/>
      <c r="F448" s="177"/>
      <c r="G448" s="178"/>
      <c r="H448" s="177"/>
      <c r="I448" s="179"/>
      <c r="CX448" s="164"/>
      <c r="CY448" s="164"/>
      <c r="CZ448" s="164"/>
    </row>
    <row r="449" spans="1:104" s="163" customFormat="1">
      <c r="A449" s="177"/>
      <c r="B449" s="177"/>
      <c r="C449" s="177"/>
      <c r="D449" s="177"/>
      <c r="E449" s="177"/>
      <c r="F449" s="177"/>
      <c r="G449" s="178"/>
      <c r="H449" s="177"/>
      <c r="I449" s="179"/>
      <c r="CX449" s="164"/>
      <c r="CY449" s="164"/>
      <c r="CZ449" s="164"/>
    </row>
    <row r="450" spans="1:104" s="163" customFormat="1">
      <c r="A450" s="177"/>
      <c r="B450" s="177"/>
      <c r="C450" s="177"/>
      <c r="D450" s="177"/>
      <c r="E450" s="177"/>
      <c r="F450" s="177"/>
      <c r="G450" s="178"/>
      <c r="H450" s="177"/>
      <c r="I450" s="179"/>
      <c r="CX450" s="164"/>
      <c r="CY450" s="164"/>
      <c r="CZ450" s="164"/>
    </row>
    <row r="451" spans="1:104" s="163" customFormat="1">
      <c r="A451" s="177"/>
      <c r="B451" s="177"/>
      <c r="C451" s="177"/>
      <c r="D451" s="177"/>
      <c r="E451" s="177"/>
      <c r="F451" s="177"/>
      <c r="G451" s="178"/>
      <c r="H451" s="177"/>
      <c r="I451" s="179"/>
      <c r="CX451" s="164"/>
      <c r="CY451" s="164"/>
      <c r="CZ451" s="164"/>
    </row>
    <row r="452" spans="1:104" s="163" customFormat="1">
      <c r="A452" s="177"/>
      <c r="B452" s="177"/>
      <c r="C452" s="177"/>
      <c r="D452" s="177"/>
      <c r="E452" s="177"/>
      <c r="F452" s="177"/>
      <c r="G452" s="178"/>
      <c r="H452" s="177"/>
      <c r="I452" s="179"/>
      <c r="CX452" s="164"/>
      <c r="CY452" s="164"/>
      <c r="CZ452" s="164"/>
    </row>
    <row r="453" spans="1:104" s="163" customFormat="1">
      <c r="A453" s="177"/>
      <c r="B453" s="177"/>
      <c r="C453" s="177"/>
      <c r="D453" s="177"/>
      <c r="E453" s="177"/>
      <c r="F453" s="177"/>
      <c r="G453" s="178"/>
      <c r="H453" s="177"/>
      <c r="I453" s="179"/>
      <c r="CX453" s="164"/>
      <c r="CY453" s="164"/>
      <c r="CZ453" s="164"/>
    </row>
    <row r="454" spans="1:104" s="163" customFormat="1">
      <c r="A454" s="177"/>
      <c r="B454" s="177"/>
      <c r="C454" s="177"/>
      <c r="D454" s="177"/>
      <c r="E454" s="177"/>
      <c r="F454" s="177"/>
      <c r="G454" s="178"/>
      <c r="H454" s="177"/>
      <c r="I454" s="179"/>
      <c r="CX454" s="164"/>
      <c r="CY454" s="164"/>
      <c r="CZ454" s="164"/>
    </row>
    <row r="455" spans="1:104" s="163" customFormat="1">
      <c r="A455" s="177"/>
      <c r="B455" s="177"/>
      <c r="C455" s="177"/>
      <c r="D455" s="177"/>
      <c r="E455" s="177"/>
      <c r="F455" s="177"/>
      <c r="G455" s="178"/>
      <c r="H455" s="177"/>
      <c r="I455" s="179"/>
      <c r="CX455" s="164"/>
      <c r="CY455" s="164"/>
      <c r="CZ455" s="164"/>
    </row>
    <row r="456" spans="1:104" s="163" customFormat="1">
      <c r="A456" s="177"/>
      <c r="B456" s="177"/>
      <c r="C456" s="177"/>
      <c r="D456" s="177"/>
      <c r="E456" s="177"/>
      <c r="F456" s="177"/>
      <c r="G456" s="178"/>
      <c r="H456" s="177"/>
      <c r="I456" s="179"/>
      <c r="CX456" s="164"/>
      <c r="CY456" s="164"/>
      <c r="CZ456" s="164"/>
    </row>
    <row r="457" spans="1:104" s="163" customFormat="1">
      <c r="A457" s="177"/>
      <c r="B457" s="177"/>
      <c r="C457" s="177"/>
      <c r="D457" s="177"/>
      <c r="E457" s="177"/>
      <c r="F457" s="177"/>
      <c r="G457" s="178"/>
      <c r="H457" s="177"/>
      <c r="I457" s="179"/>
      <c r="CX457" s="164"/>
      <c r="CY457" s="164"/>
      <c r="CZ457" s="164"/>
    </row>
    <row r="458" spans="1:104" s="163" customFormat="1">
      <c r="A458" s="177"/>
      <c r="B458" s="177"/>
      <c r="C458" s="177"/>
      <c r="D458" s="177"/>
      <c r="E458" s="177"/>
      <c r="F458" s="177"/>
      <c r="G458" s="178"/>
      <c r="H458" s="177"/>
      <c r="I458" s="179"/>
      <c r="CX458" s="164"/>
      <c r="CY458" s="164"/>
      <c r="CZ458" s="164"/>
    </row>
    <row r="459" spans="1:104" s="163" customFormat="1">
      <c r="A459" s="177"/>
      <c r="B459" s="177"/>
      <c r="C459" s="177"/>
      <c r="D459" s="177"/>
      <c r="E459" s="177"/>
      <c r="F459" s="177"/>
      <c r="G459" s="178"/>
      <c r="H459" s="177"/>
      <c r="I459" s="179"/>
      <c r="CX459" s="164"/>
      <c r="CY459" s="164"/>
      <c r="CZ459" s="164"/>
    </row>
    <row r="460" spans="1:104" s="163" customFormat="1">
      <c r="A460" s="177"/>
      <c r="B460" s="177"/>
      <c r="C460" s="177"/>
      <c r="D460" s="177"/>
      <c r="E460" s="177"/>
      <c r="F460" s="177"/>
      <c r="G460" s="178"/>
      <c r="H460" s="177"/>
      <c r="I460" s="179"/>
      <c r="CX460" s="164"/>
      <c r="CY460" s="164"/>
      <c r="CZ460" s="164"/>
    </row>
    <row r="461" spans="1:104" s="163" customFormat="1">
      <c r="A461" s="177"/>
      <c r="B461" s="177"/>
      <c r="C461" s="177"/>
      <c r="D461" s="177"/>
      <c r="E461" s="177"/>
      <c r="F461" s="177"/>
      <c r="G461" s="178"/>
      <c r="H461" s="177"/>
      <c r="I461" s="179"/>
      <c r="CX461" s="164"/>
      <c r="CY461" s="164"/>
      <c r="CZ461" s="164"/>
    </row>
    <row r="462" spans="1:104" s="163" customFormat="1">
      <c r="A462" s="177"/>
      <c r="B462" s="177"/>
      <c r="C462" s="177"/>
      <c r="D462" s="177"/>
      <c r="E462" s="177"/>
      <c r="F462" s="177"/>
      <c r="G462" s="178"/>
      <c r="H462" s="177"/>
      <c r="I462" s="179"/>
      <c r="CX462" s="164"/>
      <c r="CY462" s="164"/>
      <c r="CZ462" s="164"/>
    </row>
    <row r="463" spans="1:104" s="163" customFormat="1">
      <c r="A463" s="177"/>
      <c r="B463" s="177"/>
      <c r="C463" s="177"/>
      <c r="D463" s="177"/>
      <c r="E463" s="177"/>
      <c r="F463" s="177"/>
      <c r="G463" s="178"/>
      <c r="H463" s="177"/>
      <c r="I463" s="179"/>
      <c r="CX463" s="164"/>
      <c r="CY463" s="164"/>
      <c r="CZ463" s="164"/>
    </row>
    <row r="464" spans="1:104" s="163" customFormat="1">
      <c r="A464" s="177"/>
      <c r="B464" s="177"/>
      <c r="C464" s="177"/>
      <c r="D464" s="177"/>
      <c r="E464" s="177"/>
      <c r="F464" s="177"/>
      <c r="G464" s="178"/>
      <c r="H464" s="177"/>
      <c r="I464" s="179"/>
      <c r="CX464" s="164"/>
      <c r="CY464" s="164"/>
      <c r="CZ464" s="164"/>
    </row>
    <row r="465" spans="1:104" s="163" customFormat="1">
      <c r="A465" s="177"/>
      <c r="B465" s="177"/>
      <c r="C465" s="177"/>
      <c r="D465" s="177"/>
      <c r="E465" s="177"/>
      <c r="F465" s="177"/>
      <c r="G465" s="178"/>
      <c r="H465" s="177"/>
      <c r="I465" s="179"/>
      <c r="CX465" s="164"/>
      <c r="CY465" s="164"/>
      <c r="CZ465" s="164"/>
    </row>
    <row r="466" spans="1:104" s="163" customFormat="1">
      <c r="A466" s="177"/>
      <c r="B466" s="177"/>
      <c r="C466" s="177"/>
      <c r="D466" s="177"/>
      <c r="E466" s="177"/>
      <c r="F466" s="177"/>
      <c r="G466" s="178"/>
      <c r="H466" s="177"/>
      <c r="I466" s="179"/>
      <c r="CX466" s="164"/>
      <c r="CY466" s="164"/>
      <c r="CZ466" s="164"/>
    </row>
    <row r="467" spans="1:104" s="163" customFormat="1">
      <c r="A467" s="177"/>
      <c r="B467" s="177"/>
      <c r="C467" s="177"/>
      <c r="D467" s="177"/>
      <c r="E467" s="177"/>
      <c r="F467" s="177"/>
      <c r="G467" s="178"/>
      <c r="H467" s="177"/>
      <c r="I467" s="179"/>
      <c r="CX467" s="164"/>
      <c r="CY467" s="164"/>
      <c r="CZ467" s="164"/>
    </row>
    <row r="468" spans="1:104" s="163" customFormat="1">
      <c r="A468" s="177"/>
      <c r="B468" s="177"/>
      <c r="C468" s="177"/>
      <c r="D468" s="177"/>
      <c r="E468" s="177"/>
      <c r="F468" s="177"/>
      <c r="G468" s="178"/>
      <c r="H468" s="177"/>
      <c r="I468" s="179"/>
      <c r="CX468" s="164"/>
      <c r="CY468" s="164"/>
      <c r="CZ468" s="164"/>
    </row>
    <row r="469" spans="1:104" s="163" customFormat="1">
      <c r="A469" s="177"/>
      <c r="B469" s="177"/>
      <c r="C469" s="177"/>
      <c r="D469" s="177"/>
      <c r="E469" s="177"/>
      <c r="F469" s="177"/>
      <c r="G469" s="178"/>
      <c r="H469" s="177"/>
      <c r="I469" s="179"/>
      <c r="CX469" s="164"/>
      <c r="CY469" s="164"/>
      <c r="CZ469" s="164"/>
    </row>
    <row r="470" spans="1:104" s="163" customFormat="1">
      <c r="A470" s="177"/>
      <c r="B470" s="177"/>
      <c r="C470" s="177"/>
      <c r="D470" s="177"/>
      <c r="E470" s="177"/>
      <c r="F470" s="177"/>
      <c r="G470" s="178"/>
      <c r="H470" s="177"/>
      <c r="I470" s="179"/>
      <c r="CX470" s="164"/>
      <c r="CY470" s="164"/>
      <c r="CZ470" s="164"/>
    </row>
    <row r="471" spans="1:104" s="163" customFormat="1">
      <c r="A471" s="177"/>
      <c r="B471" s="177"/>
      <c r="C471" s="177"/>
      <c r="D471" s="177"/>
      <c r="E471" s="177"/>
      <c r="F471" s="177"/>
      <c r="G471" s="178"/>
      <c r="H471" s="177"/>
      <c r="I471" s="179"/>
      <c r="CX471" s="164"/>
      <c r="CY471" s="164"/>
      <c r="CZ471" s="164"/>
    </row>
    <row r="472" spans="1:104" s="163" customFormat="1">
      <c r="A472" s="177"/>
      <c r="B472" s="177"/>
      <c r="C472" s="177"/>
      <c r="D472" s="177"/>
      <c r="E472" s="177"/>
      <c r="F472" s="177"/>
      <c r="G472" s="178"/>
      <c r="H472" s="177"/>
      <c r="I472" s="179"/>
      <c r="CX472" s="164"/>
      <c r="CY472" s="164"/>
      <c r="CZ472" s="164"/>
    </row>
    <row r="473" spans="1:104" s="163" customFormat="1">
      <c r="A473" s="177"/>
      <c r="B473" s="177"/>
      <c r="C473" s="177"/>
      <c r="D473" s="177"/>
      <c r="E473" s="177"/>
      <c r="F473" s="177"/>
      <c r="G473" s="178"/>
      <c r="H473" s="177"/>
      <c r="I473" s="179"/>
      <c r="CX473" s="164"/>
      <c r="CY473" s="164"/>
      <c r="CZ473" s="164"/>
    </row>
    <row r="474" spans="1:104" s="163" customFormat="1">
      <c r="A474" s="177"/>
      <c r="B474" s="177"/>
      <c r="C474" s="177"/>
      <c r="D474" s="177"/>
      <c r="E474" s="177"/>
      <c r="F474" s="177"/>
      <c r="G474" s="178"/>
      <c r="H474" s="177"/>
      <c r="I474" s="179"/>
      <c r="CX474" s="164"/>
      <c r="CY474" s="164"/>
      <c r="CZ474" s="164"/>
    </row>
    <row r="475" spans="1:104" s="163" customFormat="1">
      <c r="A475" s="177"/>
      <c r="B475" s="177"/>
      <c r="C475" s="177"/>
      <c r="D475" s="177"/>
      <c r="E475" s="177"/>
      <c r="F475" s="177"/>
      <c r="G475" s="178"/>
      <c r="H475" s="177"/>
      <c r="I475" s="179"/>
      <c r="CX475" s="164"/>
      <c r="CY475" s="164"/>
      <c r="CZ475" s="164"/>
    </row>
    <row r="476" spans="1:104" s="163" customFormat="1">
      <c r="A476" s="177"/>
      <c r="B476" s="177"/>
      <c r="C476" s="177"/>
      <c r="D476" s="177"/>
      <c r="E476" s="177"/>
      <c r="F476" s="177"/>
      <c r="G476" s="178"/>
      <c r="H476" s="177"/>
      <c r="I476" s="179"/>
      <c r="CX476" s="164"/>
      <c r="CY476" s="164"/>
      <c r="CZ476" s="164"/>
    </row>
    <row r="477" spans="1:104" s="163" customFormat="1">
      <c r="A477" s="177"/>
      <c r="B477" s="177"/>
      <c r="C477" s="177"/>
      <c r="D477" s="177"/>
      <c r="E477" s="177"/>
      <c r="F477" s="177"/>
      <c r="G477" s="178"/>
      <c r="H477" s="177"/>
      <c r="I477" s="179"/>
      <c r="CX477" s="164"/>
      <c r="CY477" s="164"/>
      <c r="CZ477" s="164"/>
    </row>
    <row r="478" spans="1:104" s="163" customFormat="1">
      <c r="A478" s="177"/>
      <c r="B478" s="177"/>
      <c r="C478" s="177"/>
      <c r="D478" s="177"/>
      <c r="E478" s="177"/>
      <c r="F478" s="177"/>
      <c r="G478" s="178"/>
      <c r="H478" s="177"/>
      <c r="I478" s="179"/>
      <c r="CX478" s="164"/>
      <c r="CY478" s="164"/>
      <c r="CZ478" s="164"/>
    </row>
    <row r="479" spans="1:104" s="163" customFormat="1">
      <c r="A479" s="177"/>
      <c r="B479" s="177"/>
      <c r="C479" s="177"/>
      <c r="D479" s="177"/>
      <c r="E479" s="177"/>
      <c r="F479" s="177"/>
      <c r="G479" s="178"/>
      <c r="H479" s="177"/>
      <c r="I479" s="179"/>
      <c r="CX479" s="164"/>
      <c r="CY479" s="164"/>
      <c r="CZ479" s="164"/>
    </row>
    <row r="480" spans="1:104" s="163" customFormat="1">
      <c r="A480" s="177"/>
      <c r="B480" s="177"/>
      <c r="C480" s="177"/>
      <c r="D480" s="177"/>
      <c r="E480" s="177"/>
      <c r="F480" s="177"/>
      <c r="G480" s="178"/>
      <c r="H480" s="177"/>
      <c r="I480" s="179"/>
      <c r="CX480" s="164"/>
      <c r="CY480" s="164"/>
      <c r="CZ480" s="164"/>
    </row>
    <row r="481" spans="1:104" s="163" customFormat="1">
      <c r="A481" s="177"/>
      <c r="B481" s="177"/>
      <c r="C481" s="177"/>
      <c r="D481" s="177"/>
      <c r="E481" s="177"/>
      <c r="F481" s="177"/>
      <c r="G481" s="178"/>
      <c r="H481" s="177"/>
      <c r="I481" s="179"/>
      <c r="CX481" s="164"/>
      <c r="CY481" s="164"/>
      <c r="CZ481" s="164"/>
    </row>
    <row r="482" spans="1:104" s="163" customFormat="1">
      <c r="A482" s="177"/>
      <c r="B482" s="177"/>
      <c r="C482" s="177"/>
      <c r="D482" s="177"/>
      <c r="E482" s="177"/>
      <c r="F482" s="177"/>
      <c r="G482" s="178"/>
      <c r="H482" s="177"/>
      <c r="I482" s="179"/>
      <c r="CX482" s="164"/>
      <c r="CY482" s="164"/>
      <c r="CZ482" s="164"/>
    </row>
    <row r="483" spans="1:104" s="163" customFormat="1">
      <c r="A483" s="177"/>
      <c r="B483" s="177"/>
      <c r="C483" s="177"/>
      <c r="D483" s="177"/>
      <c r="E483" s="177"/>
      <c r="F483" s="177"/>
      <c r="G483" s="178"/>
      <c r="H483" s="177"/>
      <c r="I483" s="179"/>
      <c r="CX483" s="164"/>
      <c r="CY483" s="164"/>
      <c r="CZ483" s="164"/>
    </row>
    <row r="484" spans="1:104" s="163" customFormat="1">
      <c r="A484" s="177"/>
      <c r="B484" s="177"/>
      <c r="C484" s="177"/>
      <c r="D484" s="177"/>
      <c r="E484" s="177"/>
      <c r="F484" s="177"/>
      <c r="G484" s="178"/>
      <c r="H484" s="177"/>
      <c r="I484" s="179"/>
      <c r="CX484" s="164"/>
      <c r="CY484" s="164"/>
      <c r="CZ484" s="164"/>
    </row>
    <row r="485" spans="1:104" s="163" customFormat="1">
      <c r="A485" s="177"/>
      <c r="B485" s="177"/>
      <c r="C485" s="177"/>
      <c r="D485" s="177"/>
      <c r="E485" s="177"/>
      <c r="F485" s="177"/>
      <c r="G485" s="178"/>
      <c r="H485" s="177"/>
      <c r="I485" s="179"/>
      <c r="CX485" s="164"/>
      <c r="CY485" s="164"/>
      <c r="CZ485" s="164"/>
    </row>
    <row r="486" spans="1:104" s="163" customFormat="1">
      <c r="A486" s="177"/>
      <c r="B486" s="177"/>
      <c r="C486" s="177"/>
      <c r="D486" s="177"/>
      <c r="E486" s="177"/>
      <c r="F486" s="177"/>
      <c r="G486" s="178"/>
      <c r="H486" s="177"/>
      <c r="I486" s="179"/>
      <c r="CX486" s="164"/>
      <c r="CY486" s="164"/>
      <c r="CZ486" s="164"/>
    </row>
    <row r="487" spans="1:104" s="163" customFormat="1">
      <c r="A487" s="177"/>
      <c r="B487" s="177"/>
      <c r="C487" s="177"/>
      <c r="D487" s="177"/>
      <c r="E487" s="177"/>
      <c r="F487" s="177"/>
      <c r="G487" s="178"/>
      <c r="H487" s="177"/>
      <c r="I487" s="179"/>
      <c r="CX487" s="164"/>
      <c r="CY487" s="164"/>
      <c r="CZ487" s="164"/>
    </row>
    <row r="488" spans="1:104" s="163" customFormat="1">
      <c r="A488" s="177"/>
      <c r="B488" s="177"/>
      <c r="C488" s="177"/>
      <c r="D488" s="177"/>
      <c r="E488" s="177"/>
      <c r="F488" s="177"/>
      <c r="G488" s="178"/>
      <c r="H488" s="177"/>
      <c r="I488" s="179"/>
      <c r="CX488" s="164"/>
      <c r="CY488" s="164"/>
      <c r="CZ488" s="164"/>
    </row>
    <row r="489" spans="1:104" s="163" customFormat="1">
      <c r="A489" s="177"/>
      <c r="B489" s="177"/>
      <c r="C489" s="177"/>
      <c r="D489" s="177"/>
      <c r="E489" s="177"/>
      <c r="F489" s="177"/>
      <c r="G489" s="178"/>
      <c r="H489" s="177"/>
      <c r="I489" s="179"/>
      <c r="CX489" s="164"/>
      <c r="CY489" s="164"/>
      <c r="CZ489" s="164"/>
    </row>
    <row r="490" spans="1:104" s="163" customFormat="1">
      <c r="A490" s="177"/>
      <c r="B490" s="177"/>
      <c r="C490" s="177"/>
      <c r="D490" s="177"/>
      <c r="E490" s="177"/>
      <c r="F490" s="177"/>
      <c r="G490" s="178"/>
      <c r="H490" s="177"/>
      <c r="I490" s="179"/>
      <c r="CX490" s="164"/>
      <c r="CY490" s="164"/>
      <c r="CZ490" s="164"/>
    </row>
    <row r="491" spans="1:104" s="163" customFormat="1">
      <c r="A491" s="177"/>
      <c r="B491" s="177"/>
      <c r="C491" s="177"/>
      <c r="D491" s="177"/>
      <c r="E491" s="177"/>
      <c r="F491" s="177"/>
      <c r="G491" s="178"/>
      <c r="H491" s="177"/>
      <c r="I491" s="179"/>
      <c r="CX491" s="164"/>
      <c r="CY491" s="164"/>
      <c r="CZ491" s="164"/>
    </row>
    <row r="492" spans="1:104" s="163" customFormat="1">
      <c r="A492" s="177"/>
      <c r="B492" s="177"/>
      <c r="C492" s="177"/>
      <c r="D492" s="177"/>
      <c r="E492" s="177"/>
      <c r="F492" s="177"/>
      <c r="G492" s="178"/>
      <c r="H492" s="177"/>
      <c r="I492" s="179"/>
      <c r="CX492" s="164"/>
      <c r="CY492" s="164"/>
      <c r="CZ492" s="164"/>
    </row>
    <row r="493" spans="1:104" s="163" customFormat="1">
      <c r="A493" s="177"/>
      <c r="B493" s="177"/>
      <c r="C493" s="177"/>
      <c r="D493" s="177"/>
      <c r="E493" s="177"/>
      <c r="F493" s="177"/>
      <c r="G493" s="178"/>
      <c r="H493" s="177"/>
      <c r="I493" s="179"/>
      <c r="CX493" s="164"/>
      <c r="CY493" s="164"/>
      <c r="CZ493" s="164"/>
    </row>
    <row r="494" spans="1:104" s="163" customFormat="1">
      <c r="A494" s="177"/>
      <c r="B494" s="177"/>
      <c r="C494" s="177"/>
      <c r="D494" s="177"/>
      <c r="E494" s="177"/>
      <c r="F494" s="177"/>
      <c r="G494" s="178"/>
      <c r="H494" s="177"/>
      <c r="I494" s="179"/>
      <c r="CX494" s="164"/>
      <c r="CY494" s="164"/>
      <c r="CZ494" s="164"/>
    </row>
    <row r="495" spans="1:104" s="163" customFormat="1">
      <c r="A495" s="177"/>
      <c r="B495" s="177"/>
      <c r="C495" s="177"/>
      <c r="D495" s="177"/>
      <c r="E495" s="177"/>
      <c r="F495" s="177"/>
      <c r="G495" s="178"/>
      <c r="H495" s="177"/>
      <c r="I495" s="179"/>
      <c r="CX495" s="164"/>
      <c r="CY495" s="164"/>
      <c r="CZ495" s="164"/>
    </row>
    <row r="496" spans="1:104" s="163" customFormat="1">
      <c r="A496" s="177"/>
      <c r="B496" s="177"/>
      <c r="C496" s="177"/>
      <c r="D496" s="177"/>
      <c r="E496" s="177"/>
      <c r="F496" s="177"/>
      <c r="G496" s="178"/>
      <c r="H496" s="177"/>
      <c r="I496" s="179"/>
      <c r="CX496" s="164"/>
      <c r="CY496" s="164"/>
      <c r="CZ496" s="164"/>
    </row>
    <row r="497" spans="1:104" s="163" customFormat="1">
      <c r="A497" s="177"/>
      <c r="B497" s="177"/>
      <c r="C497" s="177"/>
      <c r="D497" s="177"/>
      <c r="E497" s="177"/>
      <c r="F497" s="177"/>
      <c r="G497" s="178"/>
      <c r="H497" s="177"/>
      <c r="I497" s="179"/>
      <c r="CX497" s="164"/>
      <c r="CY497" s="164"/>
      <c r="CZ497" s="164"/>
    </row>
    <row r="498" spans="1:104" s="163" customFormat="1">
      <c r="A498" s="177"/>
      <c r="B498" s="177"/>
      <c r="C498" s="177"/>
      <c r="D498" s="177"/>
      <c r="E498" s="177"/>
      <c r="F498" s="177"/>
      <c r="G498" s="178"/>
      <c r="H498" s="177"/>
      <c r="I498" s="179"/>
      <c r="CX498" s="164"/>
      <c r="CY498" s="164"/>
      <c r="CZ498" s="164"/>
    </row>
    <row r="499" spans="1:104" s="163" customFormat="1">
      <c r="A499" s="177"/>
      <c r="B499" s="177"/>
      <c r="C499" s="177"/>
      <c r="D499" s="177"/>
      <c r="E499" s="177"/>
      <c r="F499" s="177"/>
      <c r="G499" s="178"/>
      <c r="H499" s="177"/>
      <c r="I499" s="179"/>
      <c r="CX499" s="164"/>
      <c r="CY499" s="164"/>
      <c r="CZ499" s="164"/>
    </row>
    <row r="500" spans="1:104" s="163" customFormat="1">
      <c r="A500" s="177"/>
      <c r="B500" s="177"/>
      <c r="C500" s="177"/>
      <c r="D500" s="177"/>
      <c r="E500" s="177"/>
      <c r="F500" s="177"/>
      <c r="G500" s="178"/>
      <c r="H500" s="177"/>
      <c r="I500" s="179"/>
      <c r="CX500" s="164"/>
      <c r="CY500" s="164"/>
      <c r="CZ500" s="164"/>
    </row>
    <row r="501" spans="1:104" s="163" customFormat="1">
      <c r="A501" s="177"/>
      <c r="B501" s="177"/>
      <c r="C501" s="177"/>
      <c r="D501" s="177"/>
      <c r="E501" s="177"/>
      <c r="F501" s="177"/>
      <c r="G501" s="178"/>
      <c r="H501" s="177"/>
      <c r="I501" s="179"/>
      <c r="CX501" s="164"/>
      <c r="CY501" s="164"/>
      <c r="CZ501" s="164"/>
    </row>
    <row r="502" spans="1:104" s="163" customFormat="1">
      <c r="A502" s="177"/>
      <c r="B502" s="177"/>
      <c r="C502" s="177"/>
      <c r="D502" s="177"/>
      <c r="E502" s="177"/>
      <c r="F502" s="177"/>
      <c r="G502" s="178"/>
      <c r="H502" s="177"/>
      <c r="I502" s="179"/>
      <c r="CX502" s="164"/>
      <c r="CY502" s="164"/>
      <c r="CZ502" s="164"/>
    </row>
    <row r="503" spans="1:104" s="163" customFormat="1">
      <c r="A503" s="177"/>
      <c r="B503" s="177"/>
      <c r="C503" s="177"/>
      <c r="D503" s="177"/>
      <c r="E503" s="177"/>
      <c r="F503" s="177"/>
      <c r="G503" s="178"/>
      <c r="H503" s="177"/>
      <c r="I503" s="179"/>
      <c r="CX503" s="164"/>
      <c r="CY503" s="164"/>
      <c r="CZ503" s="164"/>
    </row>
    <row r="504" spans="1:104" s="163" customFormat="1">
      <c r="A504" s="177"/>
      <c r="B504" s="177"/>
      <c r="C504" s="177"/>
      <c r="D504" s="177"/>
      <c r="E504" s="177"/>
      <c r="F504" s="177"/>
      <c r="G504" s="178"/>
      <c r="H504" s="177"/>
      <c r="I504" s="179"/>
      <c r="CX504" s="164"/>
      <c r="CY504" s="164"/>
      <c r="CZ504" s="164"/>
    </row>
    <row r="505" spans="1:104" s="163" customFormat="1">
      <c r="A505" s="177"/>
      <c r="B505" s="177"/>
      <c r="C505" s="177"/>
      <c r="D505" s="177"/>
      <c r="E505" s="177"/>
      <c r="F505" s="177"/>
      <c r="G505" s="178"/>
      <c r="H505" s="177"/>
      <c r="I505" s="179"/>
      <c r="CX505" s="164"/>
      <c r="CY505" s="164"/>
      <c r="CZ505" s="164"/>
    </row>
    <row r="506" spans="1:104" s="163" customFormat="1">
      <c r="A506" s="177"/>
      <c r="B506" s="177"/>
      <c r="C506" s="177"/>
      <c r="D506" s="177"/>
      <c r="E506" s="177"/>
      <c r="F506" s="177"/>
      <c r="G506" s="178"/>
      <c r="H506" s="177"/>
      <c r="I506" s="179"/>
      <c r="CX506" s="164"/>
      <c r="CY506" s="164"/>
      <c r="CZ506" s="164"/>
    </row>
    <row r="507" spans="1:104" s="163" customFormat="1">
      <c r="A507" s="177"/>
      <c r="B507" s="177"/>
      <c r="C507" s="177"/>
      <c r="D507" s="177"/>
      <c r="E507" s="177"/>
      <c r="F507" s="177"/>
      <c r="G507" s="178"/>
      <c r="H507" s="177"/>
      <c r="I507" s="179"/>
      <c r="CX507" s="164"/>
      <c r="CY507" s="164"/>
      <c r="CZ507" s="164"/>
    </row>
    <row r="508" spans="1:104" s="163" customFormat="1">
      <c r="A508" s="177"/>
      <c r="B508" s="177"/>
      <c r="C508" s="177"/>
      <c r="D508" s="177"/>
      <c r="E508" s="177"/>
      <c r="F508" s="177"/>
      <c r="G508" s="178"/>
      <c r="H508" s="177"/>
      <c r="I508" s="179"/>
      <c r="CX508" s="164"/>
      <c r="CY508" s="164"/>
      <c r="CZ508" s="164"/>
    </row>
    <row r="509" spans="1:104" s="163" customFormat="1">
      <c r="A509" s="177"/>
      <c r="B509" s="177"/>
      <c r="C509" s="177"/>
      <c r="D509" s="177"/>
      <c r="E509" s="177"/>
      <c r="F509" s="177"/>
      <c r="G509" s="178"/>
      <c r="H509" s="177"/>
      <c r="I509" s="179"/>
      <c r="CX509" s="164"/>
      <c r="CY509" s="164"/>
      <c r="CZ509" s="164"/>
    </row>
    <row r="510" spans="1:104" s="163" customFormat="1">
      <c r="A510" s="177"/>
      <c r="B510" s="177"/>
      <c r="C510" s="177"/>
      <c r="D510" s="177"/>
      <c r="E510" s="177"/>
      <c r="F510" s="177"/>
      <c r="G510" s="178"/>
      <c r="H510" s="177"/>
      <c r="I510" s="179"/>
      <c r="CX510" s="164"/>
      <c r="CY510" s="164"/>
      <c r="CZ510" s="164"/>
    </row>
    <row r="511" spans="1:104" s="163" customFormat="1">
      <c r="A511" s="177"/>
      <c r="B511" s="177"/>
      <c r="C511" s="177"/>
      <c r="D511" s="177"/>
      <c r="E511" s="177"/>
      <c r="F511" s="177"/>
      <c r="G511" s="178"/>
      <c r="H511" s="177"/>
      <c r="I511" s="179"/>
      <c r="CX511" s="164"/>
      <c r="CY511" s="164"/>
      <c r="CZ511" s="164"/>
    </row>
    <row r="512" spans="1:104" s="163" customFormat="1">
      <c r="A512" s="177"/>
      <c r="B512" s="177"/>
      <c r="C512" s="177"/>
      <c r="D512" s="177"/>
      <c r="E512" s="177"/>
      <c r="F512" s="177"/>
      <c r="G512" s="178"/>
      <c r="H512" s="177"/>
      <c r="I512" s="179"/>
      <c r="CX512" s="164"/>
      <c r="CY512" s="164"/>
      <c r="CZ512" s="164"/>
    </row>
    <row r="513" spans="1:104" s="163" customFormat="1">
      <c r="A513" s="177"/>
      <c r="B513" s="177"/>
      <c r="C513" s="177"/>
      <c r="D513" s="177"/>
      <c r="E513" s="177"/>
      <c r="F513" s="177"/>
      <c r="G513" s="178"/>
      <c r="H513" s="177"/>
      <c r="I513" s="179"/>
      <c r="CX513" s="164"/>
      <c r="CY513" s="164"/>
      <c r="CZ513" s="164"/>
    </row>
    <row r="514" spans="1:104" s="163" customFormat="1">
      <c r="A514" s="177"/>
      <c r="B514" s="177"/>
      <c r="C514" s="177"/>
      <c r="D514" s="177"/>
      <c r="E514" s="177"/>
      <c r="F514" s="177"/>
      <c r="G514" s="178"/>
      <c r="H514" s="177"/>
      <c r="I514" s="179"/>
      <c r="CX514" s="164"/>
      <c r="CY514" s="164"/>
      <c r="CZ514" s="164"/>
    </row>
    <row r="515" spans="1:104" s="163" customFormat="1">
      <c r="A515" s="177"/>
      <c r="B515" s="177"/>
      <c r="C515" s="177"/>
      <c r="D515" s="177"/>
      <c r="E515" s="177"/>
      <c r="F515" s="177"/>
      <c r="G515" s="178"/>
      <c r="H515" s="177"/>
      <c r="I515" s="179"/>
      <c r="CX515" s="164"/>
      <c r="CY515" s="164"/>
      <c r="CZ515" s="164"/>
    </row>
    <row r="516" spans="1:104" s="163" customFormat="1">
      <c r="A516" s="177"/>
      <c r="B516" s="177"/>
      <c r="C516" s="177"/>
      <c r="D516" s="177"/>
      <c r="E516" s="177"/>
      <c r="F516" s="177"/>
      <c r="G516" s="178"/>
      <c r="H516" s="177"/>
      <c r="I516" s="179"/>
      <c r="CX516" s="164"/>
      <c r="CY516" s="164"/>
      <c r="CZ516" s="164"/>
    </row>
    <row r="517" spans="1:104" s="163" customFormat="1">
      <c r="A517" s="177"/>
      <c r="B517" s="177"/>
      <c r="C517" s="177"/>
      <c r="D517" s="177"/>
      <c r="E517" s="177"/>
      <c r="F517" s="177"/>
      <c r="G517" s="178"/>
      <c r="H517" s="177"/>
      <c r="I517" s="179"/>
      <c r="CX517" s="164"/>
      <c r="CY517" s="164"/>
      <c r="CZ517" s="164"/>
    </row>
    <row r="518" spans="1:104" s="163" customFormat="1">
      <c r="A518" s="177"/>
      <c r="B518" s="177"/>
      <c r="C518" s="177"/>
      <c r="D518" s="177"/>
      <c r="E518" s="177"/>
      <c r="F518" s="177"/>
      <c r="G518" s="178"/>
      <c r="H518" s="177"/>
      <c r="I518" s="179"/>
      <c r="CX518" s="164"/>
      <c r="CY518" s="164"/>
      <c r="CZ518" s="164"/>
    </row>
    <row r="519" spans="1:104" s="163" customFormat="1">
      <c r="A519" s="177"/>
      <c r="B519" s="177"/>
      <c r="C519" s="177"/>
      <c r="D519" s="177"/>
      <c r="E519" s="177"/>
      <c r="F519" s="177"/>
      <c r="G519" s="178"/>
      <c r="H519" s="177"/>
      <c r="I519" s="179"/>
      <c r="CX519" s="164"/>
      <c r="CY519" s="164"/>
      <c r="CZ519" s="164"/>
    </row>
    <row r="520" spans="1:104" s="163" customFormat="1">
      <c r="A520" s="177"/>
      <c r="B520" s="177"/>
      <c r="C520" s="177"/>
      <c r="D520" s="177"/>
      <c r="E520" s="177"/>
      <c r="F520" s="177"/>
      <c r="G520" s="178"/>
      <c r="H520" s="177"/>
      <c r="I520" s="179"/>
      <c r="CX520" s="164"/>
      <c r="CY520" s="164"/>
      <c r="CZ520" s="164"/>
    </row>
    <row r="521" spans="1:104" s="163" customFormat="1">
      <c r="A521" s="177"/>
      <c r="B521" s="177"/>
      <c r="C521" s="177"/>
      <c r="D521" s="177"/>
      <c r="E521" s="177"/>
      <c r="F521" s="177"/>
      <c r="G521" s="178"/>
      <c r="H521" s="177"/>
      <c r="I521" s="179"/>
      <c r="CX521" s="164"/>
      <c r="CY521" s="164"/>
      <c r="CZ521" s="164"/>
    </row>
    <row r="522" spans="1:104" s="163" customFormat="1">
      <c r="A522" s="177"/>
      <c r="B522" s="177"/>
      <c r="C522" s="177"/>
      <c r="D522" s="177"/>
      <c r="E522" s="177"/>
      <c r="F522" s="177"/>
      <c r="G522" s="178"/>
      <c r="H522" s="177"/>
      <c r="I522" s="179"/>
      <c r="CX522" s="164"/>
      <c r="CY522" s="164"/>
      <c r="CZ522" s="164"/>
    </row>
    <row r="523" spans="1:104" s="163" customFormat="1">
      <c r="A523" s="177"/>
      <c r="B523" s="177"/>
      <c r="C523" s="177"/>
      <c r="D523" s="177"/>
      <c r="E523" s="177"/>
      <c r="F523" s="177"/>
      <c r="G523" s="178"/>
      <c r="H523" s="177"/>
      <c r="I523" s="179"/>
      <c r="CX523" s="164"/>
      <c r="CY523" s="164"/>
      <c r="CZ523" s="164"/>
    </row>
    <row r="524" spans="1:104" s="163" customFormat="1">
      <c r="A524" s="177"/>
      <c r="B524" s="177"/>
      <c r="C524" s="177"/>
      <c r="D524" s="177"/>
      <c r="E524" s="177"/>
      <c r="F524" s="177"/>
      <c r="G524" s="178"/>
      <c r="H524" s="177"/>
      <c r="I524" s="179"/>
      <c r="CX524" s="164"/>
      <c r="CY524" s="164"/>
      <c r="CZ524" s="164"/>
    </row>
    <row r="525" spans="1:104" s="163" customFormat="1">
      <c r="A525" s="177"/>
      <c r="B525" s="177"/>
      <c r="C525" s="177"/>
      <c r="D525" s="177"/>
      <c r="E525" s="177"/>
      <c r="F525" s="177"/>
      <c r="G525" s="178"/>
      <c r="H525" s="177"/>
      <c r="I525" s="179"/>
      <c r="CX525" s="164"/>
      <c r="CY525" s="164"/>
      <c r="CZ525" s="164"/>
    </row>
    <row r="526" spans="1:104" s="163" customFormat="1">
      <c r="A526" s="177"/>
      <c r="B526" s="177"/>
      <c r="C526" s="177"/>
      <c r="D526" s="177"/>
      <c r="E526" s="177"/>
      <c r="F526" s="177"/>
      <c r="G526" s="178"/>
      <c r="H526" s="177"/>
      <c r="I526" s="179"/>
      <c r="CX526" s="164"/>
      <c r="CY526" s="164"/>
      <c r="CZ526" s="164"/>
    </row>
    <row r="527" spans="1:104" s="163" customFormat="1">
      <c r="A527" s="177"/>
      <c r="B527" s="177"/>
      <c r="C527" s="177"/>
      <c r="D527" s="177"/>
      <c r="E527" s="177"/>
      <c r="F527" s="177"/>
      <c r="G527" s="178"/>
      <c r="H527" s="177"/>
      <c r="I527" s="179"/>
      <c r="CX527" s="164"/>
      <c r="CY527" s="164"/>
      <c r="CZ527" s="164"/>
    </row>
    <row r="528" spans="1:104" s="163" customFormat="1">
      <c r="A528" s="177"/>
      <c r="B528" s="177"/>
      <c r="C528" s="177"/>
      <c r="D528" s="177"/>
      <c r="E528" s="177"/>
      <c r="F528" s="177"/>
      <c r="G528" s="178"/>
      <c r="H528" s="177"/>
      <c r="I528" s="179"/>
      <c r="CX528" s="164"/>
      <c r="CY528" s="164"/>
      <c r="CZ528" s="164"/>
    </row>
    <row r="529" spans="1:104" s="163" customFormat="1">
      <c r="A529" s="177"/>
      <c r="B529" s="177"/>
      <c r="C529" s="177"/>
      <c r="D529" s="177"/>
      <c r="E529" s="177"/>
      <c r="F529" s="177"/>
      <c r="G529" s="178"/>
      <c r="H529" s="177"/>
      <c r="I529" s="179"/>
      <c r="CX529" s="164"/>
      <c r="CY529" s="164"/>
      <c r="CZ529" s="164"/>
    </row>
    <row r="530" spans="1:104" s="163" customFormat="1">
      <c r="A530" s="177"/>
      <c r="B530" s="177"/>
      <c r="C530" s="177"/>
      <c r="D530" s="177"/>
      <c r="E530" s="177"/>
      <c r="F530" s="177"/>
      <c r="G530" s="178"/>
      <c r="H530" s="177"/>
      <c r="I530" s="179"/>
      <c r="CX530" s="164"/>
      <c r="CY530" s="164"/>
      <c r="CZ530" s="164"/>
    </row>
    <row r="531" spans="1:104" s="163" customFormat="1">
      <c r="A531" s="177"/>
      <c r="B531" s="177"/>
      <c r="C531" s="177"/>
      <c r="D531" s="177"/>
      <c r="E531" s="177"/>
      <c r="F531" s="177"/>
      <c r="G531" s="178"/>
      <c r="H531" s="177"/>
      <c r="I531" s="179"/>
      <c r="CX531" s="164"/>
      <c r="CY531" s="164"/>
      <c r="CZ531" s="164"/>
    </row>
    <row r="532" spans="1:104" s="163" customFormat="1">
      <c r="A532" s="177"/>
      <c r="B532" s="177"/>
      <c r="C532" s="177"/>
      <c r="D532" s="177"/>
      <c r="E532" s="177"/>
      <c r="F532" s="177"/>
      <c r="G532" s="178"/>
      <c r="H532" s="177"/>
      <c r="I532" s="179"/>
      <c r="CX532" s="164"/>
      <c r="CY532" s="164"/>
      <c r="CZ532" s="164"/>
    </row>
    <row r="533" spans="1:104" s="163" customFormat="1">
      <c r="A533" s="177"/>
      <c r="B533" s="177"/>
      <c r="C533" s="177"/>
      <c r="D533" s="177"/>
      <c r="E533" s="177"/>
      <c r="F533" s="177"/>
      <c r="G533" s="178"/>
      <c r="H533" s="177"/>
      <c r="I533" s="179"/>
      <c r="CX533" s="164"/>
      <c r="CY533" s="164"/>
      <c r="CZ533" s="164"/>
    </row>
    <row r="534" spans="1:104" s="163" customFormat="1">
      <c r="A534" s="177"/>
      <c r="B534" s="177"/>
      <c r="C534" s="177"/>
      <c r="D534" s="177"/>
      <c r="E534" s="177"/>
      <c r="F534" s="177"/>
      <c r="G534" s="178"/>
      <c r="H534" s="177"/>
      <c r="I534" s="179"/>
      <c r="CX534" s="164"/>
      <c r="CY534" s="164"/>
      <c r="CZ534" s="164"/>
    </row>
    <row r="535" spans="1:104" s="163" customFormat="1">
      <c r="A535" s="177"/>
      <c r="B535" s="177"/>
      <c r="C535" s="177"/>
      <c r="D535" s="177"/>
      <c r="E535" s="177"/>
      <c r="F535" s="177"/>
      <c r="G535" s="178"/>
      <c r="H535" s="177"/>
      <c r="I535" s="179"/>
      <c r="CX535" s="164"/>
      <c r="CY535" s="164"/>
      <c r="CZ535" s="164"/>
    </row>
    <row r="536" spans="1:104" s="163" customFormat="1">
      <c r="A536" s="177"/>
      <c r="B536" s="177"/>
      <c r="C536" s="177"/>
      <c r="D536" s="177"/>
      <c r="E536" s="177"/>
      <c r="F536" s="177"/>
      <c r="G536" s="178"/>
      <c r="H536" s="177"/>
      <c r="I536" s="179"/>
      <c r="CX536" s="164"/>
      <c r="CY536" s="164"/>
      <c r="CZ536" s="164"/>
    </row>
    <row r="537" spans="1:104" s="163" customFormat="1">
      <c r="A537" s="177"/>
      <c r="B537" s="177"/>
      <c r="C537" s="177"/>
      <c r="D537" s="177"/>
      <c r="E537" s="177"/>
      <c r="F537" s="177"/>
      <c r="G537" s="178"/>
      <c r="H537" s="177"/>
      <c r="I537" s="179"/>
      <c r="CX537" s="164"/>
      <c r="CY537" s="164"/>
      <c r="CZ537" s="164"/>
    </row>
    <row r="538" spans="1:104" s="163" customFormat="1">
      <c r="A538" s="177"/>
      <c r="B538" s="177"/>
      <c r="C538" s="177"/>
      <c r="D538" s="177"/>
      <c r="E538" s="177"/>
      <c r="F538" s="177"/>
      <c r="G538" s="178"/>
      <c r="H538" s="177"/>
      <c r="I538" s="179"/>
      <c r="CX538" s="164"/>
      <c r="CY538" s="164"/>
      <c r="CZ538" s="164"/>
    </row>
    <row r="539" spans="1:104" s="163" customFormat="1">
      <c r="A539" s="177"/>
      <c r="B539" s="177"/>
      <c r="C539" s="177"/>
      <c r="D539" s="177"/>
      <c r="E539" s="177"/>
      <c r="F539" s="177"/>
      <c r="G539" s="178"/>
      <c r="H539" s="177"/>
      <c r="I539" s="179"/>
      <c r="CX539" s="164"/>
      <c r="CY539" s="164"/>
      <c r="CZ539" s="164"/>
    </row>
    <row r="540" spans="1:104" s="163" customFormat="1">
      <c r="A540" s="177"/>
      <c r="B540" s="177"/>
      <c r="C540" s="177"/>
      <c r="D540" s="177"/>
      <c r="E540" s="177"/>
      <c r="F540" s="177"/>
      <c r="G540" s="178"/>
      <c r="H540" s="177"/>
      <c r="I540" s="179"/>
      <c r="CX540" s="164"/>
      <c r="CY540" s="164"/>
      <c r="CZ540" s="164"/>
    </row>
    <row r="541" spans="1:104" s="163" customFormat="1">
      <c r="A541" s="177"/>
      <c r="B541" s="177"/>
      <c r="C541" s="177"/>
      <c r="D541" s="177"/>
      <c r="E541" s="177"/>
      <c r="F541" s="177"/>
      <c r="G541" s="178"/>
      <c r="H541" s="177"/>
      <c r="I541" s="179"/>
      <c r="CX541" s="164"/>
      <c r="CY541" s="164"/>
      <c r="CZ541" s="164"/>
    </row>
    <row r="542" spans="1:104" s="163" customFormat="1">
      <c r="A542" s="177"/>
      <c r="B542" s="177"/>
      <c r="C542" s="177"/>
      <c r="D542" s="177"/>
      <c r="E542" s="177"/>
      <c r="F542" s="177"/>
      <c r="G542" s="178"/>
      <c r="H542" s="177"/>
      <c r="I542" s="179"/>
      <c r="CX542" s="164"/>
      <c r="CY542" s="164"/>
      <c r="CZ542" s="164"/>
    </row>
    <row r="543" spans="1:104" s="163" customFormat="1">
      <c r="A543" s="177"/>
      <c r="B543" s="177"/>
      <c r="C543" s="177"/>
      <c r="D543" s="177"/>
      <c r="E543" s="177"/>
      <c r="F543" s="177"/>
      <c r="G543" s="178"/>
      <c r="H543" s="177"/>
      <c r="I543" s="179"/>
      <c r="CX543" s="164"/>
      <c r="CY543" s="164"/>
      <c r="CZ543" s="164"/>
    </row>
    <row r="544" spans="1:104" s="163" customFormat="1">
      <c r="A544" s="177"/>
      <c r="B544" s="177"/>
      <c r="C544" s="177"/>
      <c r="D544" s="177"/>
      <c r="E544" s="177"/>
      <c r="F544" s="177"/>
      <c r="G544" s="178"/>
      <c r="H544" s="177"/>
      <c r="I544" s="179"/>
      <c r="CX544" s="164"/>
      <c r="CY544" s="164"/>
      <c r="CZ544" s="164"/>
    </row>
    <row r="545" spans="1:104" s="163" customFormat="1">
      <c r="A545" s="177"/>
      <c r="B545" s="177"/>
      <c r="C545" s="177"/>
      <c r="D545" s="177"/>
      <c r="E545" s="177"/>
      <c r="F545" s="177"/>
      <c r="G545" s="178"/>
      <c r="H545" s="177"/>
      <c r="I545" s="179"/>
      <c r="CX545" s="164"/>
      <c r="CY545" s="164"/>
      <c r="CZ545" s="164"/>
    </row>
    <row r="546" spans="1:104" s="163" customFormat="1">
      <c r="A546" s="177"/>
      <c r="B546" s="177"/>
      <c r="C546" s="177"/>
      <c r="D546" s="177"/>
      <c r="E546" s="177"/>
      <c r="F546" s="177"/>
      <c r="G546" s="178"/>
      <c r="H546" s="177"/>
      <c r="I546" s="179"/>
      <c r="CX546" s="164"/>
      <c r="CY546" s="164"/>
      <c r="CZ546" s="164"/>
    </row>
    <row r="547" spans="1:104" s="163" customFormat="1">
      <c r="A547" s="177"/>
      <c r="B547" s="177"/>
      <c r="C547" s="177"/>
      <c r="D547" s="177"/>
      <c r="E547" s="177"/>
      <c r="F547" s="177"/>
      <c r="G547" s="178"/>
      <c r="H547" s="177"/>
      <c r="I547" s="179"/>
      <c r="CX547" s="164"/>
      <c r="CY547" s="164"/>
      <c r="CZ547" s="164"/>
    </row>
    <row r="548" spans="1:104" s="163" customFormat="1">
      <c r="A548" s="177"/>
      <c r="B548" s="177"/>
      <c r="C548" s="177"/>
      <c r="D548" s="177"/>
      <c r="E548" s="177"/>
      <c r="F548" s="177"/>
      <c r="G548" s="178"/>
      <c r="H548" s="177"/>
      <c r="I548" s="179"/>
      <c r="CX548" s="164"/>
      <c r="CY548" s="164"/>
      <c r="CZ548" s="164"/>
    </row>
    <row r="549" spans="1:104" s="163" customFormat="1">
      <c r="A549" s="177"/>
      <c r="B549" s="177"/>
      <c r="C549" s="177"/>
      <c r="D549" s="177"/>
      <c r="E549" s="177"/>
      <c r="F549" s="177"/>
      <c r="G549" s="178"/>
      <c r="H549" s="177"/>
      <c r="I549" s="179"/>
      <c r="CX549" s="164"/>
      <c r="CY549" s="164"/>
      <c r="CZ549" s="164"/>
    </row>
    <row r="550" spans="1:104" s="163" customFormat="1">
      <c r="A550" s="177"/>
      <c r="B550" s="177"/>
      <c r="C550" s="177"/>
      <c r="D550" s="177"/>
      <c r="E550" s="177"/>
      <c r="F550" s="177"/>
      <c r="G550" s="178"/>
      <c r="H550" s="177"/>
      <c r="I550" s="179"/>
      <c r="CX550" s="164"/>
      <c r="CY550" s="164"/>
      <c r="CZ550" s="164"/>
    </row>
    <row r="551" spans="1:104" s="163" customFormat="1">
      <c r="A551" s="177"/>
      <c r="B551" s="177"/>
      <c r="C551" s="177"/>
      <c r="D551" s="177"/>
      <c r="E551" s="177"/>
      <c r="F551" s="177"/>
      <c r="G551" s="178"/>
      <c r="H551" s="177"/>
      <c r="I551" s="179"/>
      <c r="CX551" s="164"/>
      <c r="CY551" s="164"/>
      <c r="CZ551" s="164"/>
    </row>
    <row r="552" spans="1:104" s="163" customFormat="1">
      <c r="A552" s="177"/>
      <c r="B552" s="177"/>
      <c r="C552" s="177"/>
      <c r="D552" s="177"/>
      <c r="E552" s="177"/>
      <c r="F552" s="177"/>
      <c r="G552" s="178"/>
      <c r="H552" s="177"/>
      <c r="I552" s="179"/>
      <c r="CX552" s="164"/>
      <c r="CY552" s="164"/>
      <c r="CZ552" s="164"/>
    </row>
    <row r="553" spans="1:104" s="163" customFormat="1">
      <c r="A553" s="177"/>
      <c r="B553" s="177"/>
      <c r="C553" s="177"/>
      <c r="D553" s="177"/>
      <c r="E553" s="177"/>
      <c r="F553" s="177"/>
      <c r="G553" s="178"/>
      <c r="H553" s="177"/>
      <c r="I553" s="179"/>
      <c r="CX553" s="164"/>
      <c r="CY553" s="164"/>
      <c r="CZ553" s="164"/>
    </row>
    <row r="554" spans="1:104" s="163" customFormat="1">
      <c r="A554" s="177"/>
      <c r="B554" s="177"/>
      <c r="C554" s="177"/>
      <c r="D554" s="177"/>
      <c r="E554" s="177"/>
      <c r="F554" s="177"/>
      <c r="G554" s="178"/>
      <c r="H554" s="177"/>
      <c r="I554" s="179"/>
      <c r="CX554" s="164"/>
      <c r="CY554" s="164"/>
      <c r="CZ554" s="164"/>
    </row>
    <row r="555" spans="1:104" s="163" customFormat="1">
      <c r="A555" s="177"/>
      <c r="B555" s="177"/>
      <c r="C555" s="177"/>
      <c r="D555" s="177"/>
      <c r="E555" s="177"/>
      <c r="F555" s="177"/>
      <c r="G555" s="178"/>
      <c r="H555" s="177"/>
      <c r="I555" s="179"/>
      <c r="CX555" s="164"/>
      <c r="CY555" s="164"/>
      <c r="CZ555" s="164"/>
    </row>
    <row r="556" spans="1:104" s="163" customFormat="1">
      <c r="A556" s="177"/>
      <c r="B556" s="177"/>
      <c r="C556" s="177"/>
      <c r="D556" s="177"/>
      <c r="E556" s="177"/>
      <c r="F556" s="177"/>
      <c r="G556" s="178"/>
      <c r="H556" s="177"/>
      <c r="I556" s="179"/>
      <c r="CX556" s="164"/>
      <c r="CY556" s="164"/>
      <c r="CZ556" s="164"/>
    </row>
    <row r="557" spans="1:104" s="163" customFormat="1">
      <c r="A557" s="177"/>
      <c r="B557" s="177"/>
      <c r="C557" s="177"/>
      <c r="D557" s="177"/>
      <c r="E557" s="177"/>
      <c r="F557" s="177"/>
      <c r="G557" s="178"/>
      <c r="H557" s="177"/>
      <c r="I557" s="179"/>
      <c r="CX557" s="164"/>
      <c r="CY557" s="164"/>
      <c r="CZ557" s="164"/>
    </row>
    <row r="558" spans="1:104" s="163" customFormat="1">
      <c r="A558" s="177"/>
      <c r="B558" s="177"/>
      <c r="C558" s="177"/>
      <c r="D558" s="177"/>
      <c r="E558" s="177"/>
      <c r="F558" s="177"/>
      <c r="G558" s="178"/>
      <c r="H558" s="177"/>
      <c r="I558" s="179"/>
      <c r="CX558" s="164"/>
      <c r="CY558" s="164"/>
      <c r="CZ558" s="164"/>
    </row>
    <row r="559" spans="1:104" s="163" customFormat="1">
      <c r="A559" s="177"/>
      <c r="B559" s="177"/>
      <c r="C559" s="177"/>
      <c r="D559" s="177"/>
      <c r="E559" s="177"/>
      <c r="F559" s="177"/>
      <c r="G559" s="178"/>
      <c r="H559" s="177"/>
      <c r="I559" s="179"/>
      <c r="CX559" s="164"/>
      <c r="CY559" s="164"/>
      <c r="CZ559" s="164"/>
    </row>
    <row r="560" spans="1:104" s="163" customFormat="1">
      <c r="A560" s="177"/>
      <c r="B560" s="177"/>
      <c r="C560" s="177"/>
      <c r="D560" s="177"/>
      <c r="E560" s="177"/>
      <c r="F560" s="177"/>
      <c r="G560" s="178"/>
      <c r="H560" s="177"/>
      <c r="I560" s="179"/>
      <c r="CX560" s="164"/>
      <c r="CY560" s="164"/>
      <c r="CZ560" s="164"/>
    </row>
    <row r="561" spans="1:104" s="163" customFormat="1">
      <c r="A561" s="177"/>
      <c r="B561" s="177"/>
      <c r="C561" s="177"/>
      <c r="D561" s="177"/>
      <c r="E561" s="177"/>
      <c r="F561" s="177"/>
      <c r="G561" s="178"/>
      <c r="H561" s="177"/>
      <c r="I561" s="179"/>
      <c r="CX561" s="164"/>
      <c r="CY561" s="164"/>
      <c r="CZ561" s="164"/>
    </row>
    <row r="562" spans="1:104" s="163" customFormat="1">
      <c r="A562" s="177"/>
      <c r="B562" s="177"/>
      <c r="C562" s="177"/>
      <c r="D562" s="177"/>
      <c r="E562" s="177"/>
      <c r="F562" s="177"/>
      <c r="G562" s="178"/>
      <c r="H562" s="177"/>
      <c r="I562" s="179"/>
      <c r="CX562" s="164"/>
      <c r="CY562" s="164"/>
      <c r="CZ562" s="164"/>
    </row>
    <row r="563" spans="1:104" s="163" customFormat="1">
      <c r="A563" s="177"/>
      <c r="B563" s="177"/>
      <c r="C563" s="177"/>
      <c r="D563" s="177"/>
      <c r="E563" s="177"/>
      <c r="F563" s="177"/>
      <c r="G563" s="178"/>
      <c r="H563" s="177"/>
      <c r="I563" s="179"/>
      <c r="CX563" s="164"/>
      <c r="CY563" s="164"/>
      <c r="CZ563" s="164"/>
    </row>
    <row r="564" spans="1:104" s="163" customFormat="1">
      <c r="A564" s="177"/>
      <c r="B564" s="177"/>
      <c r="C564" s="177"/>
      <c r="D564" s="177"/>
      <c r="E564" s="177"/>
      <c r="F564" s="177"/>
      <c r="G564" s="178"/>
      <c r="H564" s="177"/>
      <c r="I564" s="179"/>
      <c r="CX564" s="164"/>
      <c r="CY564" s="164"/>
      <c r="CZ564" s="164"/>
    </row>
    <row r="565" spans="1:104" s="163" customFormat="1">
      <c r="A565" s="177"/>
      <c r="B565" s="177"/>
      <c r="C565" s="177"/>
      <c r="D565" s="177"/>
      <c r="E565" s="177"/>
      <c r="F565" s="177"/>
      <c r="G565" s="178"/>
      <c r="H565" s="177"/>
      <c r="I565" s="179"/>
      <c r="CX565" s="164"/>
      <c r="CY565" s="164"/>
      <c r="CZ565" s="164"/>
    </row>
    <row r="566" spans="1:104" s="163" customFormat="1">
      <c r="A566" s="177"/>
      <c r="B566" s="177"/>
      <c r="C566" s="177"/>
      <c r="D566" s="177"/>
      <c r="E566" s="177"/>
      <c r="F566" s="177"/>
      <c r="G566" s="178"/>
      <c r="H566" s="177"/>
      <c r="I566" s="179"/>
      <c r="CX566" s="164"/>
      <c r="CY566" s="164"/>
      <c r="CZ566" s="164"/>
    </row>
    <row r="567" spans="1:104" s="163" customFormat="1">
      <c r="A567" s="177"/>
      <c r="B567" s="177"/>
      <c r="C567" s="177"/>
      <c r="D567" s="177"/>
      <c r="E567" s="177"/>
      <c r="F567" s="177"/>
      <c r="G567" s="178"/>
      <c r="H567" s="177"/>
      <c r="I567" s="179"/>
      <c r="CX567" s="164"/>
      <c r="CY567" s="164"/>
      <c r="CZ567" s="164"/>
    </row>
    <row r="568" spans="1:104" s="163" customFormat="1">
      <c r="A568" s="177"/>
      <c r="B568" s="177"/>
      <c r="C568" s="177"/>
      <c r="D568" s="177"/>
      <c r="E568" s="177"/>
      <c r="F568" s="177"/>
      <c r="G568" s="178"/>
      <c r="H568" s="177"/>
      <c r="I568" s="179"/>
      <c r="CX568" s="164"/>
      <c r="CY568" s="164"/>
      <c r="CZ568" s="164"/>
    </row>
    <row r="569" spans="1:104" s="163" customFormat="1">
      <c r="A569" s="177"/>
      <c r="B569" s="177"/>
      <c r="C569" s="177"/>
      <c r="D569" s="177"/>
      <c r="E569" s="177"/>
      <c r="F569" s="177"/>
      <c r="G569" s="178"/>
      <c r="H569" s="177"/>
      <c r="I569" s="179"/>
      <c r="CX569" s="164"/>
      <c r="CY569" s="164"/>
      <c r="CZ569" s="164"/>
    </row>
    <row r="570" spans="1:104" s="163" customFormat="1">
      <c r="A570" s="177"/>
      <c r="B570" s="177"/>
      <c r="C570" s="177"/>
      <c r="D570" s="177"/>
      <c r="E570" s="177"/>
      <c r="F570" s="177"/>
      <c r="G570" s="178"/>
      <c r="H570" s="177"/>
      <c r="I570" s="179"/>
      <c r="CX570" s="164"/>
      <c r="CY570" s="164"/>
      <c r="CZ570" s="164"/>
    </row>
    <row r="571" spans="1:104" s="163" customFormat="1">
      <c r="A571" s="177"/>
      <c r="B571" s="177"/>
      <c r="C571" s="177"/>
      <c r="D571" s="177"/>
      <c r="E571" s="177"/>
      <c r="F571" s="177"/>
      <c r="G571" s="178"/>
      <c r="H571" s="177"/>
      <c r="I571" s="179"/>
      <c r="CX571" s="164"/>
      <c r="CY571" s="164"/>
      <c r="CZ571" s="164"/>
    </row>
    <row r="572" spans="1:104" s="163" customFormat="1">
      <c r="A572" s="177"/>
      <c r="B572" s="177"/>
      <c r="C572" s="177"/>
      <c r="D572" s="177"/>
      <c r="E572" s="177"/>
      <c r="F572" s="177"/>
      <c r="G572" s="178"/>
      <c r="H572" s="177"/>
      <c r="I572" s="179"/>
      <c r="CX572" s="164"/>
      <c r="CY572" s="164"/>
      <c r="CZ572" s="164"/>
    </row>
    <row r="573" spans="1:104" s="163" customFormat="1">
      <c r="A573" s="177"/>
      <c r="B573" s="177"/>
      <c r="C573" s="177"/>
      <c r="D573" s="177"/>
      <c r="E573" s="177"/>
      <c r="F573" s="177"/>
      <c r="G573" s="178"/>
      <c r="H573" s="177"/>
      <c r="I573" s="179"/>
      <c r="CX573" s="164"/>
      <c r="CY573" s="164"/>
      <c r="CZ573" s="164"/>
    </row>
    <row r="574" spans="1:104" s="163" customFormat="1">
      <c r="A574" s="177"/>
      <c r="B574" s="177"/>
      <c r="C574" s="177"/>
      <c r="D574" s="177"/>
      <c r="E574" s="177"/>
      <c r="F574" s="177"/>
      <c r="G574" s="178"/>
      <c r="H574" s="177"/>
      <c r="I574" s="179"/>
      <c r="CX574" s="164"/>
      <c r="CY574" s="164"/>
      <c r="CZ574" s="164"/>
    </row>
    <row r="575" spans="1:104" s="163" customFormat="1">
      <c r="A575" s="177"/>
      <c r="B575" s="177"/>
      <c r="C575" s="177"/>
      <c r="D575" s="177"/>
      <c r="E575" s="177"/>
      <c r="F575" s="177"/>
      <c r="G575" s="178"/>
      <c r="H575" s="177"/>
      <c r="I575" s="179"/>
      <c r="CX575" s="164"/>
      <c r="CY575" s="164"/>
      <c r="CZ575" s="164"/>
    </row>
    <row r="576" spans="1:104" s="163" customFormat="1">
      <c r="A576" s="177"/>
      <c r="B576" s="177"/>
      <c r="C576" s="177"/>
      <c r="D576" s="177"/>
      <c r="E576" s="177"/>
      <c r="F576" s="177"/>
      <c r="G576" s="178"/>
      <c r="H576" s="177"/>
      <c r="I576" s="179"/>
      <c r="CX576" s="164"/>
      <c r="CY576" s="164"/>
      <c r="CZ576" s="164"/>
    </row>
    <row r="577" spans="1:104" s="163" customFormat="1">
      <c r="A577" s="177"/>
      <c r="B577" s="177"/>
      <c r="C577" s="177"/>
      <c r="D577" s="177"/>
      <c r="E577" s="177"/>
      <c r="F577" s="177"/>
      <c r="G577" s="178"/>
      <c r="H577" s="177"/>
      <c r="I577" s="179"/>
      <c r="CX577" s="164"/>
      <c r="CY577" s="164"/>
      <c r="CZ577" s="164"/>
    </row>
    <row r="578" spans="1:104" s="163" customFormat="1">
      <c r="A578" s="177"/>
      <c r="B578" s="177"/>
      <c r="C578" s="177"/>
      <c r="D578" s="177"/>
      <c r="E578" s="177"/>
      <c r="F578" s="177"/>
      <c r="G578" s="178"/>
      <c r="H578" s="177"/>
      <c r="I578" s="179"/>
      <c r="CX578" s="164"/>
      <c r="CY578" s="164"/>
      <c r="CZ578" s="164"/>
    </row>
    <row r="579" spans="1:104" s="163" customFormat="1">
      <c r="A579" s="177"/>
      <c r="B579" s="177"/>
      <c r="C579" s="177"/>
      <c r="D579" s="177"/>
      <c r="E579" s="177"/>
      <c r="F579" s="177"/>
      <c r="G579" s="178"/>
      <c r="H579" s="177"/>
      <c r="I579" s="179"/>
      <c r="CX579" s="164"/>
      <c r="CY579" s="164"/>
      <c r="CZ579" s="164"/>
    </row>
    <row r="580" spans="1:104" s="163" customFormat="1">
      <c r="A580" s="177"/>
      <c r="B580" s="177"/>
      <c r="C580" s="177"/>
      <c r="D580" s="177"/>
      <c r="E580" s="177"/>
      <c r="F580" s="177"/>
      <c r="G580" s="178"/>
      <c r="H580" s="177"/>
      <c r="I580" s="179"/>
      <c r="CX580" s="164"/>
      <c r="CY580" s="164"/>
      <c r="CZ580" s="164"/>
    </row>
    <row r="581" spans="1:104" s="163" customFormat="1">
      <c r="A581" s="177"/>
      <c r="B581" s="177"/>
      <c r="C581" s="177"/>
      <c r="D581" s="177"/>
      <c r="E581" s="177"/>
      <c r="F581" s="177"/>
      <c r="G581" s="178"/>
      <c r="H581" s="177"/>
      <c r="I581" s="179"/>
      <c r="CX581" s="164"/>
      <c r="CY581" s="164"/>
      <c r="CZ581" s="164"/>
    </row>
    <row r="582" spans="1:104" s="163" customFormat="1">
      <c r="A582" s="177"/>
      <c r="B582" s="177"/>
      <c r="C582" s="177"/>
      <c r="D582" s="177"/>
      <c r="E582" s="177"/>
      <c r="F582" s="177"/>
      <c r="G582" s="178"/>
      <c r="H582" s="177"/>
      <c r="I582" s="179"/>
      <c r="CX582" s="164"/>
      <c r="CY582" s="164"/>
      <c r="CZ582" s="164"/>
    </row>
    <row r="583" spans="1:104" s="163" customFormat="1">
      <c r="A583" s="177"/>
      <c r="B583" s="177"/>
      <c r="C583" s="177"/>
      <c r="D583" s="177"/>
      <c r="E583" s="177"/>
      <c r="F583" s="177"/>
      <c r="G583" s="178"/>
      <c r="H583" s="177"/>
      <c r="I583" s="179"/>
      <c r="CX583" s="164"/>
      <c r="CY583" s="164"/>
      <c r="CZ583" s="164"/>
    </row>
    <row r="584" spans="1:104" s="163" customFormat="1">
      <c r="A584" s="177"/>
      <c r="B584" s="177"/>
      <c r="C584" s="177"/>
      <c r="D584" s="177"/>
      <c r="E584" s="177"/>
      <c r="F584" s="177"/>
      <c r="G584" s="178"/>
      <c r="H584" s="177"/>
      <c r="I584" s="179"/>
      <c r="CX584" s="164"/>
      <c r="CY584" s="164"/>
      <c r="CZ584" s="164"/>
    </row>
    <row r="585" spans="1:104" s="163" customFormat="1">
      <c r="A585" s="177"/>
      <c r="B585" s="177"/>
      <c r="C585" s="177"/>
      <c r="D585" s="177"/>
      <c r="E585" s="177"/>
      <c r="F585" s="177"/>
      <c r="G585" s="178"/>
      <c r="H585" s="177"/>
      <c r="I585" s="179"/>
      <c r="CX585" s="164"/>
      <c r="CY585" s="164"/>
      <c r="CZ585" s="164"/>
    </row>
    <row r="586" spans="1:104" s="163" customFormat="1">
      <c r="A586" s="177"/>
      <c r="B586" s="177"/>
      <c r="C586" s="177"/>
      <c r="D586" s="177"/>
      <c r="E586" s="177"/>
      <c r="F586" s="177"/>
      <c r="G586" s="178"/>
      <c r="H586" s="177"/>
      <c r="I586" s="179"/>
      <c r="CX586" s="164"/>
      <c r="CY586" s="164"/>
      <c r="CZ586" s="164"/>
    </row>
    <row r="587" spans="1:104" s="163" customFormat="1">
      <c r="A587" s="177"/>
      <c r="B587" s="177"/>
      <c r="C587" s="177"/>
      <c r="D587" s="177"/>
      <c r="E587" s="177"/>
      <c r="F587" s="177"/>
      <c r="G587" s="178"/>
      <c r="H587" s="177"/>
      <c r="I587" s="179"/>
      <c r="CX587" s="164"/>
      <c r="CY587" s="164"/>
      <c r="CZ587" s="164"/>
    </row>
    <row r="588" spans="1:104" s="163" customFormat="1">
      <c r="A588" s="177"/>
      <c r="B588" s="177"/>
      <c r="C588" s="177"/>
      <c r="D588" s="177"/>
      <c r="E588" s="177"/>
      <c r="F588" s="177"/>
      <c r="G588" s="178"/>
      <c r="H588" s="177"/>
      <c r="I588" s="179"/>
      <c r="CX588" s="164"/>
      <c r="CY588" s="164"/>
      <c r="CZ588" s="164"/>
    </row>
    <row r="589" spans="1:104" s="163" customFormat="1">
      <c r="A589" s="177"/>
      <c r="B589" s="177"/>
      <c r="C589" s="177"/>
      <c r="D589" s="177"/>
      <c r="E589" s="177"/>
      <c r="F589" s="177"/>
      <c r="G589" s="178"/>
      <c r="H589" s="177"/>
      <c r="I589" s="179"/>
      <c r="CX589" s="164"/>
      <c r="CY589" s="164"/>
      <c r="CZ589" s="164"/>
    </row>
    <row r="590" spans="1:104" s="163" customFormat="1">
      <c r="A590" s="177"/>
      <c r="B590" s="177"/>
      <c r="C590" s="177"/>
      <c r="D590" s="177"/>
      <c r="E590" s="177"/>
      <c r="F590" s="177"/>
      <c r="G590" s="178"/>
      <c r="H590" s="177"/>
      <c r="I590" s="179"/>
      <c r="CX590" s="164"/>
      <c r="CY590" s="164"/>
      <c r="CZ590" s="164"/>
    </row>
    <row r="591" spans="1:104" s="163" customFormat="1">
      <c r="A591" s="177"/>
      <c r="B591" s="177"/>
      <c r="C591" s="177"/>
      <c r="D591" s="177"/>
      <c r="E591" s="177"/>
      <c r="F591" s="177"/>
      <c r="G591" s="178"/>
      <c r="H591" s="177"/>
      <c r="I591" s="179"/>
      <c r="CX591" s="164"/>
      <c r="CY591" s="164"/>
      <c r="CZ591" s="164"/>
    </row>
    <row r="592" spans="1:104" s="163" customFormat="1">
      <c r="A592" s="177"/>
      <c r="B592" s="177"/>
      <c r="C592" s="177"/>
      <c r="D592" s="177"/>
      <c r="E592" s="177"/>
      <c r="F592" s="177"/>
      <c r="G592" s="178"/>
      <c r="H592" s="177"/>
      <c r="I592" s="179"/>
      <c r="CX592" s="164"/>
      <c r="CY592" s="164"/>
      <c r="CZ592" s="164"/>
    </row>
    <row r="593" spans="1:104" s="163" customFormat="1">
      <c r="A593" s="177"/>
      <c r="B593" s="177"/>
      <c r="C593" s="177"/>
      <c r="D593" s="177"/>
      <c r="E593" s="177"/>
      <c r="F593" s="177"/>
      <c r="G593" s="178"/>
      <c r="H593" s="177"/>
      <c r="I593" s="179"/>
      <c r="CX593" s="164"/>
      <c r="CY593" s="164"/>
      <c r="CZ593" s="164"/>
    </row>
    <row r="594" spans="1:104" s="163" customFormat="1">
      <c r="A594" s="177"/>
      <c r="B594" s="177"/>
      <c r="C594" s="177"/>
      <c r="D594" s="177"/>
      <c r="E594" s="177"/>
      <c r="F594" s="177"/>
      <c r="G594" s="178"/>
      <c r="H594" s="177"/>
      <c r="I594" s="179"/>
      <c r="CX594" s="164"/>
      <c r="CY594" s="164"/>
      <c r="CZ594" s="164"/>
    </row>
    <row r="595" spans="1:104" s="163" customFormat="1">
      <c r="A595" s="177"/>
      <c r="B595" s="177"/>
      <c r="C595" s="177"/>
      <c r="D595" s="177"/>
      <c r="E595" s="177"/>
      <c r="F595" s="177"/>
      <c r="G595" s="178"/>
      <c r="H595" s="177"/>
      <c r="I595" s="179"/>
      <c r="CX595" s="164"/>
      <c r="CY595" s="164"/>
      <c r="CZ595" s="164"/>
    </row>
    <row r="596" spans="1:104" s="163" customFormat="1">
      <c r="A596" s="177"/>
      <c r="B596" s="177"/>
      <c r="C596" s="177"/>
      <c r="D596" s="177"/>
      <c r="E596" s="177"/>
      <c r="F596" s="177"/>
      <c r="G596" s="178"/>
      <c r="H596" s="177"/>
      <c r="I596" s="179"/>
      <c r="CX596" s="164"/>
      <c r="CY596" s="164"/>
      <c r="CZ596" s="164"/>
    </row>
    <row r="597" spans="1:104" s="163" customFormat="1">
      <c r="A597" s="177"/>
      <c r="B597" s="177"/>
      <c r="C597" s="177"/>
      <c r="D597" s="177"/>
      <c r="E597" s="177"/>
      <c r="F597" s="177"/>
      <c r="G597" s="178"/>
      <c r="H597" s="177"/>
      <c r="I597" s="179"/>
      <c r="CX597" s="164"/>
      <c r="CY597" s="164"/>
      <c r="CZ597" s="164"/>
    </row>
    <row r="598" spans="1:104" s="163" customFormat="1">
      <c r="A598" s="177"/>
      <c r="B598" s="177"/>
      <c r="C598" s="177"/>
      <c r="D598" s="177"/>
      <c r="E598" s="177"/>
      <c r="F598" s="177"/>
      <c r="G598" s="178"/>
      <c r="H598" s="177"/>
      <c r="I598" s="179"/>
      <c r="CX598" s="164"/>
      <c r="CY598" s="164"/>
      <c r="CZ598" s="164"/>
    </row>
    <row r="599" spans="1:104" s="163" customFormat="1">
      <c r="A599" s="177"/>
      <c r="B599" s="177"/>
      <c r="C599" s="177"/>
      <c r="D599" s="177"/>
      <c r="E599" s="177"/>
      <c r="F599" s="177"/>
      <c r="G599" s="178"/>
      <c r="H599" s="177"/>
      <c r="I599" s="179"/>
      <c r="CX599" s="164"/>
      <c r="CY599" s="164"/>
      <c r="CZ599" s="164"/>
    </row>
    <row r="600" spans="1:104" s="163" customFormat="1">
      <c r="A600" s="177"/>
      <c r="B600" s="177"/>
      <c r="C600" s="177"/>
      <c r="D600" s="177"/>
      <c r="E600" s="177"/>
      <c r="F600" s="177"/>
      <c r="G600" s="178"/>
      <c r="H600" s="177"/>
      <c r="I600" s="179"/>
      <c r="CX600" s="164"/>
      <c r="CY600" s="164"/>
      <c r="CZ600" s="164"/>
    </row>
    <row r="601" spans="1:104" s="163" customFormat="1">
      <c r="A601" s="177"/>
      <c r="B601" s="177"/>
      <c r="C601" s="177"/>
      <c r="D601" s="177"/>
      <c r="E601" s="177"/>
      <c r="F601" s="177"/>
      <c r="G601" s="178"/>
      <c r="H601" s="177"/>
      <c r="I601" s="179"/>
      <c r="CX601" s="164"/>
      <c r="CY601" s="164"/>
      <c r="CZ601" s="164"/>
    </row>
    <row r="602" spans="1:104" s="163" customFormat="1">
      <c r="A602" s="177"/>
      <c r="B602" s="177"/>
      <c r="C602" s="177"/>
      <c r="D602" s="177"/>
      <c r="E602" s="177"/>
      <c r="F602" s="177"/>
      <c r="G602" s="178"/>
      <c r="H602" s="177"/>
      <c r="I602" s="179"/>
      <c r="CX602" s="164"/>
      <c r="CY602" s="164"/>
      <c r="CZ602" s="164"/>
    </row>
    <row r="603" spans="1:104" s="163" customFormat="1">
      <c r="A603" s="177"/>
      <c r="B603" s="177"/>
      <c r="C603" s="177"/>
      <c r="D603" s="177"/>
      <c r="E603" s="177"/>
      <c r="F603" s="177"/>
      <c r="G603" s="178"/>
      <c r="H603" s="177"/>
      <c r="I603" s="179"/>
      <c r="CX603" s="164"/>
      <c r="CY603" s="164"/>
      <c r="CZ603" s="164"/>
    </row>
    <row r="604" spans="1:104" s="163" customFormat="1">
      <c r="A604" s="177"/>
      <c r="B604" s="177"/>
      <c r="C604" s="177"/>
      <c r="D604" s="177"/>
      <c r="E604" s="177"/>
      <c r="F604" s="177"/>
      <c r="G604" s="178"/>
      <c r="H604" s="177"/>
      <c r="I604" s="179"/>
      <c r="CX604" s="164"/>
      <c r="CY604" s="164"/>
      <c r="CZ604" s="164"/>
    </row>
    <row r="605" spans="1:104" s="163" customFormat="1">
      <c r="A605" s="177"/>
      <c r="B605" s="177"/>
      <c r="C605" s="177"/>
      <c r="D605" s="177"/>
      <c r="E605" s="177"/>
      <c r="F605" s="177"/>
      <c r="G605" s="178"/>
      <c r="H605" s="177"/>
      <c r="I605" s="179"/>
      <c r="CX605" s="164"/>
      <c r="CY605" s="164"/>
      <c r="CZ605" s="164"/>
    </row>
    <row r="606" spans="1:104" s="163" customFormat="1">
      <c r="A606" s="177"/>
      <c r="B606" s="177"/>
      <c r="C606" s="177"/>
      <c r="D606" s="177"/>
      <c r="E606" s="177"/>
      <c r="F606" s="177"/>
      <c r="G606" s="178"/>
      <c r="H606" s="177"/>
      <c r="I606" s="179"/>
      <c r="CX606" s="164"/>
      <c r="CY606" s="164"/>
      <c r="CZ606" s="164"/>
    </row>
    <row r="607" spans="1:104" s="163" customFormat="1">
      <c r="A607" s="177"/>
      <c r="B607" s="177"/>
      <c r="C607" s="177"/>
      <c r="D607" s="177"/>
      <c r="E607" s="177"/>
      <c r="F607" s="177"/>
      <c r="G607" s="178"/>
      <c r="H607" s="177"/>
      <c r="I607" s="179"/>
      <c r="CX607" s="164"/>
      <c r="CY607" s="164"/>
      <c r="CZ607" s="164"/>
    </row>
    <row r="608" spans="1:104" s="163" customFormat="1">
      <c r="A608" s="177"/>
      <c r="B608" s="177"/>
      <c r="C608" s="177"/>
      <c r="D608" s="177"/>
      <c r="E608" s="177"/>
      <c r="F608" s="177"/>
      <c r="G608" s="178"/>
      <c r="H608" s="177"/>
      <c r="I608" s="179"/>
      <c r="CX608" s="164"/>
      <c r="CY608" s="164"/>
      <c r="CZ608" s="164"/>
    </row>
    <row r="609" spans="1:104" s="163" customFormat="1">
      <c r="A609" s="177"/>
      <c r="B609" s="177"/>
      <c r="C609" s="177"/>
      <c r="D609" s="177"/>
      <c r="E609" s="177"/>
      <c r="F609" s="177"/>
      <c r="G609" s="178"/>
      <c r="H609" s="177"/>
      <c r="I609" s="179"/>
      <c r="CX609" s="164"/>
      <c r="CY609" s="164"/>
      <c r="CZ609" s="164"/>
    </row>
    <row r="610" spans="1:104" s="163" customFormat="1">
      <c r="A610" s="177"/>
      <c r="B610" s="177"/>
      <c r="C610" s="177"/>
      <c r="D610" s="177"/>
      <c r="E610" s="177"/>
      <c r="F610" s="177"/>
      <c r="G610" s="178"/>
      <c r="H610" s="177"/>
      <c r="I610" s="179"/>
      <c r="CX610" s="164"/>
      <c r="CY610" s="164"/>
      <c r="CZ610" s="164"/>
    </row>
    <row r="611" spans="1:104" s="163" customFormat="1">
      <c r="A611" s="177"/>
      <c r="B611" s="177"/>
      <c r="C611" s="177"/>
      <c r="D611" s="177"/>
      <c r="E611" s="177"/>
      <c r="F611" s="177"/>
      <c r="G611" s="178"/>
      <c r="H611" s="177"/>
      <c r="I611" s="179"/>
      <c r="CX611" s="164"/>
      <c r="CY611" s="164"/>
      <c r="CZ611" s="164"/>
    </row>
    <row r="612" spans="1:104" s="163" customFormat="1">
      <c r="A612" s="177"/>
      <c r="B612" s="177"/>
      <c r="C612" s="177"/>
      <c r="D612" s="177"/>
      <c r="E612" s="177"/>
      <c r="F612" s="177"/>
      <c r="G612" s="178"/>
      <c r="H612" s="177"/>
      <c r="I612" s="179"/>
      <c r="CX612" s="164"/>
      <c r="CY612" s="164"/>
      <c r="CZ612" s="164"/>
    </row>
    <row r="613" spans="1:104" s="163" customFormat="1">
      <c r="A613" s="177"/>
      <c r="B613" s="177"/>
      <c r="C613" s="177"/>
      <c r="D613" s="177"/>
      <c r="E613" s="177"/>
      <c r="F613" s="177"/>
      <c r="G613" s="178"/>
      <c r="H613" s="177"/>
      <c r="I613" s="179"/>
      <c r="CX613" s="164"/>
      <c r="CY613" s="164"/>
      <c r="CZ613" s="164"/>
    </row>
    <row r="614" spans="1:104" s="163" customFormat="1">
      <c r="A614" s="177"/>
      <c r="B614" s="177"/>
      <c r="C614" s="177"/>
      <c r="D614" s="177"/>
      <c r="E614" s="177"/>
      <c r="F614" s="177"/>
      <c r="G614" s="178"/>
      <c r="H614" s="177"/>
      <c r="I614" s="179"/>
      <c r="CX614" s="164"/>
      <c r="CY614" s="164"/>
      <c r="CZ614" s="164"/>
    </row>
    <row r="615" spans="1:104" s="163" customFormat="1">
      <c r="A615" s="177"/>
      <c r="B615" s="177"/>
      <c r="C615" s="177"/>
      <c r="D615" s="177"/>
      <c r="E615" s="177"/>
      <c r="F615" s="177"/>
      <c r="G615" s="178"/>
      <c r="H615" s="177"/>
      <c r="I615" s="179"/>
      <c r="CX615" s="164"/>
      <c r="CY615" s="164"/>
      <c r="CZ615" s="164"/>
    </row>
    <row r="616" spans="1:104" s="163" customFormat="1">
      <c r="A616" s="177"/>
      <c r="B616" s="177"/>
      <c r="C616" s="177"/>
      <c r="D616" s="177"/>
      <c r="E616" s="177"/>
      <c r="F616" s="177"/>
      <c r="G616" s="178"/>
      <c r="H616" s="177"/>
      <c r="I616" s="179"/>
      <c r="CX616" s="164"/>
      <c r="CY616" s="164"/>
      <c r="CZ616" s="164"/>
    </row>
    <row r="617" spans="1:104" s="163" customFormat="1">
      <c r="A617" s="177"/>
      <c r="B617" s="177"/>
      <c r="C617" s="177"/>
      <c r="D617" s="177"/>
      <c r="E617" s="177"/>
      <c r="F617" s="177"/>
      <c r="G617" s="178"/>
      <c r="H617" s="177"/>
      <c r="I617" s="179"/>
      <c r="CX617" s="164"/>
      <c r="CY617" s="164"/>
      <c r="CZ617" s="164"/>
    </row>
    <row r="618" spans="1:104" s="163" customFormat="1">
      <c r="A618" s="177"/>
      <c r="B618" s="177"/>
      <c r="C618" s="177"/>
      <c r="D618" s="177"/>
      <c r="E618" s="177"/>
      <c r="F618" s="177"/>
      <c r="G618" s="178"/>
      <c r="H618" s="177"/>
      <c r="I618" s="179"/>
      <c r="CX618" s="164"/>
      <c r="CY618" s="164"/>
      <c r="CZ618" s="164"/>
    </row>
    <row r="619" spans="1:104" s="163" customFormat="1">
      <c r="A619" s="177"/>
      <c r="B619" s="177"/>
      <c r="C619" s="177"/>
      <c r="D619" s="177"/>
      <c r="E619" s="177"/>
      <c r="F619" s="177"/>
      <c r="G619" s="178"/>
      <c r="H619" s="177"/>
      <c r="I619" s="179"/>
      <c r="CX619" s="164"/>
      <c r="CY619" s="164"/>
      <c r="CZ619" s="164"/>
    </row>
    <row r="620" spans="1:104" s="163" customFormat="1">
      <c r="A620" s="177"/>
      <c r="B620" s="177"/>
      <c r="C620" s="177"/>
      <c r="D620" s="177"/>
      <c r="E620" s="177"/>
      <c r="F620" s="177"/>
      <c r="G620" s="178"/>
      <c r="H620" s="177"/>
      <c r="I620" s="179"/>
      <c r="CX620" s="164"/>
      <c r="CY620" s="164"/>
      <c r="CZ620" s="164"/>
    </row>
    <row r="621" spans="1:104" s="163" customFormat="1">
      <c r="A621" s="177"/>
      <c r="B621" s="177"/>
      <c r="C621" s="177"/>
      <c r="D621" s="177"/>
      <c r="E621" s="177"/>
      <c r="F621" s="177"/>
      <c r="G621" s="178"/>
      <c r="H621" s="177"/>
      <c r="I621" s="179"/>
      <c r="CX621" s="164"/>
      <c r="CY621" s="164"/>
      <c r="CZ621" s="164"/>
    </row>
    <row r="622" spans="1:104" s="163" customFormat="1">
      <c r="A622" s="177"/>
      <c r="B622" s="177"/>
      <c r="C622" s="177"/>
      <c r="D622" s="177"/>
      <c r="E622" s="177"/>
      <c r="F622" s="177"/>
      <c r="G622" s="178"/>
      <c r="H622" s="177"/>
      <c r="I622" s="179"/>
      <c r="CX622" s="164"/>
      <c r="CY622" s="164"/>
      <c r="CZ622" s="164"/>
    </row>
    <row r="623" spans="1:104" s="163" customFormat="1">
      <c r="A623" s="177"/>
      <c r="B623" s="177"/>
      <c r="C623" s="177"/>
      <c r="D623" s="177"/>
      <c r="E623" s="177"/>
      <c r="F623" s="177"/>
      <c r="G623" s="178"/>
      <c r="H623" s="177"/>
      <c r="I623" s="179"/>
      <c r="CX623" s="164"/>
      <c r="CY623" s="164"/>
      <c r="CZ623" s="164"/>
    </row>
    <row r="624" spans="1:104" s="163" customFormat="1">
      <c r="A624" s="177"/>
      <c r="B624" s="177"/>
      <c r="C624" s="177"/>
      <c r="D624" s="177"/>
      <c r="E624" s="177"/>
      <c r="F624" s="177"/>
      <c r="G624" s="178"/>
      <c r="H624" s="177"/>
      <c r="I624" s="179"/>
      <c r="CX624" s="164"/>
      <c r="CY624" s="164"/>
      <c r="CZ624" s="164"/>
    </row>
    <row r="625" spans="1:104" s="163" customFormat="1">
      <c r="A625" s="177"/>
      <c r="B625" s="177"/>
      <c r="C625" s="177"/>
      <c r="D625" s="177"/>
      <c r="E625" s="177"/>
      <c r="F625" s="177"/>
      <c r="G625" s="178"/>
      <c r="H625" s="177"/>
      <c r="I625" s="179"/>
      <c r="CX625" s="164"/>
      <c r="CY625" s="164"/>
      <c r="CZ625" s="164"/>
    </row>
    <row r="626" spans="1:104" s="163" customFormat="1">
      <c r="A626" s="177"/>
      <c r="B626" s="177"/>
      <c r="C626" s="177"/>
      <c r="D626" s="177"/>
      <c r="E626" s="177"/>
      <c r="F626" s="177"/>
      <c r="G626" s="178"/>
      <c r="H626" s="177"/>
      <c r="I626" s="179"/>
      <c r="CX626" s="164"/>
      <c r="CY626" s="164"/>
      <c r="CZ626" s="164"/>
    </row>
    <row r="627" spans="1:104" s="163" customFormat="1">
      <c r="A627" s="177"/>
      <c r="B627" s="177"/>
      <c r="C627" s="177"/>
      <c r="D627" s="177"/>
      <c r="E627" s="177"/>
      <c r="F627" s="177"/>
      <c r="G627" s="178"/>
      <c r="H627" s="177"/>
      <c r="I627" s="179"/>
      <c r="CX627" s="164"/>
      <c r="CY627" s="164"/>
      <c r="CZ627" s="164"/>
    </row>
    <row r="628" spans="1:104" s="163" customFormat="1">
      <c r="A628" s="177"/>
      <c r="B628" s="177"/>
      <c r="C628" s="177"/>
      <c r="D628" s="177"/>
      <c r="E628" s="177"/>
      <c r="F628" s="177"/>
      <c r="G628" s="178"/>
      <c r="H628" s="177"/>
      <c r="I628" s="179"/>
      <c r="CX628" s="164"/>
      <c r="CY628" s="164"/>
      <c r="CZ628" s="164"/>
    </row>
    <row r="629" spans="1:104" s="163" customFormat="1">
      <c r="A629" s="177"/>
      <c r="B629" s="177"/>
      <c r="C629" s="177"/>
      <c r="D629" s="177"/>
      <c r="E629" s="177"/>
      <c r="F629" s="177"/>
      <c r="G629" s="178"/>
      <c r="H629" s="177"/>
      <c r="I629" s="179"/>
      <c r="CX629" s="164"/>
      <c r="CY629" s="164"/>
      <c r="CZ629" s="164"/>
    </row>
    <row r="630" spans="1:104" s="163" customFormat="1">
      <c r="A630" s="177"/>
      <c r="B630" s="177"/>
      <c r="C630" s="177"/>
      <c r="D630" s="177"/>
      <c r="E630" s="177"/>
      <c r="F630" s="177"/>
      <c r="G630" s="178"/>
      <c r="H630" s="177"/>
      <c r="I630" s="179"/>
      <c r="CX630" s="164"/>
      <c r="CY630" s="164"/>
      <c r="CZ630" s="164"/>
    </row>
    <row r="631" spans="1:104" s="163" customFormat="1">
      <c r="A631" s="177"/>
      <c r="B631" s="177"/>
      <c r="C631" s="177"/>
      <c r="D631" s="177"/>
      <c r="E631" s="177"/>
      <c r="F631" s="177"/>
      <c r="G631" s="178"/>
      <c r="H631" s="177"/>
      <c r="I631" s="179"/>
      <c r="CX631" s="164"/>
      <c r="CY631" s="164"/>
      <c r="CZ631" s="164"/>
    </row>
    <row r="632" spans="1:104" s="163" customFormat="1">
      <c r="A632" s="177"/>
      <c r="B632" s="177"/>
      <c r="C632" s="177"/>
      <c r="D632" s="177"/>
      <c r="E632" s="177"/>
      <c r="F632" s="177"/>
      <c r="G632" s="178"/>
      <c r="H632" s="177"/>
      <c r="I632" s="179"/>
      <c r="CX632" s="164"/>
      <c r="CY632" s="164"/>
      <c r="CZ632" s="164"/>
    </row>
    <row r="633" spans="1:104" s="163" customFormat="1">
      <c r="A633" s="177"/>
      <c r="B633" s="177"/>
      <c r="C633" s="177"/>
      <c r="D633" s="177"/>
      <c r="E633" s="177"/>
      <c r="F633" s="177"/>
      <c r="G633" s="178"/>
      <c r="H633" s="177"/>
      <c r="I633" s="179"/>
      <c r="CX633" s="164"/>
      <c r="CY633" s="164"/>
      <c r="CZ633" s="164"/>
    </row>
    <row r="634" spans="1:104" s="163" customFormat="1">
      <c r="A634" s="177"/>
      <c r="B634" s="177"/>
      <c r="C634" s="177"/>
      <c r="D634" s="177"/>
      <c r="E634" s="177"/>
      <c r="F634" s="177"/>
      <c r="G634" s="178"/>
      <c r="H634" s="177"/>
      <c r="I634" s="179"/>
      <c r="CX634" s="164"/>
      <c r="CY634" s="164"/>
      <c r="CZ634" s="164"/>
    </row>
    <row r="635" spans="1:104" s="163" customFormat="1">
      <c r="A635" s="177"/>
      <c r="B635" s="177"/>
      <c r="C635" s="177"/>
      <c r="D635" s="177"/>
      <c r="E635" s="177"/>
      <c r="F635" s="177"/>
      <c r="G635" s="178"/>
      <c r="H635" s="177"/>
      <c r="I635" s="179"/>
      <c r="CX635" s="164"/>
      <c r="CY635" s="164"/>
      <c r="CZ635" s="164"/>
    </row>
    <row r="636" spans="1:104" s="163" customFormat="1">
      <c r="A636" s="177"/>
      <c r="B636" s="177"/>
      <c r="C636" s="177"/>
      <c r="D636" s="177"/>
      <c r="E636" s="177"/>
      <c r="F636" s="177"/>
      <c r="G636" s="178"/>
      <c r="H636" s="177"/>
      <c r="I636" s="179"/>
      <c r="CX636" s="164"/>
      <c r="CY636" s="164"/>
      <c r="CZ636" s="164"/>
    </row>
    <row r="637" spans="1:104" s="163" customFormat="1">
      <c r="A637" s="177"/>
      <c r="B637" s="177"/>
      <c r="C637" s="177"/>
      <c r="D637" s="177"/>
      <c r="E637" s="177"/>
      <c r="F637" s="177"/>
      <c r="G637" s="178"/>
      <c r="H637" s="177"/>
      <c r="I637" s="179"/>
      <c r="CX637" s="164"/>
      <c r="CY637" s="164"/>
      <c r="CZ637" s="164"/>
    </row>
    <row r="638" spans="1:104" s="163" customFormat="1">
      <c r="A638" s="177"/>
      <c r="B638" s="177"/>
      <c r="C638" s="177"/>
      <c r="D638" s="177"/>
      <c r="E638" s="177"/>
      <c r="F638" s="177"/>
      <c r="G638" s="178"/>
      <c r="H638" s="177"/>
      <c r="I638" s="179"/>
      <c r="CX638" s="164"/>
      <c r="CY638" s="164"/>
      <c r="CZ638" s="164"/>
    </row>
    <row r="639" spans="1:104" s="163" customFormat="1">
      <c r="A639" s="177"/>
      <c r="B639" s="177"/>
      <c r="C639" s="177"/>
      <c r="D639" s="177"/>
      <c r="E639" s="177"/>
      <c r="F639" s="177"/>
      <c r="G639" s="178"/>
      <c r="H639" s="177"/>
      <c r="I639" s="179"/>
      <c r="CX639" s="164"/>
      <c r="CY639" s="164"/>
      <c r="CZ639" s="164"/>
    </row>
    <row r="640" spans="1:104" s="163" customFormat="1">
      <c r="A640" s="177"/>
      <c r="B640" s="177"/>
      <c r="C640" s="177"/>
      <c r="D640" s="177"/>
      <c r="E640" s="177"/>
      <c r="F640" s="177"/>
      <c r="G640" s="178"/>
      <c r="H640" s="177"/>
      <c r="I640" s="179"/>
      <c r="CX640" s="164"/>
      <c r="CY640" s="164"/>
      <c r="CZ640" s="164"/>
    </row>
    <row r="641" spans="1:104" s="163" customFormat="1">
      <c r="A641" s="177"/>
      <c r="B641" s="177"/>
      <c r="C641" s="177"/>
      <c r="D641" s="177"/>
      <c r="E641" s="177"/>
      <c r="F641" s="177"/>
      <c r="G641" s="178"/>
      <c r="H641" s="177"/>
      <c r="I641" s="179"/>
      <c r="CX641" s="164"/>
      <c r="CY641" s="164"/>
      <c r="CZ641" s="164"/>
    </row>
    <row r="642" spans="1:104" s="163" customFormat="1">
      <c r="A642" s="177"/>
      <c r="B642" s="177"/>
      <c r="C642" s="177"/>
      <c r="D642" s="177"/>
      <c r="E642" s="177"/>
      <c r="F642" s="177"/>
      <c r="G642" s="178"/>
      <c r="H642" s="177"/>
      <c r="I642" s="179"/>
      <c r="CX642" s="164"/>
      <c r="CY642" s="164"/>
      <c r="CZ642" s="164"/>
    </row>
    <row r="643" spans="1:104" s="163" customFormat="1">
      <c r="A643" s="177"/>
      <c r="B643" s="177"/>
      <c r="C643" s="177"/>
      <c r="D643" s="177"/>
      <c r="E643" s="177"/>
      <c r="F643" s="177"/>
      <c r="G643" s="178"/>
      <c r="H643" s="177"/>
      <c r="I643" s="179"/>
      <c r="CX643" s="164"/>
      <c r="CY643" s="164"/>
      <c r="CZ643" s="164"/>
    </row>
    <row r="644" spans="1:104" s="163" customFormat="1">
      <c r="A644" s="177"/>
      <c r="B644" s="177"/>
      <c r="C644" s="177"/>
      <c r="D644" s="177"/>
      <c r="E644" s="177"/>
      <c r="F644" s="177"/>
      <c r="G644" s="178"/>
      <c r="H644" s="177"/>
      <c r="I644" s="179"/>
      <c r="CX644" s="164"/>
      <c r="CY644" s="164"/>
      <c r="CZ644" s="164"/>
    </row>
    <row r="645" spans="1:104" s="163" customFormat="1">
      <c r="A645" s="177"/>
      <c r="B645" s="177"/>
      <c r="C645" s="177"/>
      <c r="D645" s="177"/>
      <c r="E645" s="177"/>
      <c r="F645" s="177"/>
      <c r="G645" s="178"/>
      <c r="H645" s="177"/>
      <c r="I645" s="179"/>
      <c r="CX645" s="164"/>
      <c r="CY645" s="164"/>
      <c r="CZ645" s="164"/>
    </row>
    <row r="646" spans="1:104" s="163" customFormat="1">
      <c r="A646" s="177"/>
      <c r="B646" s="177"/>
      <c r="C646" s="177"/>
      <c r="D646" s="177"/>
      <c r="E646" s="177"/>
      <c r="F646" s="177"/>
      <c r="G646" s="178"/>
      <c r="H646" s="177"/>
      <c r="I646" s="179"/>
      <c r="CX646" s="164"/>
      <c r="CY646" s="164"/>
      <c r="CZ646" s="164"/>
    </row>
    <row r="647" spans="1:104" s="163" customFormat="1">
      <c r="A647" s="177"/>
      <c r="B647" s="177"/>
      <c r="C647" s="177"/>
      <c r="D647" s="177"/>
      <c r="E647" s="177"/>
      <c r="F647" s="177"/>
      <c r="G647" s="178"/>
      <c r="H647" s="177"/>
      <c r="I647" s="179"/>
      <c r="CX647" s="164"/>
      <c r="CY647" s="164"/>
      <c r="CZ647" s="164"/>
    </row>
    <row r="648" spans="1:104" s="163" customFormat="1">
      <c r="A648" s="177"/>
      <c r="B648" s="177"/>
      <c r="C648" s="177"/>
      <c r="D648" s="177"/>
      <c r="E648" s="177"/>
      <c r="F648" s="177"/>
      <c r="G648" s="178"/>
      <c r="H648" s="177"/>
      <c r="I648" s="179"/>
      <c r="CX648" s="164"/>
      <c r="CY648" s="164"/>
      <c r="CZ648" s="164"/>
    </row>
    <row r="649" spans="1:104" s="163" customFormat="1">
      <c r="A649" s="177"/>
      <c r="B649" s="177"/>
      <c r="C649" s="177"/>
      <c r="D649" s="177"/>
      <c r="E649" s="177"/>
      <c r="F649" s="177"/>
      <c r="G649" s="178"/>
      <c r="H649" s="177"/>
      <c r="I649" s="179"/>
      <c r="CX649" s="164"/>
      <c r="CY649" s="164"/>
      <c r="CZ649" s="164"/>
    </row>
    <row r="650" spans="1:104" s="163" customFormat="1">
      <c r="A650" s="177"/>
      <c r="B650" s="177"/>
      <c r="C650" s="177"/>
      <c r="D650" s="177"/>
      <c r="E650" s="177"/>
      <c r="F650" s="177"/>
      <c r="G650" s="178"/>
      <c r="H650" s="177"/>
      <c r="I650" s="179"/>
      <c r="CX650" s="164"/>
      <c r="CY650" s="164"/>
      <c r="CZ650" s="164"/>
    </row>
    <row r="651" spans="1:104" s="163" customFormat="1">
      <c r="A651" s="177"/>
      <c r="B651" s="177"/>
      <c r="C651" s="177"/>
      <c r="D651" s="177"/>
      <c r="E651" s="177"/>
      <c r="F651" s="177"/>
      <c r="G651" s="178"/>
      <c r="H651" s="177"/>
      <c r="I651" s="179"/>
      <c r="CX651" s="164"/>
      <c r="CY651" s="164"/>
      <c r="CZ651" s="164"/>
    </row>
    <row r="652" spans="1:104" s="163" customFormat="1">
      <c r="A652" s="177"/>
      <c r="B652" s="177"/>
      <c r="C652" s="177"/>
      <c r="D652" s="177"/>
      <c r="E652" s="177"/>
      <c r="F652" s="177"/>
      <c r="G652" s="178"/>
      <c r="H652" s="177"/>
      <c r="I652" s="179"/>
      <c r="CX652" s="164"/>
      <c r="CY652" s="164"/>
      <c r="CZ652" s="164"/>
    </row>
    <row r="653" spans="1:104" s="163" customFormat="1">
      <c r="A653" s="177"/>
      <c r="B653" s="177"/>
      <c r="C653" s="177"/>
      <c r="D653" s="177"/>
      <c r="E653" s="177"/>
      <c r="F653" s="177"/>
      <c r="G653" s="178"/>
      <c r="H653" s="177"/>
      <c r="I653" s="179"/>
      <c r="CX653" s="164"/>
      <c r="CY653" s="164"/>
      <c r="CZ653" s="164"/>
    </row>
    <row r="654" spans="1:104" s="163" customFormat="1">
      <c r="A654" s="177"/>
      <c r="B654" s="177"/>
      <c r="C654" s="177"/>
      <c r="D654" s="177"/>
      <c r="E654" s="177"/>
      <c r="F654" s="177"/>
      <c r="G654" s="178"/>
      <c r="H654" s="177"/>
      <c r="I654" s="179"/>
      <c r="CX654" s="164"/>
      <c r="CY654" s="164"/>
      <c r="CZ654" s="164"/>
    </row>
    <row r="655" spans="1:104" s="163" customFormat="1">
      <c r="A655" s="177"/>
      <c r="B655" s="177"/>
      <c r="C655" s="177"/>
      <c r="D655" s="177"/>
      <c r="E655" s="177"/>
      <c r="F655" s="177"/>
      <c r="G655" s="178"/>
      <c r="H655" s="177"/>
      <c r="I655" s="179"/>
      <c r="CX655" s="164"/>
      <c r="CY655" s="164"/>
      <c r="CZ655" s="164"/>
    </row>
    <row r="656" spans="1:104" s="163" customFormat="1">
      <c r="A656" s="177"/>
      <c r="B656" s="177"/>
      <c r="C656" s="177"/>
      <c r="D656" s="177"/>
      <c r="E656" s="177"/>
      <c r="F656" s="177"/>
      <c r="G656" s="178"/>
      <c r="H656" s="177"/>
      <c r="I656" s="179"/>
      <c r="CX656" s="164"/>
      <c r="CY656" s="164"/>
      <c r="CZ656" s="164"/>
    </row>
    <row r="657" spans="1:104" s="163" customFormat="1">
      <c r="A657" s="177"/>
      <c r="B657" s="177"/>
      <c r="C657" s="177"/>
      <c r="D657" s="177"/>
      <c r="E657" s="177"/>
      <c r="F657" s="177"/>
      <c r="G657" s="178"/>
      <c r="H657" s="177"/>
      <c r="I657" s="179"/>
      <c r="CX657" s="164"/>
      <c r="CY657" s="164"/>
      <c r="CZ657" s="164"/>
    </row>
    <row r="658" spans="1:104" s="163" customFormat="1">
      <c r="A658" s="177"/>
      <c r="B658" s="177"/>
      <c r="C658" s="177"/>
      <c r="D658" s="177"/>
      <c r="E658" s="177"/>
      <c r="F658" s="177"/>
      <c r="G658" s="178"/>
      <c r="H658" s="177"/>
      <c r="I658" s="179"/>
      <c r="CX658" s="164"/>
      <c r="CY658" s="164"/>
      <c r="CZ658" s="164"/>
    </row>
    <row r="659" spans="1:104" s="163" customFormat="1">
      <c r="A659" s="177"/>
      <c r="B659" s="177"/>
      <c r="C659" s="177"/>
      <c r="D659" s="177"/>
      <c r="E659" s="177"/>
      <c r="F659" s="177"/>
      <c r="G659" s="178"/>
      <c r="H659" s="177"/>
      <c r="I659" s="179"/>
      <c r="CX659" s="164"/>
      <c r="CY659" s="164"/>
      <c r="CZ659" s="164"/>
    </row>
    <row r="660" spans="1:104" s="163" customFormat="1">
      <c r="A660" s="177"/>
      <c r="B660" s="177"/>
      <c r="C660" s="177"/>
      <c r="D660" s="177"/>
      <c r="E660" s="177"/>
      <c r="F660" s="177"/>
      <c r="G660" s="178"/>
      <c r="H660" s="177"/>
      <c r="I660" s="179"/>
      <c r="CX660" s="164"/>
      <c r="CY660" s="164"/>
      <c r="CZ660" s="164"/>
    </row>
    <row r="661" spans="1:104" s="163" customFormat="1">
      <c r="A661" s="177"/>
      <c r="B661" s="177"/>
      <c r="C661" s="177"/>
      <c r="D661" s="177"/>
      <c r="E661" s="177"/>
      <c r="F661" s="177"/>
      <c r="G661" s="178"/>
      <c r="H661" s="177"/>
      <c r="I661" s="179"/>
      <c r="CX661" s="164"/>
      <c r="CY661" s="164"/>
      <c r="CZ661" s="164"/>
    </row>
    <row r="662" spans="1:104" s="163" customFormat="1">
      <c r="A662" s="177"/>
      <c r="B662" s="177"/>
      <c r="C662" s="177"/>
      <c r="D662" s="177"/>
      <c r="E662" s="177"/>
      <c r="F662" s="177"/>
      <c r="G662" s="178"/>
      <c r="H662" s="177"/>
      <c r="I662" s="179"/>
      <c r="CX662" s="164"/>
      <c r="CY662" s="164"/>
      <c r="CZ662" s="164"/>
    </row>
    <row r="663" spans="1:104" s="163" customFormat="1">
      <c r="A663" s="177"/>
      <c r="B663" s="177"/>
      <c r="C663" s="177"/>
      <c r="D663" s="177"/>
      <c r="E663" s="177"/>
      <c r="F663" s="177"/>
      <c r="G663" s="178"/>
      <c r="H663" s="177"/>
      <c r="I663" s="179"/>
      <c r="CX663" s="164"/>
      <c r="CY663" s="164"/>
      <c r="CZ663" s="164"/>
    </row>
    <row r="664" spans="1:104" s="163" customFormat="1">
      <c r="A664" s="177"/>
      <c r="B664" s="177"/>
      <c r="C664" s="177"/>
      <c r="D664" s="177"/>
      <c r="E664" s="177"/>
      <c r="F664" s="177"/>
      <c r="G664" s="178"/>
      <c r="H664" s="177"/>
      <c r="I664" s="179"/>
      <c r="CX664" s="164"/>
      <c r="CY664" s="164"/>
      <c r="CZ664" s="164"/>
    </row>
    <row r="665" spans="1:104" s="163" customFormat="1">
      <c r="A665" s="177"/>
      <c r="B665" s="177"/>
      <c r="C665" s="177"/>
      <c r="D665" s="177"/>
      <c r="E665" s="177"/>
      <c r="F665" s="177"/>
      <c r="G665" s="178"/>
      <c r="H665" s="177"/>
      <c r="I665" s="179"/>
      <c r="CX665" s="164"/>
      <c r="CY665" s="164"/>
      <c r="CZ665" s="164"/>
    </row>
    <row r="666" spans="1:104" s="163" customFormat="1">
      <c r="A666" s="177"/>
      <c r="B666" s="177"/>
      <c r="C666" s="177"/>
      <c r="D666" s="177"/>
      <c r="E666" s="177"/>
      <c r="F666" s="177"/>
      <c r="G666" s="178"/>
      <c r="H666" s="177"/>
      <c r="I666" s="179"/>
      <c r="CX666" s="164"/>
      <c r="CY666" s="164"/>
      <c r="CZ666" s="164"/>
    </row>
    <row r="667" spans="1:104" s="163" customFormat="1">
      <c r="A667" s="177"/>
      <c r="B667" s="177"/>
      <c r="C667" s="177"/>
      <c r="D667" s="177"/>
      <c r="E667" s="177"/>
      <c r="F667" s="177"/>
      <c r="G667" s="178"/>
      <c r="H667" s="177"/>
      <c r="I667" s="179"/>
      <c r="CX667" s="164"/>
      <c r="CY667" s="164"/>
      <c r="CZ667" s="164"/>
    </row>
    <row r="668" spans="1:104" s="163" customFormat="1">
      <c r="A668" s="177"/>
      <c r="B668" s="177"/>
      <c r="C668" s="177"/>
      <c r="D668" s="177"/>
      <c r="E668" s="177"/>
      <c r="F668" s="177"/>
      <c r="G668" s="178"/>
      <c r="H668" s="177"/>
      <c r="I668" s="179"/>
      <c r="CX668" s="164"/>
      <c r="CY668" s="164"/>
      <c r="CZ668" s="164"/>
    </row>
    <row r="669" spans="1:104" s="163" customFormat="1">
      <c r="A669" s="177"/>
      <c r="B669" s="177"/>
      <c r="C669" s="177"/>
      <c r="D669" s="177"/>
      <c r="E669" s="177"/>
      <c r="F669" s="177"/>
      <c r="G669" s="178"/>
      <c r="H669" s="177"/>
      <c r="I669" s="179"/>
      <c r="CX669" s="164"/>
      <c r="CY669" s="164"/>
      <c r="CZ669" s="164"/>
    </row>
    <row r="670" spans="1:104" s="163" customFormat="1">
      <c r="A670" s="177"/>
      <c r="B670" s="177"/>
      <c r="C670" s="177"/>
      <c r="D670" s="177"/>
      <c r="E670" s="177"/>
      <c r="F670" s="177"/>
      <c r="G670" s="178"/>
      <c r="H670" s="177"/>
      <c r="I670" s="179"/>
      <c r="CX670" s="164"/>
      <c r="CY670" s="164"/>
      <c r="CZ670" s="164"/>
    </row>
    <row r="671" spans="1:104" s="163" customFormat="1">
      <c r="A671" s="177"/>
      <c r="B671" s="177"/>
      <c r="C671" s="177"/>
      <c r="D671" s="177"/>
      <c r="E671" s="177"/>
      <c r="F671" s="177"/>
      <c r="G671" s="178"/>
      <c r="H671" s="177"/>
      <c r="I671" s="179"/>
      <c r="CX671" s="164"/>
      <c r="CY671" s="164"/>
      <c r="CZ671" s="164"/>
    </row>
    <row r="672" spans="1:104" s="163" customFormat="1">
      <c r="A672" s="177"/>
      <c r="B672" s="177"/>
      <c r="C672" s="177"/>
      <c r="D672" s="177"/>
      <c r="E672" s="177"/>
      <c r="F672" s="177"/>
      <c r="G672" s="178"/>
      <c r="H672" s="177"/>
      <c r="I672" s="179"/>
      <c r="CX672" s="164"/>
      <c r="CY672" s="164"/>
      <c r="CZ672" s="164"/>
    </row>
    <row r="673" spans="1:104" s="163" customFormat="1">
      <c r="A673" s="177"/>
      <c r="B673" s="177"/>
      <c r="C673" s="177"/>
      <c r="D673" s="177"/>
      <c r="E673" s="177"/>
      <c r="F673" s="177"/>
      <c r="G673" s="178"/>
      <c r="H673" s="177"/>
      <c r="I673" s="179"/>
      <c r="CX673" s="164"/>
      <c r="CY673" s="164"/>
      <c r="CZ673" s="164"/>
    </row>
    <row r="674" spans="1:104" s="163" customFormat="1">
      <c r="A674" s="177"/>
      <c r="B674" s="177"/>
      <c r="C674" s="177"/>
      <c r="D674" s="177"/>
      <c r="E674" s="177"/>
      <c r="F674" s="177"/>
      <c r="G674" s="178"/>
      <c r="H674" s="177"/>
      <c r="I674" s="179"/>
      <c r="CX674" s="164"/>
      <c r="CY674" s="164"/>
      <c r="CZ674" s="164"/>
    </row>
    <row r="675" spans="1:104" s="163" customFormat="1">
      <c r="A675" s="177"/>
      <c r="B675" s="177"/>
      <c r="C675" s="177"/>
      <c r="D675" s="177"/>
      <c r="E675" s="177"/>
      <c r="F675" s="177"/>
      <c r="G675" s="178"/>
      <c r="H675" s="177"/>
      <c r="I675" s="179"/>
      <c r="CX675" s="164"/>
      <c r="CY675" s="164"/>
      <c r="CZ675" s="164"/>
    </row>
    <row r="676" spans="1:104" s="163" customFormat="1">
      <c r="A676" s="177"/>
      <c r="B676" s="177"/>
      <c r="C676" s="177"/>
      <c r="D676" s="177"/>
      <c r="E676" s="177"/>
      <c r="F676" s="177"/>
      <c r="G676" s="178"/>
      <c r="H676" s="177"/>
      <c r="I676" s="179"/>
      <c r="CX676" s="164"/>
      <c r="CY676" s="164"/>
      <c r="CZ676" s="164"/>
    </row>
    <row r="677" spans="1:104" s="163" customFormat="1">
      <c r="A677" s="177"/>
      <c r="B677" s="177"/>
      <c r="C677" s="177"/>
      <c r="D677" s="177"/>
      <c r="E677" s="177"/>
      <c r="F677" s="177"/>
      <c r="G677" s="178"/>
      <c r="H677" s="177"/>
      <c r="I677" s="179"/>
      <c r="CX677" s="164"/>
      <c r="CY677" s="164"/>
      <c r="CZ677" s="164"/>
    </row>
    <row r="678" spans="1:104" s="163" customFormat="1">
      <c r="A678" s="177"/>
      <c r="B678" s="177"/>
      <c r="C678" s="177"/>
      <c r="D678" s="177"/>
      <c r="E678" s="177"/>
      <c r="F678" s="177"/>
      <c r="G678" s="178"/>
      <c r="H678" s="177"/>
      <c r="I678" s="179"/>
      <c r="CX678" s="164"/>
      <c r="CY678" s="164"/>
      <c r="CZ678" s="164"/>
    </row>
    <row r="679" spans="1:104" s="163" customFormat="1">
      <c r="A679" s="177"/>
      <c r="B679" s="177"/>
      <c r="C679" s="177"/>
      <c r="D679" s="177"/>
      <c r="E679" s="177"/>
      <c r="F679" s="177"/>
      <c r="G679" s="178"/>
      <c r="H679" s="177"/>
      <c r="I679" s="179"/>
      <c r="CX679" s="164"/>
      <c r="CY679" s="164"/>
      <c r="CZ679" s="164"/>
    </row>
    <row r="680" spans="1:104" s="163" customFormat="1">
      <c r="A680" s="177"/>
      <c r="B680" s="177"/>
      <c r="C680" s="177"/>
      <c r="D680" s="177"/>
      <c r="E680" s="177"/>
      <c r="F680" s="177"/>
      <c r="G680" s="178"/>
      <c r="H680" s="177"/>
      <c r="I680" s="179"/>
      <c r="CX680" s="164"/>
      <c r="CY680" s="164"/>
      <c r="CZ680" s="164"/>
    </row>
    <row r="681" spans="1:104" s="163" customFormat="1">
      <c r="A681" s="177"/>
      <c r="B681" s="177"/>
      <c r="C681" s="177"/>
      <c r="D681" s="177"/>
      <c r="E681" s="177"/>
      <c r="F681" s="177"/>
      <c r="G681" s="178"/>
      <c r="H681" s="177"/>
      <c r="I681" s="179"/>
      <c r="CX681" s="164"/>
      <c r="CY681" s="164"/>
      <c r="CZ681" s="164"/>
    </row>
    <row r="682" spans="1:104" s="163" customFormat="1">
      <c r="A682" s="177"/>
      <c r="B682" s="177"/>
      <c r="C682" s="177"/>
      <c r="D682" s="177"/>
      <c r="E682" s="177"/>
      <c r="F682" s="177"/>
      <c r="G682" s="178"/>
      <c r="H682" s="177"/>
      <c r="I682" s="179"/>
      <c r="CX682" s="164"/>
      <c r="CY682" s="164"/>
      <c r="CZ682" s="164"/>
    </row>
    <row r="683" spans="1:104" s="163" customFormat="1">
      <c r="A683" s="177"/>
      <c r="B683" s="177"/>
      <c r="C683" s="177"/>
      <c r="D683" s="177"/>
      <c r="E683" s="177"/>
      <c r="F683" s="177"/>
      <c r="G683" s="178"/>
      <c r="H683" s="177"/>
      <c r="I683" s="179"/>
      <c r="CX683" s="164"/>
      <c r="CY683" s="164"/>
      <c r="CZ683" s="164"/>
    </row>
    <row r="684" spans="1:104" s="163" customFormat="1">
      <c r="A684" s="177"/>
      <c r="B684" s="177"/>
      <c r="C684" s="177"/>
      <c r="D684" s="177"/>
      <c r="E684" s="177"/>
      <c r="F684" s="177"/>
      <c r="G684" s="178"/>
      <c r="H684" s="177"/>
      <c r="I684" s="179"/>
      <c r="CX684" s="164"/>
      <c r="CY684" s="164"/>
      <c r="CZ684" s="164"/>
    </row>
    <row r="685" spans="1:104" s="163" customFormat="1">
      <c r="A685" s="177"/>
      <c r="B685" s="177"/>
      <c r="C685" s="177"/>
      <c r="D685" s="177"/>
      <c r="E685" s="177"/>
      <c r="F685" s="177"/>
      <c r="G685" s="178"/>
      <c r="H685" s="177"/>
      <c r="I685" s="179"/>
      <c r="CX685" s="164"/>
      <c r="CY685" s="164"/>
      <c r="CZ685" s="164"/>
    </row>
    <row r="686" spans="1:104" s="163" customFormat="1">
      <c r="A686" s="177"/>
      <c r="B686" s="177"/>
      <c r="C686" s="177"/>
      <c r="D686" s="177"/>
      <c r="E686" s="177"/>
      <c r="F686" s="177"/>
      <c r="G686" s="178"/>
      <c r="H686" s="177"/>
      <c r="I686" s="179"/>
      <c r="CX686" s="164"/>
      <c r="CY686" s="164"/>
      <c r="CZ686" s="164"/>
    </row>
    <row r="687" spans="1:104" s="163" customFormat="1">
      <c r="A687" s="177"/>
      <c r="B687" s="177"/>
      <c r="C687" s="177"/>
      <c r="D687" s="177"/>
      <c r="E687" s="177"/>
      <c r="F687" s="177"/>
      <c r="G687" s="178"/>
      <c r="H687" s="177"/>
      <c r="I687" s="179"/>
      <c r="CX687" s="164"/>
      <c r="CY687" s="164"/>
      <c r="CZ687" s="164"/>
    </row>
    <row r="688" spans="1:104" s="163" customFormat="1">
      <c r="A688" s="177"/>
      <c r="B688" s="177"/>
      <c r="C688" s="177"/>
      <c r="D688" s="177"/>
      <c r="E688" s="177"/>
      <c r="F688" s="177"/>
      <c r="G688" s="178"/>
      <c r="H688" s="177"/>
      <c r="I688" s="179"/>
      <c r="CX688" s="164"/>
      <c r="CY688" s="164"/>
      <c r="CZ688" s="164"/>
    </row>
    <row r="689" spans="1:104" s="163" customFormat="1">
      <c r="A689" s="177"/>
      <c r="B689" s="177"/>
      <c r="C689" s="177"/>
      <c r="D689" s="177"/>
      <c r="E689" s="177"/>
      <c r="F689" s="177"/>
      <c r="G689" s="178"/>
      <c r="H689" s="177"/>
      <c r="I689" s="179"/>
      <c r="CX689" s="164"/>
      <c r="CY689" s="164"/>
      <c r="CZ689" s="164"/>
    </row>
    <row r="690" spans="1:104" s="163" customFormat="1">
      <c r="A690" s="177"/>
      <c r="B690" s="177"/>
      <c r="C690" s="177"/>
      <c r="D690" s="177"/>
      <c r="E690" s="177"/>
      <c r="F690" s="177"/>
      <c r="G690" s="178"/>
      <c r="H690" s="177"/>
      <c r="I690" s="179"/>
      <c r="CX690" s="164"/>
      <c r="CY690" s="164"/>
      <c r="CZ690" s="164"/>
    </row>
    <row r="691" spans="1:104" s="163" customFormat="1">
      <c r="A691" s="177"/>
      <c r="B691" s="177"/>
      <c r="C691" s="177"/>
      <c r="D691" s="177"/>
      <c r="E691" s="177"/>
      <c r="F691" s="177"/>
      <c r="G691" s="178"/>
      <c r="H691" s="177"/>
      <c r="I691" s="179"/>
      <c r="CX691" s="164"/>
      <c r="CY691" s="164"/>
      <c r="CZ691" s="164"/>
    </row>
    <row r="692" spans="1:104" s="163" customFormat="1">
      <c r="A692" s="177"/>
      <c r="B692" s="177"/>
      <c r="C692" s="177"/>
      <c r="D692" s="177"/>
      <c r="E692" s="177"/>
      <c r="F692" s="177"/>
      <c r="G692" s="178"/>
      <c r="H692" s="177"/>
      <c r="I692" s="179"/>
      <c r="CX692" s="164"/>
      <c r="CY692" s="164"/>
      <c r="CZ692" s="164"/>
    </row>
    <row r="693" spans="1:104" s="163" customFormat="1">
      <c r="A693" s="177"/>
      <c r="B693" s="177"/>
      <c r="C693" s="177"/>
      <c r="D693" s="177"/>
      <c r="E693" s="177"/>
      <c r="F693" s="177"/>
      <c r="G693" s="178"/>
      <c r="H693" s="177"/>
      <c r="I693" s="179"/>
      <c r="CX693" s="164"/>
      <c r="CY693" s="164"/>
      <c r="CZ693" s="164"/>
    </row>
    <row r="694" spans="1:104" s="163" customFormat="1">
      <c r="A694" s="177"/>
      <c r="B694" s="177"/>
      <c r="C694" s="177"/>
      <c r="D694" s="177"/>
      <c r="E694" s="177"/>
      <c r="F694" s="177"/>
      <c r="G694" s="178"/>
      <c r="H694" s="177"/>
      <c r="I694" s="179"/>
      <c r="CX694" s="164"/>
      <c r="CY694" s="164"/>
      <c r="CZ694" s="164"/>
    </row>
    <row r="695" spans="1:104" s="163" customFormat="1">
      <c r="A695" s="177"/>
      <c r="B695" s="177"/>
      <c r="C695" s="177"/>
      <c r="D695" s="177"/>
      <c r="E695" s="177"/>
      <c r="F695" s="177"/>
      <c r="G695" s="178"/>
      <c r="H695" s="177"/>
      <c r="I695" s="179"/>
      <c r="CX695" s="164"/>
      <c r="CY695" s="164"/>
      <c r="CZ695" s="164"/>
    </row>
    <row r="696" spans="1:104" s="163" customFormat="1">
      <c r="A696" s="177"/>
      <c r="B696" s="177"/>
      <c r="C696" s="177"/>
      <c r="D696" s="177"/>
      <c r="E696" s="177"/>
      <c r="F696" s="177"/>
      <c r="G696" s="178"/>
      <c r="H696" s="177"/>
      <c r="I696" s="179"/>
      <c r="CX696" s="164"/>
      <c r="CY696" s="164"/>
      <c r="CZ696" s="164"/>
    </row>
    <row r="697" spans="1:104" s="163" customFormat="1">
      <c r="A697" s="177"/>
      <c r="B697" s="177"/>
      <c r="C697" s="177"/>
      <c r="D697" s="177"/>
      <c r="E697" s="177"/>
      <c r="F697" s="177"/>
      <c r="G697" s="178"/>
      <c r="H697" s="177"/>
      <c r="I697" s="179"/>
      <c r="CX697" s="164"/>
      <c r="CY697" s="164"/>
      <c r="CZ697" s="164"/>
    </row>
    <row r="698" spans="1:104" s="163" customFormat="1">
      <c r="A698" s="177"/>
      <c r="B698" s="177"/>
      <c r="C698" s="177"/>
      <c r="D698" s="177"/>
      <c r="E698" s="177"/>
      <c r="F698" s="177"/>
      <c r="G698" s="178"/>
      <c r="H698" s="177"/>
      <c r="I698" s="179"/>
      <c r="CX698" s="164"/>
      <c r="CY698" s="164"/>
      <c r="CZ698" s="164"/>
    </row>
    <row r="699" spans="1:104" s="163" customFormat="1">
      <c r="A699" s="177"/>
      <c r="B699" s="177"/>
      <c r="C699" s="177"/>
      <c r="D699" s="177"/>
      <c r="E699" s="177"/>
      <c r="F699" s="177"/>
      <c r="G699" s="178"/>
      <c r="H699" s="177"/>
      <c r="I699" s="179"/>
      <c r="CX699" s="164"/>
      <c r="CY699" s="164"/>
      <c r="CZ699" s="164"/>
    </row>
    <row r="700" spans="1:104" s="163" customFormat="1">
      <c r="A700" s="177"/>
      <c r="B700" s="177"/>
      <c r="C700" s="177"/>
      <c r="D700" s="177"/>
      <c r="E700" s="177"/>
      <c r="F700" s="177"/>
      <c r="G700" s="178"/>
      <c r="H700" s="177"/>
      <c r="I700" s="179"/>
      <c r="CX700" s="164"/>
      <c r="CY700" s="164"/>
      <c r="CZ700" s="164"/>
    </row>
    <row r="701" spans="1:104" s="163" customFormat="1">
      <c r="A701" s="177"/>
      <c r="B701" s="177"/>
      <c r="C701" s="177"/>
      <c r="D701" s="177"/>
      <c r="E701" s="177"/>
      <c r="F701" s="177"/>
      <c r="G701" s="178"/>
      <c r="H701" s="177"/>
      <c r="I701" s="179"/>
      <c r="CX701" s="164"/>
      <c r="CY701" s="164"/>
      <c r="CZ701" s="164"/>
    </row>
    <row r="702" spans="1:104" s="163" customFormat="1">
      <c r="A702" s="177"/>
      <c r="B702" s="177"/>
      <c r="C702" s="177"/>
      <c r="D702" s="177"/>
      <c r="E702" s="177"/>
      <c r="F702" s="177"/>
      <c r="G702" s="178"/>
      <c r="H702" s="177"/>
      <c r="I702" s="179"/>
      <c r="CX702" s="164"/>
      <c r="CY702" s="164"/>
      <c r="CZ702" s="164"/>
    </row>
    <row r="703" spans="1:104" s="163" customFormat="1">
      <c r="A703" s="177"/>
      <c r="B703" s="177"/>
      <c r="C703" s="177"/>
      <c r="D703" s="177"/>
      <c r="E703" s="177"/>
      <c r="F703" s="177"/>
      <c r="G703" s="178"/>
      <c r="H703" s="177"/>
      <c r="I703" s="179"/>
      <c r="CX703" s="164"/>
      <c r="CY703" s="164"/>
      <c r="CZ703" s="164"/>
    </row>
    <row r="704" spans="1:104" s="163" customFormat="1">
      <c r="A704" s="177"/>
      <c r="B704" s="177"/>
      <c r="C704" s="177"/>
      <c r="D704" s="177"/>
      <c r="E704" s="177"/>
      <c r="F704" s="177"/>
      <c r="G704" s="178"/>
      <c r="H704" s="177"/>
      <c r="I704" s="179"/>
      <c r="CX704" s="164"/>
      <c r="CY704" s="164"/>
      <c r="CZ704" s="164"/>
    </row>
    <row r="705" spans="1:104" s="163" customFormat="1">
      <c r="A705" s="177"/>
      <c r="B705" s="177"/>
      <c r="C705" s="177"/>
      <c r="D705" s="177"/>
      <c r="E705" s="177"/>
      <c r="F705" s="177"/>
      <c r="G705" s="178"/>
      <c r="H705" s="177"/>
      <c r="I705" s="179"/>
      <c r="CX705" s="164"/>
      <c r="CY705" s="164"/>
      <c r="CZ705" s="164"/>
    </row>
    <row r="706" spans="1:104" s="163" customFormat="1">
      <c r="A706" s="177"/>
      <c r="B706" s="177"/>
      <c r="C706" s="177"/>
      <c r="D706" s="177"/>
      <c r="E706" s="177"/>
      <c r="F706" s="177"/>
      <c r="G706" s="178"/>
      <c r="H706" s="177"/>
      <c r="I706" s="179"/>
      <c r="CX706" s="164"/>
      <c r="CY706" s="164"/>
      <c r="CZ706" s="164"/>
    </row>
    <row r="707" spans="1:104" s="163" customFormat="1">
      <c r="A707" s="177"/>
      <c r="B707" s="177"/>
      <c r="C707" s="177"/>
      <c r="D707" s="177"/>
      <c r="E707" s="177"/>
      <c r="F707" s="177"/>
      <c r="G707" s="178"/>
      <c r="H707" s="177"/>
      <c r="I707" s="179"/>
      <c r="CX707" s="164"/>
      <c r="CY707" s="164"/>
      <c r="CZ707" s="164"/>
    </row>
    <row r="708" spans="1:104" s="163" customFormat="1">
      <c r="A708" s="177"/>
      <c r="B708" s="177"/>
      <c r="C708" s="177"/>
      <c r="D708" s="177"/>
      <c r="E708" s="177"/>
      <c r="F708" s="177"/>
      <c r="G708" s="178"/>
      <c r="H708" s="177"/>
      <c r="I708" s="179"/>
      <c r="CX708" s="164"/>
      <c r="CY708" s="164"/>
      <c r="CZ708" s="164"/>
    </row>
    <row r="709" spans="1:104" s="163" customFormat="1">
      <c r="A709" s="177"/>
      <c r="B709" s="177"/>
      <c r="C709" s="177"/>
      <c r="D709" s="177"/>
      <c r="E709" s="177"/>
      <c r="F709" s="177"/>
      <c r="G709" s="178"/>
      <c r="H709" s="177"/>
      <c r="I709" s="179"/>
      <c r="CX709" s="164"/>
      <c r="CY709" s="164"/>
      <c r="CZ709" s="164"/>
    </row>
    <row r="710" spans="1:104" s="163" customFormat="1">
      <c r="A710" s="177"/>
      <c r="B710" s="177"/>
      <c r="C710" s="177"/>
      <c r="D710" s="177"/>
      <c r="E710" s="177"/>
      <c r="F710" s="177"/>
      <c r="G710" s="178"/>
      <c r="H710" s="177"/>
      <c r="I710" s="179"/>
      <c r="CX710" s="164"/>
      <c r="CY710" s="164"/>
      <c r="CZ710" s="164"/>
    </row>
    <row r="711" spans="1:104" s="163" customFormat="1">
      <c r="A711" s="177"/>
      <c r="B711" s="177"/>
      <c r="C711" s="177"/>
      <c r="D711" s="177"/>
      <c r="E711" s="177"/>
      <c r="F711" s="177"/>
      <c r="G711" s="178"/>
      <c r="H711" s="177"/>
      <c r="I711" s="179"/>
      <c r="CX711" s="164"/>
      <c r="CY711" s="164"/>
      <c r="CZ711" s="164"/>
    </row>
    <row r="712" spans="1:104" s="163" customFormat="1">
      <c r="A712" s="177"/>
      <c r="B712" s="177"/>
      <c r="C712" s="177"/>
      <c r="D712" s="177"/>
      <c r="E712" s="177"/>
      <c r="F712" s="177"/>
      <c r="G712" s="178"/>
      <c r="H712" s="177"/>
      <c r="I712" s="179"/>
      <c r="CX712" s="164"/>
      <c r="CY712" s="164"/>
      <c r="CZ712" s="164"/>
    </row>
    <row r="713" spans="1:104" s="163" customFormat="1">
      <c r="A713" s="177"/>
      <c r="B713" s="177"/>
      <c r="C713" s="177"/>
      <c r="D713" s="177"/>
      <c r="E713" s="177"/>
      <c r="F713" s="177"/>
      <c r="G713" s="178"/>
      <c r="H713" s="177"/>
      <c r="I713" s="179"/>
      <c r="CX713" s="164"/>
      <c r="CY713" s="164"/>
      <c r="CZ713" s="164"/>
    </row>
    <row r="714" spans="1:104" s="163" customFormat="1">
      <c r="A714" s="177"/>
      <c r="B714" s="177"/>
      <c r="C714" s="177"/>
      <c r="D714" s="177"/>
      <c r="E714" s="177"/>
      <c r="F714" s="177"/>
      <c r="G714" s="178"/>
      <c r="H714" s="177"/>
      <c r="I714" s="179"/>
      <c r="CX714" s="164"/>
      <c r="CY714" s="164"/>
      <c r="CZ714" s="164"/>
    </row>
    <row r="715" spans="1:104" s="163" customFormat="1">
      <c r="A715" s="177"/>
      <c r="B715" s="177"/>
      <c r="C715" s="177"/>
      <c r="D715" s="177"/>
      <c r="E715" s="177"/>
      <c r="F715" s="177"/>
      <c r="G715" s="178"/>
      <c r="H715" s="177"/>
      <c r="I715" s="179"/>
      <c r="CX715" s="164"/>
      <c r="CY715" s="164"/>
      <c r="CZ715" s="164"/>
    </row>
    <row r="716" spans="1:104" s="163" customFormat="1">
      <c r="A716" s="177"/>
      <c r="B716" s="177"/>
      <c r="C716" s="177"/>
      <c r="D716" s="177"/>
      <c r="E716" s="177"/>
      <c r="F716" s="177"/>
      <c r="G716" s="178"/>
      <c r="H716" s="177"/>
      <c r="I716" s="179"/>
      <c r="CX716" s="164"/>
      <c r="CY716" s="164"/>
      <c r="CZ716" s="164"/>
    </row>
    <row r="717" spans="1:104" s="163" customFormat="1">
      <c r="A717" s="177"/>
      <c r="B717" s="177"/>
      <c r="C717" s="177"/>
      <c r="D717" s="177"/>
      <c r="E717" s="177"/>
      <c r="F717" s="177"/>
      <c r="G717" s="178"/>
      <c r="H717" s="177"/>
      <c r="I717" s="179"/>
      <c r="CX717" s="164"/>
      <c r="CY717" s="164"/>
      <c r="CZ717" s="164"/>
    </row>
    <row r="718" spans="1:104" s="163" customFormat="1">
      <c r="A718" s="177"/>
      <c r="B718" s="177"/>
      <c r="C718" s="177"/>
      <c r="D718" s="177"/>
      <c r="E718" s="177"/>
      <c r="F718" s="177"/>
      <c r="G718" s="178"/>
      <c r="H718" s="177"/>
      <c r="I718" s="179"/>
      <c r="CX718" s="164"/>
      <c r="CY718" s="164"/>
      <c r="CZ718" s="164"/>
    </row>
    <row r="719" spans="1:104" s="163" customFormat="1">
      <c r="A719" s="177"/>
      <c r="B719" s="177"/>
      <c r="C719" s="177"/>
      <c r="D719" s="177"/>
      <c r="E719" s="177"/>
      <c r="F719" s="177"/>
      <c r="G719" s="178"/>
      <c r="H719" s="177"/>
      <c r="I719" s="179"/>
      <c r="CX719" s="164"/>
      <c r="CY719" s="164"/>
      <c r="CZ719" s="164"/>
    </row>
    <row r="720" spans="1:104" s="163" customFormat="1">
      <c r="A720" s="177"/>
      <c r="B720" s="177"/>
      <c r="C720" s="177"/>
      <c r="D720" s="177"/>
      <c r="E720" s="177"/>
      <c r="F720" s="177"/>
      <c r="G720" s="178"/>
      <c r="H720" s="177"/>
      <c r="I720" s="179"/>
      <c r="CX720" s="164"/>
      <c r="CY720" s="164"/>
      <c r="CZ720" s="164"/>
    </row>
    <row r="721" spans="1:104" s="163" customFormat="1">
      <c r="A721" s="177"/>
      <c r="B721" s="177"/>
      <c r="C721" s="177"/>
      <c r="D721" s="177"/>
      <c r="E721" s="177"/>
      <c r="F721" s="177"/>
      <c r="G721" s="178"/>
      <c r="H721" s="177"/>
      <c r="I721" s="179"/>
      <c r="CX721" s="164"/>
      <c r="CY721" s="164"/>
      <c r="CZ721" s="164"/>
    </row>
    <row r="722" spans="1:104" s="163" customFormat="1">
      <c r="A722" s="177"/>
      <c r="B722" s="177"/>
      <c r="C722" s="177"/>
      <c r="D722" s="177"/>
      <c r="E722" s="177"/>
      <c r="F722" s="177"/>
      <c r="G722" s="178"/>
      <c r="H722" s="177"/>
      <c r="I722" s="179"/>
      <c r="CX722" s="164"/>
      <c r="CY722" s="164"/>
      <c r="CZ722" s="164"/>
    </row>
    <row r="723" spans="1:104" s="163" customFormat="1">
      <c r="A723" s="177"/>
      <c r="B723" s="177"/>
      <c r="C723" s="177"/>
      <c r="D723" s="177"/>
      <c r="E723" s="177"/>
      <c r="F723" s="177"/>
      <c r="G723" s="178"/>
      <c r="H723" s="177"/>
      <c r="I723" s="179"/>
      <c r="CX723" s="164"/>
      <c r="CY723" s="164"/>
      <c r="CZ723" s="164"/>
    </row>
    <row r="724" spans="1:104" s="163" customFormat="1">
      <c r="A724" s="177"/>
      <c r="B724" s="177"/>
      <c r="C724" s="177"/>
      <c r="D724" s="177"/>
      <c r="E724" s="177"/>
      <c r="F724" s="177"/>
      <c r="G724" s="178"/>
      <c r="H724" s="177"/>
      <c r="I724" s="179"/>
      <c r="CX724" s="164"/>
      <c r="CY724" s="164"/>
      <c r="CZ724" s="164"/>
    </row>
    <row r="725" spans="1:104" s="163" customFormat="1">
      <c r="A725" s="177"/>
      <c r="B725" s="177"/>
      <c r="C725" s="177"/>
      <c r="D725" s="177"/>
      <c r="E725" s="177"/>
      <c r="F725" s="177"/>
      <c r="G725" s="178"/>
      <c r="H725" s="177"/>
      <c r="I725" s="179"/>
      <c r="CX725" s="164"/>
      <c r="CY725" s="164"/>
      <c r="CZ725" s="164"/>
    </row>
    <row r="726" spans="1:104" s="163" customFormat="1">
      <c r="A726" s="177"/>
      <c r="B726" s="177"/>
      <c r="C726" s="177"/>
      <c r="D726" s="177"/>
      <c r="E726" s="177"/>
      <c r="F726" s="177"/>
      <c r="G726" s="178"/>
      <c r="H726" s="177"/>
      <c r="I726" s="179"/>
      <c r="CX726" s="164"/>
      <c r="CY726" s="164"/>
      <c r="CZ726" s="164"/>
    </row>
    <row r="727" spans="1:104" s="163" customFormat="1">
      <c r="A727" s="177"/>
      <c r="B727" s="177"/>
      <c r="C727" s="177"/>
      <c r="D727" s="177"/>
      <c r="E727" s="177"/>
      <c r="F727" s="177"/>
      <c r="G727" s="178"/>
      <c r="H727" s="177"/>
      <c r="I727" s="179"/>
      <c r="CX727" s="164"/>
      <c r="CY727" s="164"/>
      <c r="CZ727" s="164"/>
    </row>
    <row r="728" spans="1:104" s="163" customFormat="1">
      <c r="A728" s="177"/>
      <c r="B728" s="177"/>
      <c r="C728" s="177"/>
      <c r="D728" s="177"/>
      <c r="E728" s="177"/>
      <c r="F728" s="177"/>
      <c r="G728" s="178"/>
      <c r="H728" s="177"/>
      <c r="I728" s="179"/>
      <c r="CX728" s="164"/>
      <c r="CY728" s="164"/>
      <c r="CZ728" s="164"/>
    </row>
    <row r="729" spans="1:104" s="163" customFormat="1">
      <c r="A729" s="177"/>
      <c r="B729" s="177"/>
      <c r="C729" s="177"/>
      <c r="D729" s="177"/>
      <c r="E729" s="177"/>
      <c r="F729" s="177"/>
      <c r="G729" s="178"/>
      <c r="H729" s="177"/>
      <c r="I729" s="179"/>
      <c r="CX729" s="164"/>
      <c r="CY729" s="164"/>
      <c r="CZ729" s="164"/>
    </row>
    <row r="730" spans="1:104" s="163" customFormat="1">
      <c r="A730" s="177"/>
      <c r="B730" s="177"/>
      <c r="C730" s="177"/>
      <c r="D730" s="177"/>
      <c r="E730" s="177"/>
      <c r="F730" s="177"/>
      <c r="G730" s="178"/>
      <c r="H730" s="177"/>
      <c r="I730" s="179"/>
      <c r="CX730" s="164"/>
      <c r="CY730" s="164"/>
      <c r="CZ730" s="164"/>
    </row>
    <row r="731" spans="1:104" s="163" customFormat="1">
      <c r="A731" s="177"/>
      <c r="B731" s="177"/>
      <c r="C731" s="177"/>
      <c r="D731" s="177"/>
      <c r="E731" s="177"/>
      <c r="F731" s="177"/>
      <c r="G731" s="178"/>
      <c r="H731" s="177"/>
      <c r="I731" s="179"/>
      <c r="CX731" s="164"/>
      <c r="CY731" s="164"/>
      <c r="CZ731" s="164"/>
    </row>
    <row r="732" spans="1:104" s="163" customFormat="1">
      <c r="A732" s="177"/>
      <c r="B732" s="177"/>
      <c r="C732" s="177"/>
      <c r="D732" s="177"/>
      <c r="E732" s="177"/>
      <c r="F732" s="177"/>
      <c r="G732" s="178"/>
      <c r="H732" s="177"/>
      <c r="I732" s="179"/>
      <c r="CX732" s="164"/>
      <c r="CY732" s="164"/>
      <c r="CZ732" s="164"/>
    </row>
    <row r="733" spans="1:104" s="163" customFormat="1">
      <c r="A733" s="177"/>
      <c r="B733" s="177"/>
      <c r="C733" s="177"/>
      <c r="D733" s="177"/>
      <c r="E733" s="177"/>
      <c r="F733" s="177"/>
      <c r="G733" s="178"/>
      <c r="H733" s="177"/>
      <c r="I733" s="179"/>
      <c r="CX733" s="164"/>
      <c r="CY733" s="164"/>
      <c r="CZ733" s="164"/>
    </row>
    <row r="734" spans="1:104" s="163" customFormat="1">
      <c r="A734" s="177"/>
      <c r="B734" s="177"/>
      <c r="C734" s="177"/>
      <c r="D734" s="177"/>
      <c r="E734" s="177"/>
      <c r="F734" s="177"/>
      <c r="G734" s="178"/>
      <c r="H734" s="177"/>
      <c r="I734" s="179"/>
      <c r="CX734" s="164"/>
      <c r="CY734" s="164"/>
      <c r="CZ734" s="164"/>
    </row>
    <row r="735" spans="1:104" s="163" customFormat="1">
      <c r="A735" s="177"/>
      <c r="B735" s="177"/>
      <c r="C735" s="177"/>
      <c r="D735" s="177"/>
      <c r="E735" s="177"/>
      <c r="F735" s="177"/>
      <c r="G735" s="178"/>
      <c r="H735" s="177"/>
      <c r="I735" s="179"/>
      <c r="CX735" s="164"/>
      <c r="CY735" s="164"/>
      <c r="CZ735" s="164"/>
    </row>
    <row r="736" spans="1:104" s="163" customFormat="1">
      <c r="A736" s="177"/>
      <c r="B736" s="177"/>
      <c r="C736" s="177"/>
      <c r="D736" s="177"/>
      <c r="E736" s="177"/>
      <c r="F736" s="177"/>
      <c r="G736" s="178"/>
      <c r="H736" s="177"/>
      <c r="I736" s="179"/>
      <c r="CX736" s="164"/>
      <c r="CY736" s="164"/>
      <c r="CZ736" s="164"/>
    </row>
    <row r="737" spans="1:104" s="163" customFormat="1">
      <c r="A737" s="177"/>
      <c r="B737" s="177"/>
      <c r="C737" s="177"/>
      <c r="D737" s="177"/>
      <c r="E737" s="177"/>
      <c r="F737" s="177"/>
      <c r="G737" s="178"/>
      <c r="H737" s="177"/>
      <c r="I737" s="179"/>
      <c r="CX737" s="164"/>
      <c r="CY737" s="164"/>
      <c r="CZ737" s="164"/>
    </row>
    <row r="738" spans="1:104" s="163" customFormat="1">
      <c r="A738" s="177"/>
      <c r="B738" s="177"/>
      <c r="C738" s="177"/>
      <c r="D738" s="177"/>
      <c r="E738" s="177"/>
      <c r="F738" s="177"/>
      <c r="G738" s="178"/>
      <c r="H738" s="177"/>
      <c r="I738" s="179"/>
      <c r="CX738" s="164"/>
      <c r="CY738" s="164"/>
      <c r="CZ738" s="164"/>
    </row>
    <row r="739" spans="1:104" s="163" customFormat="1">
      <c r="A739" s="177"/>
      <c r="B739" s="177"/>
      <c r="C739" s="177"/>
      <c r="D739" s="177"/>
      <c r="E739" s="177"/>
      <c r="F739" s="177"/>
      <c r="G739" s="178"/>
      <c r="H739" s="177"/>
      <c r="I739" s="179"/>
      <c r="CX739" s="164"/>
      <c r="CY739" s="164"/>
      <c r="CZ739" s="164"/>
    </row>
    <row r="740" spans="1:104" s="163" customFormat="1">
      <c r="A740" s="177"/>
      <c r="B740" s="177"/>
      <c r="C740" s="177"/>
      <c r="D740" s="177"/>
      <c r="E740" s="177"/>
      <c r="F740" s="177"/>
      <c r="G740" s="178"/>
      <c r="H740" s="177"/>
      <c r="I740" s="179"/>
      <c r="CX740" s="164"/>
      <c r="CY740" s="164"/>
      <c r="CZ740" s="164"/>
    </row>
    <row r="741" spans="1:104" s="163" customFormat="1">
      <c r="A741" s="177"/>
      <c r="B741" s="177"/>
      <c r="C741" s="177"/>
      <c r="D741" s="177"/>
      <c r="E741" s="177"/>
      <c r="F741" s="177"/>
      <c r="G741" s="178"/>
      <c r="H741" s="177"/>
      <c r="I741" s="179"/>
      <c r="CX741" s="164"/>
      <c r="CY741" s="164"/>
      <c r="CZ741" s="164"/>
    </row>
    <row r="742" spans="1:104" s="163" customFormat="1">
      <c r="A742" s="177"/>
      <c r="B742" s="177"/>
      <c r="C742" s="177"/>
      <c r="D742" s="177"/>
      <c r="E742" s="177"/>
      <c r="F742" s="177"/>
      <c r="G742" s="178"/>
      <c r="H742" s="177"/>
      <c r="I742" s="179"/>
      <c r="CX742" s="164"/>
      <c r="CY742" s="164"/>
      <c r="CZ742" s="164"/>
    </row>
    <row r="743" spans="1:104" s="163" customFormat="1">
      <c r="A743" s="177"/>
      <c r="B743" s="177"/>
      <c r="C743" s="177"/>
      <c r="D743" s="177"/>
      <c r="E743" s="177"/>
      <c r="F743" s="177"/>
      <c r="G743" s="178"/>
      <c r="H743" s="177"/>
      <c r="I743" s="179"/>
      <c r="CX743" s="164"/>
      <c r="CY743" s="164"/>
      <c r="CZ743" s="164"/>
    </row>
    <row r="744" spans="1:104" s="163" customFormat="1">
      <c r="A744" s="177"/>
      <c r="B744" s="177"/>
      <c r="C744" s="177"/>
      <c r="D744" s="177"/>
      <c r="E744" s="177"/>
      <c r="F744" s="177"/>
      <c r="G744" s="178"/>
      <c r="H744" s="177"/>
      <c r="I744" s="179"/>
      <c r="CX744" s="164"/>
      <c r="CY744" s="164"/>
      <c r="CZ744" s="164"/>
    </row>
    <row r="745" spans="1:104" s="163" customFormat="1">
      <c r="A745" s="177"/>
      <c r="B745" s="177"/>
      <c r="C745" s="177"/>
      <c r="D745" s="177"/>
      <c r="E745" s="177"/>
      <c r="F745" s="177"/>
      <c r="G745" s="178"/>
      <c r="H745" s="177"/>
      <c r="I745" s="179"/>
      <c r="CX745" s="164"/>
      <c r="CY745" s="164"/>
      <c r="CZ745" s="164"/>
    </row>
    <row r="746" spans="1:104" s="163" customFormat="1">
      <c r="A746" s="177"/>
      <c r="B746" s="177"/>
      <c r="C746" s="177"/>
      <c r="D746" s="177"/>
      <c r="E746" s="177"/>
      <c r="F746" s="177"/>
      <c r="G746" s="178"/>
      <c r="H746" s="177"/>
      <c r="I746" s="179"/>
      <c r="CX746" s="164"/>
      <c r="CY746" s="164"/>
      <c r="CZ746" s="164"/>
    </row>
    <row r="747" spans="1:104" s="163" customFormat="1">
      <c r="A747" s="177"/>
      <c r="B747" s="177"/>
      <c r="C747" s="177"/>
      <c r="D747" s="177"/>
      <c r="E747" s="177"/>
      <c r="F747" s="177"/>
      <c r="G747" s="178"/>
      <c r="H747" s="177"/>
      <c r="I747" s="179"/>
      <c r="CX747" s="164"/>
      <c r="CY747" s="164"/>
      <c r="CZ747" s="164"/>
    </row>
    <row r="748" spans="1:104" s="163" customFormat="1">
      <c r="A748" s="177"/>
      <c r="B748" s="177"/>
      <c r="C748" s="177"/>
      <c r="D748" s="177"/>
      <c r="E748" s="177"/>
      <c r="F748" s="177"/>
      <c r="G748" s="178"/>
      <c r="H748" s="177"/>
      <c r="I748" s="179"/>
      <c r="CX748" s="164"/>
      <c r="CY748" s="164"/>
      <c r="CZ748" s="164"/>
    </row>
    <row r="749" spans="1:104" s="163" customFormat="1">
      <c r="A749" s="177"/>
      <c r="B749" s="177"/>
      <c r="C749" s="177"/>
      <c r="D749" s="177"/>
      <c r="E749" s="177"/>
      <c r="F749" s="177"/>
      <c r="G749" s="178"/>
      <c r="H749" s="177"/>
      <c r="I749" s="179"/>
      <c r="CX749" s="164"/>
      <c r="CY749" s="164"/>
      <c r="CZ749" s="164"/>
    </row>
    <row r="750" spans="1:104" s="163" customFormat="1">
      <c r="A750" s="177"/>
      <c r="B750" s="177"/>
      <c r="C750" s="177"/>
      <c r="D750" s="177"/>
      <c r="E750" s="177"/>
      <c r="F750" s="177"/>
      <c r="G750" s="178"/>
      <c r="H750" s="177"/>
      <c r="I750" s="179"/>
      <c r="CX750" s="164"/>
      <c r="CY750" s="164"/>
      <c r="CZ750" s="164"/>
    </row>
    <row r="751" spans="1:104" s="163" customFormat="1">
      <c r="A751" s="177"/>
      <c r="B751" s="177"/>
      <c r="C751" s="177"/>
      <c r="D751" s="177"/>
      <c r="E751" s="177"/>
      <c r="F751" s="177"/>
      <c r="G751" s="178"/>
      <c r="H751" s="177"/>
      <c r="I751" s="179"/>
      <c r="CX751" s="164"/>
      <c r="CY751" s="164"/>
      <c r="CZ751" s="164"/>
    </row>
    <row r="752" spans="1:104" s="163" customFormat="1">
      <c r="A752" s="177"/>
      <c r="B752" s="177"/>
      <c r="C752" s="177"/>
      <c r="D752" s="177"/>
      <c r="E752" s="177"/>
      <c r="F752" s="177"/>
      <c r="G752" s="178"/>
      <c r="H752" s="177"/>
      <c r="I752" s="179"/>
      <c r="CX752" s="164"/>
      <c r="CY752" s="164"/>
      <c r="CZ752" s="164"/>
    </row>
    <row r="753" spans="1:104" s="163" customFormat="1">
      <c r="A753" s="177"/>
      <c r="B753" s="177"/>
      <c r="C753" s="177"/>
      <c r="D753" s="177"/>
      <c r="E753" s="177"/>
      <c r="F753" s="177"/>
      <c r="G753" s="178"/>
      <c r="H753" s="177"/>
      <c r="I753" s="179"/>
      <c r="CX753" s="164"/>
      <c r="CY753" s="164"/>
      <c r="CZ753" s="164"/>
    </row>
    <row r="754" spans="1:104" s="163" customFormat="1">
      <c r="A754" s="177"/>
      <c r="B754" s="177"/>
      <c r="C754" s="177"/>
      <c r="D754" s="177"/>
      <c r="E754" s="177"/>
      <c r="F754" s="177"/>
      <c r="G754" s="178"/>
      <c r="H754" s="177"/>
      <c r="I754" s="179"/>
      <c r="CX754" s="164"/>
      <c r="CY754" s="164"/>
      <c r="CZ754" s="164"/>
    </row>
    <row r="755" spans="1:104" s="163" customFormat="1">
      <c r="A755" s="177"/>
      <c r="B755" s="177"/>
      <c r="C755" s="177"/>
      <c r="D755" s="177"/>
      <c r="E755" s="177"/>
      <c r="F755" s="177"/>
      <c r="G755" s="178"/>
      <c r="H755" s="177"/>
      <c r="I755" s="179"/>
      <c r="CX755" s="164"/>
      <c r="CY755" s="164"/>
      <c r="CZ755" s="164"/>
    </row>
    <row r="756" spans="1:104" s="163" customFormat="1">
      <c r="A756" s="177"/>
      <c r="B756" s="177"/>
      <c r="C756" s="177"/>
      <c r="D756" s="177"/>
      <c r="E756" s="177"/>
      <c r="F756" s="177"/>
      <c r="G756" s="178"/>
      <c r="H756" s="177"/>
      <c r="I756" s="179"/>
      <c r="CX756" s="164"/>
      <c r="CY756" s="164"/>
      <c r="CZ756" s="164"/>
    </row>
    <row r="757" spans="1:104" s="163" customFormat="1">
      <c r="A757" s="177"/>
      <c r="B757" s="177"/>
      <c r="C757" s="177"/>
      <c r="D757" s="177"/>
      <c r="E757" s="177"/>
      <c r="F757" s="177"/>
      <c r="G757" s="178"/>
      <c r="H757" s="177"/>
      <c r="I757" s="179"/>
      <c r="CX757" s="164"/>
      <c r="CY757" s="164"/>
      <c r="CZ757" s="164"/>
    </row>
    <row r="758" spans="1:104" s="163" customFormat="1">
      <c r="A758" s="177"/>
      <c r="B758" s="177"/>
      <c r="C758" s="177"/>
      <c r="D758" s="177"/>
      <c r="E758" s="177"/>
      <c r="F758" s="177"/>
      <c r="G758" s="178"/>
      <c r="H758" s="177"/>
      <c r="I758" s="179"/>
      <c r="CX758" s="164"/>
      <c r="CY758" s="164"/>
      <c r="CZ758" s="164"/>
    </row>
    <row r="759" spans="1:104" s="163" customFormat="1">
      <c r="A759" s="177"/>
      <c r="B759" s="177"/>
      <c r="C759" s="177"/>
      <c r="D759" s="177"/>
      <c r="E759" s="177"/>
      <c r="F759" s="177"/>
      <c r="G759" s="178"/>
      <c r="H759" s="177"/>
      <c r="I759" s="179"/>
      <c r="CX759" s="164"/>
      <c r="CY759" s="164"/>
      <c r="CZ759" s="164"/>
    </row>
    <row r="760" spans="1:104" s="163" customFormat="1">
      <c r="A760" s="177"/>
      <c r="B760" s="177"/>
      <c r="C760" s="177"/>
      <c r="D760" s="177"/>
      <c r="E760" s="177"/>
      <c r="F760" s="177"/>
      <c r="G760" s="178"/>
      <c r="H760" s="177"/>
      <c r="I760" s="179"/>
      <c r="CX760" s="164"/>
      <c r="CY760" s="164"/>
      <c r="CZ760" s="164"/>
    </row>
    <row r="761" spans="1:104" s="163" customFormat="1">
      <c r="A761" s="177"/>
      <c r="B761" s="177"/>
      <c r="C761" s="177"/>
      <c r="D761" s="177"/>
      <c r="E761" s="177"/>
      <c r="F761" s="177"/>
      <c r="G761" s="178"/>
      <c r="H761" s="177"/>
      <c r="I761" s="179"/>
      <c r="CX761" s="164"/>
      <c r="CY761" s="164"/>
      <c r="CZ761" s="164"/>
    </row>
    <row r="762" spans="1:104" s="163" customFormat="1">
      <c r="A762" s="177"/>
      <c r="B762" s="177"/>
      <c r="C762" s="177"/>
      <c r="D762" s="177"/>
      <c r="E762" s="177"/>
      <c r="F762" s="177"/>
      <c r="G762" s="178"/>
      <c r="H762" s="177"/>
      <c r="I762" s="179"/>
      <c r="CX762" s="164"/>
      <c r="CY762" s="164"/>
      <c r="CZ762" s="164"/>
    </row>
    <row r="763" spans="1:104" s="163" customFormat="1">
      <c r="A763" s="177"/>
      <c r="B763" s="177"/>
      <c r="C763" s="177"/>
      <c r="D763" s="177"/>
      <c r="E763" s="177"/>
      <c r="F763" s="177"/>
      <c r="G763" s="178"/>
      <c r="H763" s="177"/>
      <c r="I763" s="179"/>
      <c r="CX763" s="164"/>
      <c r="CY763" s="164"/>
      <c r="CZ763" s="164"/>
    </row>
    <row r="764" spans="1:104" s="163" customFormat="1">
      <c r="A764" s="177"/>
      <c r="B764" s="177"/>
      <c r="C764" s="177"/>
      <c r="D764" s="177"/>
      <c r="E764" s="177"/>
      <c r="F764" s="177"/>
      <c r="G764" s="178"/>
      <c r="H764" s="177"/>
      <c r="I764" s="179"/>
      <c r="CX764" s="164"/>
      <c r="CY764" s="164"/>
      <c r="CZ764" s="164"/>
    </row>
    <row r="765" spans="1:104" s="163" customFormat="1">
      <c r="A765" s="177"/>
      <c r="B765" s="177"/>
      <c r="C765" s="177"/>
      <c r="D765" s="177"/>
      <c r="E765" s="177"/>
      <c r="F765" s="177"/>
      <c r="G765" s="178"/>
      <c r="H765" s="177"/>
      <c r="I765" s="179"/>
      <c r="CX765" s="164"/>
      <c r="CY765" s="164"/>
      <c r="CZ765" s="164"/>
    </row>
    <row r="766" spans="1:104" s="163" customFormat="1">
      <c r="A766" s="177"/>
      <c r="B766" s="177"/>
      <c r="C766" s="177"/>
      <c r="D766" s="177"/>
      <c r="E766" s="177"/>
      <c r="F766" s="177"/>
      <c r="G766" s="178"/>
      <c r="H766" s="177"/>
      <c r="I766" s="179"/>
      <c r="CX766" s="164"/>
      <c r="CY766" s="164"/>
      <c r="CZ766" s="164"/>
    </row>
    <row r="767" spans="1:104" s="163" customFormat="1">
      <c r="A767" s="177"/>
      <c r="B767" s="177"/>
      <c r="C767" s="177"/>
      <c r="D767" s="177"/>
      <c r="E767" s="177"/>
      <c r="F767" s="177"/>
      <c r="G767" s="178"/>
      <c r="H767" s="177"/>
      <c r="I767" s="179"/>
      <c r="CX767" s="164"/>
      <c r="CY767" s="164"/>
      <c r="CZ767" s="164"/>
    </row>
    <row r="768" spans="1:104" s="163" customFormat="1">
      <c r="A768" s="177"/>
      <c r="B768" s="177"/>
      <c r="C768" s="177"/>
      <c r="D768" s="177"/>
      <c r="E768" s="177"/>
      <c r="F768" s="177"/>
      <c r="G768" s="178"/>
      <c r="H768" s="177"/>
      <c r="I768" s="179"/>
      <c r="CX768" s="164"/>
      <c r="CY768" s="164"/>
      <c r="CZ768" s="164"/>
    </row>
    <row r="769" spans="1:104" s="163" customFormat="1">
      <c r="A769" s="177"/>
      <c r="B769" s="177"/>
      <c r="C769" s="177"/>
      <c r="D769" s="177"/>
      <c r="E769" s="177"/>
      <c r="F769" s="177"/>
      <c r="G769" s="178"/>
      <c r="H769" s="177"/>
      <c r="I769" s="179"/>
      <c r="CX769" s="164"/>
      <c r="CY769" s="164"/>
      <c r="CZ769" s="164"/>
    </row>
    <row r="770" spans="1:104" s="163" customFormat="1">
      <c r="A770" s="177"/>
      <c r="B770" s="177"/>
      <c r="C770" s="177"/>
      <c r="D770" s="177"/>
      <c r="E770" s="177"/>
      <c r="F770" s="177"/>
      <c r="G770" s="178"/>
      <c r="H770" s="177"/>
      <c r="I770" s="179"/>
      <c r="CX770" s="164"/>
      <c r="CY770" s="164"/>
      <c r="CZ770" s="164"/>
    </row>
    <row r="771" spans="1:104" s="163" customFormat="1">
      <c r="A771" s="177"/>
      <c r="B771" s="177"/>
      <c r="C771" s="177"/>
      <c r="D771" s="177"/>
      <c r="E771" s="177"/>
      <c r="F771" s="177"/>
      <c r="G771" s="178"/>
      <c r="H771" s="177"/>
      <c r="I771" s="179"/>
      <c r="CX771" s="164"/>
      <c r="CY771" s="164"/>
      <c r="CZ771" s="164"/>
    </row>
    <row r="772" spans="1:104" s="163" customFormat="1">
      <c r="A772" s="177"/>
      <c r="B772" s="177"/>
      <c r="C772" s="177"/>
      <c r="D772" s="177"/>
      <c r="E772" s="177"/>
      <c r="F772" s="177"/>
      <c r="G772" s="178"/>
      <c r="H772" s="177"/>
      <c r="I772" s="179"/>
      <c r="CX772" s="164"/>
      <c r="CY772" s="164"/>
      <c r="CZ772" s="164"/>
    </row>
    <row r="773" spans="1:104" s="163" customFormat="1">
      <c r="A773" s="177"/>
      <c r="B773" s="177"/>
      <c r="C773" s="177"/>
      <c r="D773" s="177"/>
      <c r="E773" s="177"/>
      <c r="F773" s="177"/>
      <c r="G773" s="178"/>
      <c r="H773" s="177"/>
      <c r="I773" s="179"/>
      <c r="CX773" s="164"/>
      <c r="CY773" s="164"/>
      <c r="CZ773" s="164"/>
    </row>
    <row r="774" spans="1:104" s="163" customFormat="1">
      <c r="A774" s="177"/>
      <c r="B774" s="177"/>
      <c r="C774" s="177"/>
      <c r="D774" s="177"/>
      <c r="E774" s="177"/>
      <c r="F774" s="177"/>
      <c r="G774" s="178"/>
      <c r="H774" s="177"/>
      <c r="I774" s="179"/>
      <c r="CX774" s="164"/>
      <c r="CY774" s="164"/>
      <c r="CZ774" s="164"/>
    </row>
    <row r="775" spans="1:104" s="163" customFormat="1">
      <c r="A775" s="177"/>
      <c r="B775" s="177"/>
      <c r="C775" s="177"/>
      <c r="D775" s="177"/>
      <c r="E775" s="177"/>
      <c r="F775" s="177"/>
      <c r="G775" s="178"/>
      <c r="H775" s="177"/>
      <c r="I775" s="179"/>
      <c r="CX775" s="164"/>
      <c r="CY775" s="164"/>
      <c r="CZ775" s="164"/>
    </row>
    <row r="776" spans="1:104" s="163" customFormat="1">
      <c r="A776" s="177"/>
      <c r="B776" s="177"/>
      <c r="C776" s="177"/>
      <c r="D776" s="177"/>
      <c r="E776" s="177"/>
      <c r="F776" s="177"/>
      <c r="G776" s="178"/>
      <c r="H776" s="177"/>
      <c r="I776" s="179"/>
      <c r="CX776" s="164"/>
      <c r="CY776" s="164"/>
      <c r="CZ776" s="164"/>
    </row>
    <row r="777" spans="1:104" s="163" customFormat="1">
      <c r="A777" s="177"/>
      <c r="B777" s="177"/>
      <c r="C777" s="177"/>
      <c r="D777" s="177"/>
      <c r="E777" s="177"/>
      <c r="F777" s="177"/>
      <c r="G777" s="178"/>
      <c r="H777" s="177"/>
      <c r="I777" s="179"/>
      <c r="CX777" s="164"/>
      <c r="CY777" s="164"/>
      <c r="CZ777" s="164"/>
    </row>
    <row r="778" spans="1:104" s="163" customFormat="1">
      <c r="A778" s="177"/>
      <c r="B778" s="177"/>
      <c r="C778" s="177"/>
      <c r="D778" s="177"/>
      <c r="E778" s="177"/>
      <c r="F778" s="177"/>
      <c r="G778" s="178"/>
      <c r="H778" s="177"/>
      <c r="I778" s="179"/>
      <c r="CX778" s="164"/>
      <c r="CY778" s="164"/>
      <c r="CZ778" s="164"/>
    </row>
    <row r="779" spans="1:104" s="163" customFormat="1">
      <c r="A779" s="177"/>
      <c r="B779" s="177"/>
      <c r="C779" s="177"/>
      <c r="D779" s="177"/>
      <c r="E779" s="177"/>
      <c r="F779" s="177"/>
      <c r="G779" s="178"/>
      <c r="H779" s="177"/>
      <c r="I779" s="179"/>
      <c r="CX779" s="164"/>
      <c r="CY779" s="164"/>
      <c r="CZ779" s="164"/>
    </row>
    <row r="780" spans="1:104" s="163" customFormat="1">
      <c r="A780" s="177"/>
      <c r="B780" s="177"/>
      <c r="C780" s="177"/>
      <c r="D780" s="177"/>
      <c r="E780" s="177"/>
      <c r="F780" s="177"/>
      <c r="G780" s="178"/>
      <c r="H780" s="177"/>
      <c r="I780" s="179"/>
      <c r="CX780" s="164"/>
      <c r="CY780" s="164"/>
      <c r="CZ780" s="164"/>
    </row>
    <row r="781" spans="1:104" s="163" customFormat="1">
      <c r="A781" s="177"/>
      <c r="B781" s="177"/>
      <c r="C781" s="177"/>
      <c r="D781" s="177"/>
      <c r="E781" s="177"/>
      <c r="F781" s="177"/>
      <c r="G781" s="178"/>
      <c r="H781" s="177"/>
      <c r="I781" s="179"/>
      <c r="CX781" s="164"/>
      <c r="CY781" s="164"/>
      <c r="CZ781" s="164"/>
    </row>
    <row r="782" spans="1:104" s="163" customFormat="1">
      <c r="A782" s="177"/>
      <c r="B782" s="177"/>
      <c r="C782" s="177"/>
      <c r="D782" s="177"/>
      <c r="E782" s="177"/>
      <c r="F782" s="177"/>
      <c r="G782" s="178"/>
      <c r="H782" s="177"/>
      <c r="I782" s="179"/>
      <c r="CX782" s="164"/>
      <c r="CY782" s="164"/>
      <c r="CZ782" s="164"/>
    </row>
    <row r="783" spans="1:104" s="163" customFormat="1">
      <c r="A783" s="177"/>
      <c r="B783" s="177"/>
      <c r="C783" s="177"/>
      <c r="D783" s="177"/>
      <c r="E783" s="177"/>
      <c r="F783" s="177"/>
      <c r="G783" s="178"/>
      <c r="H783" s="177"/>
      <c r="I783" s="179"/>
      <c r="CX783" s="164"/>
      <c r="CY783" s="164"/>
      <c r="CZ783" s="164"/>
    </row>
    <row r="784" spans="1:104" s="163" customFormat="1">
      <c r="A784" s="177"/>
      <c r="B784" s="177"/>
      <c r="C784" s="177"/>
      <c r="D784" s="177"/>
      <c r="E784" s="177"/>
      <c r="F784" s="177"/>
      <c r="G784" s="178"/>
      <c r="H784" s="177"/>
      <c r="I784" s="179"/>
      <c r="CX784" s="164"/>
      <c r="CY784" s="164"/>
      <c r="CZ784" s="164"/>
    </row>
    <row r="785" spans="1:104" s="163" customFormat="1">
      <c r="A785" s="177"/>
      <c r="B785" s="177"/>
      <c r="C785" s="177"/>
      <c r="D785" s="177"/>
      <c r="E785" s="177"/>
      <c r="F785" s="177"/>
      <c r="G785" s="178"/>
      <c r="H785" s="177"/>
      <c r="I785" s="179"/>
      <c r="CX785" s="164"/>
      <c r="CY785" s="164"/>
      <c r="CZ785" s="164"/>
    </row>
    <row r="786" spans="1:104" s="163" customFormat="1">
      <c r="A786" s="177"/>
      <c r="B786" s="177"/>
      <c r="C786" s="177"/>
      <c r="D786" s="177"/>
      <c r="E786" s="177"/>
      <c r="F786" s="177"/>
      <c r="G786" s="178"/>
      <c r="H786" s="177"/>
      <c r="I786" s="179"/>
      <c r="CX786" s="164"/>
      <c r="CY786" s="164"/>
      <c r="CZ786" s="164"/>
    </row>
    <row r="787" spans="1:104" s="163" customFormat="1">
      <c r="A787" s="177"/>
      <c r="B787" s="177"/>
      <c r="C787" s="177"/>
      <c r="D787" s="177"/>
      <c r="E787" s="177"/>
      <c r="F787" s="177"/>
      <c r="G787" s="178"/>
      <c r="H787" s="177"/>
      <c r="I787" s="179"/>
      <c r="CX787" s="164"/>
      <c r="CY787" s="164"/>
      <c r="CZ787" s="164"/>
    </row>
    <row r="788" spans="1:104" s="163" customFormat="1">
      <c r="A788" s="177"/>
      <c r="B788" s="177"/>
      <c r="C788" s="177"/>
      <c r="D788" s="177"/>
      <c r="E788" s="177"/>
      <c r="F788" s="177"/>
      <c r="G788" s="178"/>
      <c r="H788" s="177"/>
      <c r="I788" s="179"/>
      <c r="CX788" s="164"/>
      <c r="CY788" s="164"/>
      <c r="CZ788" s="164"/>
    </row>
    <row r="789" spans="1:104" s="163" customFormat="1">
      <c r="A789" s="177"/>
      <c r="B789" s="177"/>
      <c r="C789" s="177"/>
      <c r="D789" s="177"/>
      <c r="E789" s="177"/>
      <c r="F789" s="177"/>
      <c r="G789" s="178"/>
      <c r="H789" s="177"/>
      <c r="I789" s="179"/>
      <c r="CX789" s="164"/>
      <c r="CY789" s="164"/>
      <c r="CZ789" s="164"/>
    </row>
    <row r="790" spans="1:104" s="163" customFormat="1">
      <c r="A790" s="177"/>
      <c r="B790" s="177"/>
      <c r="C790" s="177"/>
      <c r="D790" s="177"/>
      <c r="E790" s="177"/>
      <c r="F790" s="177"/>
      <c r="G790" s="178"/>
      <c r="H790" s="177"/>
      <c r="I790" s="179"/>
      <c r="CX790" s="164"/>
      <c r="CY790" s="164"/>
      <c r="CZ790" s="164"/>
    </row>
    <row r="791" spans="1:104" s="163" customFormat="1">
      <c r="A791" s="177"/>
      <c r="B791" s="177"/>
      <c r="C791" s="177"/>
      <c r="D791" s="177"/>
      <c r="E791" s="177"/>
      <c r="F791" s="177"/>
      <c r="G791" s="178"/>
      <c r="H791" s="177"/>
      <c r="I791" s="179"/>
      <c r="CX791" s="164"/>
      <c r="CY791" s="164"/>
      <c r="CZ791" s="164"/>
    </row>
    <row r="792" spans="1:104" s="163" customFormat="1">
      <c r="A792" s="177"/>
      <c r="B792" s="177"/>
      <c r="C792" s="177"/>
      <c r="D792" s="177"/>
      <c r="E792" s="177"/>
      <c r="F792" s="177"/>
      <c r="G792" s="178"/>
      <c r="H792" s="177"/>
      <c r="I792" s="179"/>
      <c r="CX792" s="164"/>
      <c r="CY792" s="164"/>
      <c r="CZ792" s="164"/>
    </row>
    <row r="793" spans="1:104" s="163" customFormat="1">
      <c r="A793" s="177"/>
      <c r="B793" s="177"/>
      <c r="C793" s="177"/>
      <c r="D793" s="177"/>
      <c r="E793" s="177"/>
      <c r="F793" s="177"/>
      <c r="G793" s="178"/>
      <c r="H793" s="177"/>
      <c r="I793" s="179"/>
      <c r="CX793" s="164"/>
      <c r="CY793" s="164"/>
      <c r="CZ793" s="164"/>
    </row>
    <row r="794" spans="1:104" s="163" customFormat="1">
      <c r="A794" s="177"/>
      <c r="B794" s="177"/>
      <c r="C794" s="177"/>
      <c r="D794" s="177"/>
      <c r="E794" s="177"/>
      <c r="F794" s="177"/>
      <c r="G794" s="178"/>
      <c r="H794" s="177"/>
      <c r="I794" s="179"/>
      <c r="CX794" s="164"/>
      <c r="CY794" s="164"/>
      <c r="CZ794" s="164"/>
    </row>
    <row r="795" spans="1:104" s="163" customFormat="1">
      <c r="A795" s="177"/>
      <c r="B795" s="177"/>
      <c r="C795" s="177"/>
      <c r="D795" s="177"/>
      <c r="E795" s="177"/>
      <c r="F795" s="177"/>
      <c r="G795" s="178"/>
      <c r="H795" s="177"/>
      <c r="I795" s="179"/>
      <c r="CX795" s="164"/>
      <c r="CY795" s="164"/>
      <c r="CZ795" s="164"/>
    </row>
    <row r="796" spans="1:104" s="163" customFormat="1">
      <c r="A796" s="177"/>
      <c r="B796" s="177"/>
      <c r="C796" s="177"/>
      <c r="D796" s="177"/>
      <c r="E796" s="177"/>
      <c r="F796" s="177"/>
      <c r="G796" s="178"/>
      <c r="H796" s="177"/>
      <c r="I796" s="179"/>
      <c r="CX796" s="164"/>
      <c r="CY796" s="164"/>
      <c r="CZ796" s="164"/>
    </row>
    <row r="797" spans="1:104" s="163" customFormat="1">
      <c r="A797" s="177"/>
      <c r="B797" s="177"/>
      <c r="C797" s="177"/>
      <c r="D797" s="177"/>
      <c r="E797" s="177"/>
      <c r="F797" s="177"/>
      <c r="G797" s="178"/>
      <c r="H797" s="177"/>
      <c r="I797" s="179"/>
      <c r="CX797" s="164"/>
      <c r="CY797" s="164"/>
      <c r="CZ797" s="164"/>
    </row>
    <row r="798" spans="1:104" s="163" customFormat="1">
      <c r="A798" s="177"/>
      <c r="B798" s="177"/>
      <c r="C798" s="177"/>
      <c r="D798" s="177"/>
      <c r="E798" s="177"/>
      <c r="F798" s="177"/>
      <c r="G798" s="178"/>
      <c r="H798" s="177"/>
      <c r="I798" s="179"/>
      <c r="CX798" s="164"/>
      <c r="CY798" s="164"/>
      <c r="CZ798" s="164"/>
    </row>
    <row r="799" spans="1:104" s="163" customFormat="1">
      <c r="A799" s="177"/>
      <c r="B799" s="177"/>
      <c r="C799" s="177"/>
      <c r="D799" s="177"/>
      <c r="E799" s="177"/>
      <c r="F799" s="177"/>
      <c r="G799" s="178"/>
      <c r="H799" s="177"/>
      <c r="I799" s="179"/>
      <c r="CX799" s="164"/>
      <c r="CY799" s="164"/>
      <c r="CZ799" s="164"/>
    </row>
    <row r="800" spans="1:104" s="163" customFormat="1">
      <c r="A800" s="177"/>
      <c r="B800" s="177"/>
      <c r="C800" s="177"/>
      <c r="D800" s="177"/>
      <c r="E800" s="177"/>
      <c r="F800" s="177"/>
      <c r="G800" s="178"/>
      <c r="H800" s="177"/>
      <c r="I800" s="179"/>
      <c r="CX800" s="164"/>
      <c r="CY800" s="164"/>
      <c r="CZ800" s="164"/>
    </row>
    <row r="801" spans="1:104" s="163" customFormat="1">
      <c r="A801" s="177"/>
      <c r="B801" s="177"/>
      <c r="C801" s="177"/>
      <c r="D801" s="177"/>
      <c r="E801" s="177"/>
      <c r="F801" s="177"/>
      <c r="G801" s="178"/>
      <c r="H801" s="177"/>
      <c r="I801" s="179"/>
      <c r="CX801" s="164"/>
      <c r="CY801" s="164"/>
      <c r="CZ801" s="164"/>
    </row>
    <row r="802" spans="1:104" s="163" customFormat="1">
      <c r="A802" s="177"/>
      <c r="B802" s="177"/>
      <c r="C802" s="177"/>
      <c r="D802" s="177"/>
      <c r="E802" s="177"/>
      <c r="F802" s="177"/>
      <c r="G802" s="178"/>
      <c r="H802" s="177"/>
      <c r="I802" s="179"/>
      <c r="CX802" s="164"/>
      <c r="CY802" s="164"/>
      <c r="CZ802" s="164"/>
    </row>
    <row r="803" spans="1:104" s="163" customFormat="1">
      <c r="A803" s="177"/>
      <c r="B803" s="177"/>
      <c r="C803" s="177"/>
      <c r="D803" s="177"/>
      <c r="E803" s="177"/>
      <c r="F803" s="177"/>
      <c r="G803" s="178"/>
      <c r="H803" s="177"/>
      <c r="I803" s="179"/>
      <c r="CX803" s="164"/>
      <c r="CY803" s="164"/>
      <c r="CZ803" s="164"/>
    </row>
    <row r="804" spans="1:104" s="163" customFormat="1">
      <c r="A804" s="177"/>
      <c r="B804" s="177"/>
      <c r="C804" s="177"/>
      <c r="D804" s="177"/>
      <c r="E804" s="177"/>
      <c r="F804" s="177"/>
      <c r="G804" s="178"/>
      <c r="H804" s="177"/>
      <c r="I804" s="179"/>
      <c r="CX804" s="164"/>
      <c r="CY804" s="164"/>
      <c r="CZ804" s="164"/>
    </row>
    <row r="805" spans="1:104" s="163" customFormat="1">
      <c r="A805" s="177"/>
      <c r="B805" s="177"/>
      <c r="C805" s="177"/>
      <c r="D805" s="177"/>
      <c r="E805" s="177"/>
      <c r="F805" s="177"/>
      <c r="G805" s="178"/>
      <c r="H805" s="177"/>
      <c r="I805" s="179"/>
      <c r="CX805" s="164"/>
      <c r="CY805" s="164"/>
      <c r="CZ805" s="164"/>
    </row>
    <row r="806" spans="1:104" s="163" customFormat="1">
      <c r="A806" s="177"/>
      <c r="B806" s="177"/>
      <c r="C806" s="177"/>
      <c r="D806" s="177"/>
      <c r="E806" s="177"/>
      <c r="F806" s="177"/>
      <c r="G806" s="178"/>
      <c r="H806" s="177"/>
      <c r="I806" s="179"/>
      <c r="CX806" s="164"/>
      <c r="CY806" s="164"/>
      <c r="CZ806" s="164"/>
    </row>
    <row r="807" spans="1:104" s="163" customFormat="1">
      <c r="A807" s="177"/>
      <c r="B807" s="177"/>
      <c r="C807" s="177"/>
      <c r="D807" s="177"/>
      <c r="E807" s="177"/>
      <c r="F807" s="177"/>
      <c r="G807" s="178"/>
      <c r="H807" s="177"/>
      <c r="I807" s="179"/>
      <c r="CX807" s="164"/>
      <c r="CY807" s="164"/>
      <c r="CZ807" s="164"/>
    </row>
    <row r="808" spans="1:104" s="163" customFormat="1">
      <c r="A808" s="177"/>
      <c r="B808" s="177"/>
      <c r="C808" s="177"/>
      <c r="D808" s="177"/>
      <c r="E808" s="177"/>
      <c r="F808" s="177"/>
      <c r="G808" s="178"/>
      <c r="H808" s="177"/>
      <c r="I808" s="179"/>
      <c r="CX808" s="164"/>
      <c r="CY808" s="164"/>
      <c r="CZ808" s="164"/>
    </row>
    <row r="809" spans="1:104" s="163" customFormat="1">
      <c r="A809" s="177"/>
      <c r="B809" s="177"/>
      <c r="C809" s="177"/>
      <c r="D809" s="177"/>
      <c r="E809" s="177"/>
      <c r="F809" s="177"/>
      <c r="G809" s="178"/>
      <c r="H809" s="177"/>
      <c r="I809" s="179"/>
      <c r="CX809" s="164"/>
      <c r="CY809" s="164"/>
      <c r="CZ809" s="164"/>
    </row>
    <row r="810" spans="1:104" s="163" customFormat="1">
      <c r="A810" s="177"/>
      <c r="B810" s="177"/>
      <c r="C810" s="177"/>
      <c r="D810" s="177"/>
      <c r="E810" s="177"/>
      <c r="F810" s="177"/>
      <c r="G810" s="178"/>
      <c r="H810" s="177"/>
      <c r="I810" s="179"/>
      <c r="CX810" s="164"/>
      <c r="CY810" s="164"/>
      <c r="CZ810" s="164"/>
    </row>
    <row r="811" spans="1:104" s="163" customFormat="1">
      <c r="A811" s="177"/>
      <c r="B811" s="177"/>
      <c r="C811" s="177"/>
      <c r="D811" s="177"/>
      <c r="E811" s="177"/>
      <c r="F811" s="177"/>
      <c r="G811" s="178"/>
      <c r="H811" s="177"/>
      <c r="I811" s="179"/>
      <c r="CX811" s="164"/>
      <c r="CY811" s="164"/>
      <c r="CZ811" s="164"/>
    </row>
    <row r="812" spans="1:104" s="163" customFormat="1">
      <c r="A812" s="177"/>
      <c r="B812" s="177"/>
      <c r="C812" s="177"/>
      <c r="D812" s="177"/>
      <c r="E812" s="177"/>
      <c r="F812" s="177"/>
      <c r="G812" s="178"/>
      <c r="H812" s="177"/>
      <c r="I812" s="179"/>
      <c r="CX812" s="164"/>
      <c r="CY812" s="164"/>
      <c r="CZ812" s="164"/>
    </row>
    <row r="813" spans="1:104" s="163" customFormat="1">
      <c r="A813" s="177"/>
      <c r="B813" s="177"/>
      <c r="C813" s="177"/>
      <c r="D813" s="177"/>
      <c r="E813" s="177"/>
      <c r="F813" s="177"/>
      <c r="G813" s="178"/>
      <c r="H813" s="177"/>
      <c r="I813" s="179"/>
      <c r="CX813" s="164"/>
      <c r="CY813" s="164"/>
      <c r="CZ813" s="164"/>
    </row>
    <row r="814" spans="1:104" s="163" customFormat="1">
      <c r="A814" s="177"/>
      <c r="B814" s="177"/>
      <c r="C814" s="177"/>
      <c r="D814" s="177"/>
      <c r="E814" s="177"/>
      <c r="F814" s="177"/>
      <c r="G814" s="178"/>
      <c r="H814" s="177"/>
      <c r="I814" s="179"/>
      <c r="CX814" s="164"/>
      <c r="CY814" s="164"/>
      <c r="CZ814" s="164"/>
    </row>
    <row r="815" spans="1:104" s="163" customFormat="1">
      <c r="A815" s="177"/>
      <c r="B815" s="177"/>
      <c r="C815" s="177"/>
      <c r="D815" s="177"/>
      <c r="E815" s="177"/>
      <c r="F815" s="177"/>
      <c r="G815" s="178"/>
      <c r="H815" s="177"/>
      <c r="I815" s="179"/>
      <c r="CX815" s="164"/>
      <c r="CY815" s="164"/>
      <c r="CZ815" s="164"/>
    </row>
    <row r="816" spans="1:104" s="163" customFormat="1">
      <c r="A816" s="177"/>
      <c r="B816" s="177"/>
      <c r="C816" s="177"/>
      <c r="D816" s="177"/>
      <c r="E816" s="177"/>
      <c r="F816" s="177"/>
      <c r="G816" s="178"/>
      <c r="H816" s="177"/>
      <c r="I816" s="179"/>
      <c r="CX816" s="164"/>
      <c r="CY816" s="164"/>
      <c r="CZ816" s="164"/>
    </row>
    <row r="817" spans="1:104" s="163" customFormat="1">
      <c r="A817" s="177"/>
      <c r="B817" s="177"/>
      <c r="C817" s="177"/>
      <c r="D817" s="177"/>
      <c r="E817" s="177"/>
      <c r="F817" s="177"/>
      <c r="G817" s="178"/>
      <c r="H817" s="177"/>
      <c r="I817" s="179"/>
      <c r="CX817" s="164"/>
      <c r="CY817" s="164"/>
      <c r="CZ817" s="164"/>
    </row>
    <row r="818" spans="1:104" s="163" customFormat="1">
      <c r="A818" s="177"/>
      <c r="B818" s="177"/>
      <c r="C818" s="177"/>
      <c r="D818" s="177"/>
      <c r="E818" s="177"/>
      <c r="F818" s="177"/>
      <c r="G818" s="178"/>
      <c r="H818" s="177"/>
      <c r="I818" s="179"/>
      <c r="CX818" s="164"/>
      <c r="CY818" s="164"/>
      <c r="CZ818" s="164"/>
    </row>
    <row r="819" spans="1:104" s="163" customFormat="1">
      <c r="A819" s="177"/>
      <c r="B819" s="177"/>
      <c r="C819" s="177"/>
      <c r="D819" s="177"/>
      <c r="E819" s="177"/>
      <c r="F819" s="177"/>
      <c r="G819" s="178"/>
      <c r="H819" s="177"/>
      <c r="I819" s="179"/>
      <c r="CX819" s="164"/>
      <c r="CY819" s="164"/>
      <c r="CZ819" s="164"/>
    </row>
    <row r="820" spans="1:104" s="163" customFormat="1">
      <c r="A820" s="177"/>
      <c r="B820" s="177"/>
      <c r="C820" s="177"/>
      <c r="D820" s="177"/>
      <c r="E820" s="177"/>
      <c r="F820" s="177"/>
      <c r="G820" s="178"/>
      <c r="H820" s="177"/>
      <c r="I820" s="179"/>
      <c r="CX820" s="164"/>
      <c r="CY820" s="164"/>
      <c r="CZ820" s="164"/>
    </row>
    <row r="821" spans="1:104" s="163" customFormat="1">
      <c r="A821" s="177"/>
      <c r="B821" s="177"/>
      <c r="C821" s="177"/>
      <c r="D821" s="177"/>
      <c r="E821" s="177"/>
      <c r="F821" s="177"/>
      <c r="G821" s="178"/>
      <c r="H821" s="177"/>
      <c r="I821" s="179"/>
      <c r="CX821" s="164"/>
      <c r="CY821" s="164"/>
      <c r="CZ821" s="164"/>
    </row>
    <row r="822" spans="1:104" s="163" customFormat="1">
      <c r="A822" s="177"/>
      <c r="B822" s="177"/>
      <c r="C822" s="177"/>
      <c r="D822" s="177"/>
      <c r="E822" s="177"/>
      <c r="F822" s="177"/>
      <c r="G822" s="178"/>
      <c r="H822" s="177"/>
      <c r="I822" s="179"/>
      <c r="CX822" s="164"/>
      <c r="CY822" s="164"/>
      <c r="CZ822" s="164"/>
    </row>
    <row r="823" spans="1:104" s="163" customFormat="1">
      <c r="A823" s="177"/>
      <c r="B823" s="177"/>
      <c r="C823" s="177"/>
      <c r="D823" s="177"/>
      <c r="E823" s="177"/>
      <c r="F823" s="177"/>
      <c r="G823" s="178"/>
      <c r="H823" s="177"/>
      <c r="I823" s="179"/>
      <c r="CX823" s="164"/>
      <c r="CY823" s="164"/>
      <c r="CZ823" s="164"/>
    </row>
    <row r="824" spans="1:104" s="163" customFormat="1">
      <c r="A824" s="177"/>
      <c r="B824" s="177"/>
      <c r="C824" s="177"/>
      <c r="D824" s="177"/>
      <c r="E824" s="177"/>
      <c r="F824" s="177"/>
      <c r="G824" s="178"/>
      <c r="H824" s="177"/>
      <c r="I824" s="179"/>
      <c r="CX824" s="164"/>
      <c r="CY824" s="164"/>
      <c r="CZ824" s="164"/>
    </row>
    <row r="825" spans="1:104" s="163" customFormat="1">
      <c r="A825" s="177"/>
      <c r="B825" s="177"/>
      <c r="C825" s="177"/>
      <c r="D825" s="177"/>
      <c r="E825" s="177"/>
      <c r="F825" s="177"/>
      <c r="G825" s="178"/>
      <c r="H825" s="177"/>
      <c r="I825" s="179"/>
      <c r="CX825" s="164"/>
      <c r="CY825" s="164"/>
      <c r="CZ825" s="164"/>
    </row>
    <row r="826" spans="1:104" s="163" customFormat="1">
      <c r="A826" s="177"/>
      <c r="B826" s="177"/>
      <c r="C826" s="177"/>
      <c r="D826" s="177"/>
      <c r="E826" s="177"/>
      <c r="F826" s="177"/>
      <c r="G826" s="178"/>
      <c r="H826" s="177"/>
      <c r="I826" s="179"/>
      <c r="CX826" s="164"/>
      <c r="CY826" s="164"/>
      <c r="CZ826" s="164"/>
    </row>
    <row r="827" spans="1:104" s="163" customFormat="1">
      <c r="A827" s="177"/>
      <c r="B827" s="177"/>
      <c r="C827" s="177"/>
      <c r="D827" s="177"/>
      <c r="E827" s="177"/>
      <c r="F827" s="177"/>
      <c r="G827" s="178"/>
      <c r="H827" s="177"/>
      <c r="I827" s="179"/>
      <c r="CX827" s="164"/>
      <c r="CY827" s="164"/>
      <c r="CZ827" s="164"/>
    </row>
    <row r="828" spans="1:104" s="163" customFormat="1">
      <c r="A828" s="177"/>
      <c r="B828" s="177"/>
      <c r="C828" s="177"/>
      <c r="D828" s="177"/>
      <c r="E828" s="177"/>
      <c r="F828" s="177"/>
      <c r="G828" s="178"/>
      <c r="H828" s="177"/>
      <c r="I828" s="179"/>
      <c r="CX828" s="164"/>
      <c r="CY828" s="164"/>
      <c r="CZ828" s="164"/>
    </row>
    <row r="829" spans="1:104" s="163" customFormat="1">
      <c r="A829" s="177"/>
      <c r="B829" s="177"/>
      <c r="C829" s="177"/>
      <c r="D829" s="177"/>
      <c r="E829" s="177"/>
      <c r="F829" s="177"/>
      <c r="G829" s="178"/>
      <c r="H829" s="177"/>
      <c r="I829" s="179"/>
      <c r="CX829" s="164"/>
      <c r="CY829" s="164"/>
      <c r="CZ829" s="164"/>
    </row>
    <row r="830" spans="1:104" s="163" customFormat="1">
      <c r="A830" s="177"/>
      <c r="B830" s="177"/>
      <c r="C830" s="177"/>
      <c r="D830" s="177"/>
      <c r="E830" s="177"/>
      <c r="F830" s="177"/>
      <c r="G830" s="178"/>
      <c r="H830" s="177"/>
      <c r="I830" s="179"/>
      <c r="CX830" s="164"/>
      <c r="CY830" s="164"/>
      <c r="CZ830" s="164"/>
    </row>
    <row r="831" spans="1:104" s="163" customFormat="1">
      <c r="A831" s="177"/>
      <c r="B831" s="177"/>
      <c r="C831" s="177"/>
      <c r="D831" s="177"/>
      <c r="E831" s="177"/>
      <c r="F831" s="177"/>
      <c r="G831" s="178"/>
      <c r="H831" s="177"/>
      <c r="I831" s="179"/>
      <c r="CX831" s="164"/>
      <c r="CY831" s="164"/>
      <c r="CZ831" s="164"/>
    </row>
    <row r="832" spans="1:104" s="163" customFormat="1">
      <c r="A832" s="177"/>
      <c r="B832" s="177"/>
      <c r="C832" s="177"/>
      <c r="D832" s="177"/>
      <c r="E832" s="177"/>
      <c r="F832" s="177"/>
      <c r="G832" s="178"/>
      <c r="H832" s="177"/>
      <c r="I832" s="179"/>
      <c r="CX832" s="164"/>
      <c r="CY832" s="164"/>
      <c r="CZ832" s="164"/>
    </row>
    <row r="833" spans="1:104" s="163" customFormat="1">
      <c r="A833" s="177"/>
      <c r="B833" s="177"/>
      <c r="C833" s="177"/>
      <c r="D833" s="177"/>
      <c r="E833" s="177"/>
      <c r="F833" s="177"/>
      <c r="G833" s="178"/>
      <c r="H833" s="177"/>
      <c r="I833" s="179"/>
      <c r="CX833" s="164"/>
      <c r="CY833" s="164"/>
      <c r="CZ833" s="164"/>
    </row>
    <row r="834" spans="1:104" s="163" customFormat="1">
      <c r="A834" s="177"/>
      <c r="B834" s="177"/>
      <c r="C834" s="177"/>
      <c r="D834" s="177"/>
      <c r="E834" s="177"/>
      <c r="F834" s="177"/>
      <c r="G834" s="178"/>
      <c r="H834" s="177"/>
      <c r="I834" s="179"/>
      <c r="CX834" s="164"/>
      <c r="CY834" s="164"/>
      <c r="CZ834" s="164"/>
    </row>
    <row r="835" spans="1:104" s="163" customFormat="1">
      <c r="A835" s="177"/>
      <c r="B835" s="177"/>
      <c r="C835" s="177"/>
      <c r="D835" s="177"/>
      <c r="E835" s="177"/>
      <c r="F835" s="177"/>
      <c r="G835" s="178"/>
      <c r="H835" s="177"/>
      <c r="I835" s="179"/>
      <c r="CX835" s="164"/>
      <c r="CY835" s="164"/>
      <c r="CZ835" s="164"/>
    </row>
    <row r="836" spans="1:104" s="163" customFormat="1">
      <c r="A836" s="177"/>
      <c r="B836" s="177"/>
      <c r="C836" s="177"/>
      <c r="D836" s="177"/>
      <c r="E836" s="177"/>
      <c r="F836" s="177"/>
      <c r="G836" s="178"/>
      <c r="H836" s="177"/>
      <c r="I836" s="179"/>
      <c r="CX836" s="164"/>
      <c r="CY836" s="164"/>
      <c r="CZ836" s="164"/>
    </row>
    <row r="837" spans="1:104" s="163" customFormat="1">
      <c r="A837" s="177"/>
      <c r="B837" s="177"/>
      <c r="C837" s="177"/>
      <c r="D837" s="177"/>
      <c r="E837" s="177"/>
      <c r="F837" s="177"/>
      <c r="G837" s="178"/>
      <c r="H837" s="177"/>
      <c r="I837" s="179"/>
      <c r="CX837" s="164"/>
      <c r="CY837" s="164"/>
      <c r="CZ837" s="164"/>
    </row>
    <row r="838" spans="1:104" s="163" customFormat="1">
      <c r="A838" s="177"/>
      <c r="B838" s="177"/>
      <c r="C838" s="177"/>
      <c r="D838" s="177"/>
      <c r="E838" s="177"/>
      <c r="F838" s="177"/>
      <c r="G838" s="178"/>
      <c r="H838" s="177"/>
      <c r="I838" s="179"/>
      <c r="CX838" s="164"/>
      <c r="CY838" s="164"/>
      <c r="CZ838" s="164"/>
    </row>
    <row r="839" spans="1:104" s="163" customFormat="1">
      <c r="A839" s="177"/>
      <c r="B839" s="177"/>
      <c r="C839" s="177"/>
      <c r="D839" s="177"/>
      <c r="E839" s="177"/>
      <c r="F839" s="177"/>
      <c r="G839" s="178"/>
      <c r="H839" s="177"/>
      <c r="I839" s="179"/>
      <c r="CX839" s="164"/>
      <c r="CY839" s="164"/>
      <c r="CZ839" s="164"/>
    </row>
    <row r="840" spans="1:104" s="163" customFormat="1">
      <c r="A840" s="177"/>
      <c r="B840" s="177"/>
      <c r="C840" s="177"/>
      <c r="D840" s="177"/>
      <c r="E840" s="177"/>
      <c r="F840" s="177"/>
      <c r="G840" s="178"/>
      <c r="H840" s="177"/>
      <c r="I840" s="179"/>
      <c r="CX840" s="164"/>
      <c r="CY840" s="164"/>
      <c r="CZ840" s="164"/>
    </row>
    <row r="841" spans="1:104" s="163" customFormat="1">
      <c r="A841" s="177"/>
      <c r="B841" s="177"/>
      <c r="C841" s="177"/>
      <c r="D841" s="177"/>
      <c r="E841" s="177"/>
      <c r="F841" s="177"/>
      <c r="G841" s="178"/>
      <c r="H841" s="177"/>
      <c r="I841" s="179"/>
      <c r="CX841" s="164"/>
      <c r="CY841" s="164"/>
      <c r="CZ841" s="164"/>
    </row>
    <row r="842" spans="1:104" s="163" customFormat="1">
      <c r="A842" s="177"/>
      <c r="B842" s="177"/>
      <c r="C842" s="177"/>
      <c r="D842" s="177"/>
      <c r="E842" s="177"/>
      <c r="F842" s="177"/>
      <c r="G842" s="178"/>
      <c r="H842" s="177"/>
      <c r="I842" s="179"/>
      <c r="CX842" s="164"/>
      <c r="CY842" s="164"/>
      <c r="CZ842" s="164"/>
    </row>
    <row r="843" spans="1:104" s="163" customFormat="1">
      <c r="A843" s="177"/>
      <c r="B843" s="177"/>
      <c r="C843" s="177"/>
      <c r="D843" s="177"/>
      <c r="E843" s="177"/>
      <c r="F843" s="177"/>
      <c r="G843" s="178"/>
      <c r="H843" s="177"/>
      <c r="I843" s="179"/>
      <c r="CX843" s="164"/>
      <c r="CY843" s="164"/>
      <c r="CZ843" s="164"/>
    </row>
    <row r="844" spans="1:104" s="163" customFormat="1">
      <c r="A844" s="177"/>
      <c r="B844" s="177"/>
      <c r="C844" s="177"/>
      <c r="D844" s="177"/>
      <c r="E844" s="177"/>
      <c r="F844" s="177"/>
      <c r="G844" s="178"/>
      <c r="H844" s="177"/>
      <c r="I844" s="179"/>
      <c r="CX844" s="164"/>
      <c r="CY844" s="164"/>
      <c r="CZ844" s="164"/>
    </row>
    <row r="845" spans="1:104" s="163" customFormat="1">
      <c r="A845" s="177"/>
      <c r="B845" s="177"/>
      <c r="C845" s="177"/>
      <c r="D845" s="177"/>
      <c r="E845" s="177"/>
      <c r="F845" s="177"/>
      <c r="G845" s="178"/>
      <c r="H845" s="177"/>
      <c r="I845" s="179"/>
      <c r="CX845" s="164"/>
      <c r="CY845" s="164"/>
      <c r="CZ845" s="164"/>
    </row>
    <row r="846" spans="1:104" s="163" customFormat="1">
      <c r="A846" s="177"/>
      <c r="B846" s="177"/>
      <c r="C846" s="177"/>
      <c r="D846" s="177"/>
      <c r="E846" s="177"/>
      <c r="F846" s="177"/>
      <c r="G846" s="178"/>
      <c r="H846" s="177"/>
      <c r="I846" s="179"/>
      <c r="CX846" s="164"/>
      <c r="CY846" s="164"/>
      <c r="CZ846" s="164"/>
    </row>
    <row r="847" spans="1:104" s="163" customFormat="1">
      <c r="A847" s="177"/>
      <c r="B847" s="177"/>
      <c r="C847" s="177"/>
      <c r="D847" s="177"/>
      <c r="E847" s="177"/>
      <c r="F847" s="177"/>
      <c r="G847" s="178"/>
      <c r="H847" s="177"/>
      <c r="I847" s="179"/>
      <c r="CX847" s="164"/>
      <c r="CY847" s="164"/>
      <c r="CZ847" s="164"/>
    </row>
    <row r="848" spans="1:104" s="163" customFormat="1">
      <c r="A848" s="177"/>
      <c r="B848" s="177"/>
      <c r="C848" s="177"/>
      <c r="D848" s="177"/>
      <c r="E848" s="177"/>
      <c r="F848" s="177"/>
      <c r="G848" s="178"/>
      <c r="H848" s="177"/>
      <c r="I848" s="179"/>
      <c r="CX848" s="164"/>
      <c r="CY848" s="164"/>
      <c r="CZ848" s="164"/>
    </row>
    <row r="849" spans="1:104" s="163" customFormat="1">
      <c r="A849" s="177"/>
      <c r="B849" s="177"/>
      <c r="C849" s="177"/>
      <c r="D849" s="177"/>
      <c r="E849" s="177"/>
      <c r="F849" s="177"/>
      <c r="G849" s="178"/>
      <c r="H849" s="177"/>
      <c r="I849" s="179"/>
      <c r="CX849" s="164"/>
      <c r="CY849" s="164"/>
      <c r="CZ849" s="164"/>
    </row>
    <row r="850" spans="1:104" s="163" customFormat="1">
      <c r="A850" s="177"/>
      <c r="B850" s="177"/>
      <c r="C850" s="177"/>
      <c r="D850" s="177"/>
      <c r="E850" s="177"/>
      <c r="F850" s="177"/>
      <c r="G850" s="178"/>
      <c r="H850" s="177"/>
      <c r="I850" s="179"/>
      <c r="CX850" s="164"/>
      <c r="CY850" s="164"/>
      <c r="CZ850" s="164"/>
    </row>
    <row r="851" spans="1:104" s="163" customFormat="1">
      <c r="A851" s="177"/>
      <c r="B851" s="177"/>
      <c r="C851" s="177"/>
      <c r="D851" s="177"/>
      <c r="E851" s="177"/>
      <c r="F851" s="177"/>
      <c r="G851" s="178"/>
      <c r="H851" s="177"/>
      <c r="I851" s="179"/>
      <c r="CX851" s="164"/>
      <c r="CY851" s="164"/>
      <c r="CZ851" s="164"/>
    </row>
    <row r="852" spans="1:104" s="163" customFormat="1">
      <c r="A852" s="177"/>
      <c r="B852" s="177"/>
      <c r="C852" s="177"/>
      <c r="D852" s="177"/>
      <c r="E852" s="177"/>
      <c r="F852" s="177"/>
      <c r="G852" s="178"/>
      <c r="H852" s="177"/>
      <c r="I852" s="179"/>
      <c r="CX852" s="164"/>
      <c r="CY852" s="164"/>
      <c r="CZ852" s="164"/>
    </row>
    <row r="853" spans="1:104" s="163" customFormat="1">
      <c r="A853" s="177"/>
      <c r="B853" s="177"/>
      <c r="C853" s="177"/>
      <c r="D853" s="177"/>
      <c r="E853" s="177"/>
      <c r="F853" s="177"/>
      <c r="G853" s="178"/>
      <c r="H853" s="177"/>
      <c r="I853" s="179"/>
      <c r="CX853" s="164"/>
      <c r="CY853" s="164"/>
      <c r="CZ853" s="164"/>
    </row>
    <row r="854" spans="1:104" s="163" customFormat="1">
      <c r="A854" s="177"/>
      <c r="B854" s="177"/>
      <c r="C854" s="177"/>
      <c r="D854" s="177"/>
      <c r="E854" s="177"/>
      <c r="F854" s="177"/>
      <c r="G854" s="178"/>
      <c r="H854" s="177"/>
      <c r="I854" s="179"/>
      <c r="CX854" s="164"/>
      <c r="CY854" s="164"/>
      <c r="CZ854" s="164"/>
    </row>
    <row r="855" spans="1:104" s="163" customFormat="1">
      <c r="A855" s="177"/>
      <c r="B855" s="177"/>
      <c r="C855" s="177"/>
      <c r="D855" s="177"/>
      <c r="E855" s="177"/>
      <c r="F855" s="177"/>
      <c r="G855" s="178"/>
      <c r="H855" s="177"/>
      <c r="I855" s="179"/>
      <c r="CX855" s="164"/>
      <c r="CY855" s="164"/>
      <c r="CZ855" s="164"/>
    </row>
    <row r="856" spans="1:104" s="163" customFormat="1">
      <c r="A856" s="177"/>
      <c r="B856" s="177"/>
      <c r="C856" s="177"/>
      <c r="D856" s="177"/>
      <c r="E856" s="177"/>
      <c r="F856" s="177"/>
      <c r="G856" s="178"/>
      <c r="H856" s="177"/>
      <c r="I856" s="179"/>
      <c r="CX856" s="164"/>
      <c r="CY856" s="164"/>
      <c r="CZ856" s="164"/>
    </row>
    <row r="857" spans="1:104" s="163" customFormat="1">
      <c r="A857" s="177"/>
      <c r="B857" s="177"/>
      <c r="C857" s="177"/>
      <c r="D857" s="177"/>
      <c r="E857" s="177"/>
      <c r="F857" s="177"/>
      <c r="G857" s="178"/>
      <c r="H857" s="177"/>
      <c r="I857" s="179"/>
      <c r="CX857" s="164"/>
      <c r="CY857" s="164"/>
      <c r="CZ857" s="164"/>
    </row>
    <row r="858" spans="1:104" s="163" customFormat="1">
      <c r="A858" s="177"/>
      <c r="B858" s="177"/>
      <c r="C858" s="177"/>
      <c r="D858" s="177"/>
      <c r="E858" s="177"/>
      <c r="F858" s="177"/>
      <c r="G858" s="178"/>
      <c r="H858" s="177"/>
      <c r="I858" s="179"/>
      <c r="CX858" s="164"/>
      <c r="CY858" s="164"/>
      <c r="CZ858" s="164"/>
    </row>
    <row r="859" spans="1:104" s="163" customFormat="1">
      <c r="A859" s="177"/>
      <c r="B859" s="177"/>
      <c r="C859" s="177"/>
      <c r="D859" s="177"/>
      <c r="E859" s="177"/>
      <c r="F859" s="177"/>
      <c r="G859" s="178"/>
      <c r="H859" s="177"/>
      <c r="I859" s="179"/>
      <c r="CX859" s="164"/>
      <c r="CY859" s="164"/>
      <c r="CZ859" s="164"/>
    </row>
    <row r="860" spans="1:104" s="163" customFormat="1">
      <c r="A860" s="177"/>
      <c r="B860" s="177"/>
      <c r="C860" s="177"/>
      <c r="D860" s="177"/>
      <c r="E860" s="177"/>
      <c r="F860" s="177"/>
      <c r="G860" s="178"/>
      <c r="H860" s="177"/>
      <c r="I860" s="179"/>
      <c r="CX860" s="164"/>
      <c r="CY860" s="164"/>
      <c r="CZ860" s="164"/>
    </row>
    <row r="861" spans="1:104" s="163" customFormat="1">
      <c r="A861" s="177"/>
      <c r="B861" s="177"/>
      <c r="C861" s="177"/>
      <c r="D861" s="177"/>
      <c r="E861" s="177"/>
      <c r="F861" s="177"/>
      <c r="G861" s="178"/>
      <c r="H861" s="177"/>
      <c r="I861" s="179"/>
      <c r="CX861" s="164"/>
      <c r="CY861" s="164"/>
      <c r="CZ861" s="164"/>
    </row>
    <row r="862" spans="1:104" s="163" customFormat="1">
      <c r="A862" s="177"/>
      <c r="B862" s="177"/>
      <c r="C862" s="177"/>
      <c r="D862" s="177"/>
      <c r="E862" s="177"/>
      <c r="F862" s="177"/>
      <c r="G862" s="178"/>
      <c r="H862" s="177"/>
      <c r="I862" s="179"/>
      <c r="CX862" s="164"/>
      <c r="CY862" s="164"/>
      <c r="CZ862" s="164"/>
    </row>
    <row r="863" spans="1:104" s="163" customFormat="1">
      <c r="A863" s="177"/>
      <c r="B863" s="177"/>
      <c r="C863" s="177"/>
      <c r="D863" s="177"/>
      <c r="E863" s="177"/>
      <c r="F863" s="177"/>
      <c r="G863" s="178"/>
      <c r="H863" s="177"/>
      <c r="I863" s="179"/>
      <c r="CX863" s="164"/>
      <c r="CY863" s="164"/>
      <c r="CZ863" s="164"/>
    </row>
    <row r="864" spans="1:104" s="163" customFormat="1">
      <c r="A864" s="177"/>
      <c r="B864" s="177"/>
      <c r="C864" s="177"/>
      <c r="D864" s="177"/>
      <c r="E864" s="177"/>
      <c r="F864" s="177"/>
      <c r="G864" s="178"/>
      <c r="H864" s="177"/>
      <c r="I864" s="179"/>
      <c r="CX864" s="164"/>
      <c r="CY864" s="164"/>
      <c r="CZ864" s="164"/>
    </row>
    <row r="865" spans="1:104" s="163" customFormat="1">
      <c r="A865" s="177"/>
      <c r="B865" s="177"/>
      <c r="C865" s="177"/>
      <c r="D865" s="177"/>
      <c r="E865" s="177"/>
      <c r="F865" s="177"/>
      <c r="G865" s="178"/>
      <c r="H865" s="177"/>
      <c r="I865" s="179"/>
      <c r="CX865" s="164"/>
      <c r="CY865" s="164"/>
      <c r="CZ865" s="164"/>
    </row>
    <row r="866" spans="1:104" s="163" customFormat="1">
      <c r="A866" s="177"/>
      <c r="B866" s="177"/>
      <c r="C866" s="177"/>
      <c r="D866" s="177"/>
      <c r="E866" s="177"/>
      <c r="F866" s="177"/>
      <c r="G866" s="178"/>
      <c r="H866" s="177"/>
      <c r="I866" s="179"/>
      <c r="CX866" s="164"/>
      <c r="CY866" s="164"/>
      <c r="CZ866" s="164"/>
    </row>
    <row r="867" spans="1:104" s="163" customFormat="1">
      <c r="A867" s="177"/>
      <c r="B867" s="177"/>
      <c r="C867" s="177"/>
      <c r="D867" s="177"/>
      <c r="E867" s="177"/>
      <c r="F867" s="177"/>
      <c r="G867" s="178"/>
      <c r="H867" s="177"/>
      <c r="I867" s="179"/>
      <c r="CX867" s="164"/>
      <c r="CY867" s="164"/>
      <c r="CZ867" s="164"/>
    </row>
    <row r="868" spans="1:104" s="163" customFormat="1">
      <c r="A868" s="177"/>
      <c r="B868" s="177"/>
      <c r="C868" s="177"/>
      <c r="D868" s="177"/>
      <c r="E868" s="177"/>
      <c r="F868" s="177"/>
      <c r="G868" s="178"/>
      <c r="H868" s="177"/>
      <c r="I868" s="179"/>
      <c r="CX868" s="164"/>
      <c r="CY868" s="164"/>
      <c r="CZ868" s="164"/>
    </row>
    <row r="869" spans="1:104" s="163" customFormat="1">
      <c r="A869" s="177"/>
      <c r="B869" s="177"/>
      <c r="C869" s="177"/>
      <c r="D869" s="177"/>
      <c r="E869" s="177"/>
      <c r="F869" s="177"/>
      <c r="G869" s="178"/>
      <c r="H869" s="177"/>
      <c r="I869" s="179"/>
      <c r="CX869" s="164"/>
      <c r="CY869" s="164"/>
      <c r="CZ869" s="164"/>
    </row>
    <row r="870" spans="1:104" s="163" customFormat="1">
      <c r="A870" s="177"/>
      <c r="B870" s="177"/>
      <c r="C870" s="177"/>
      <c r="D870" s="177"/>
      <c r="E870" s="177"/>
      <c r="F870" s="177"/>
      <c r="G870" s="178"/>
      <c r="H870" s="177"/>
      <c r="I870" s="179"/>
      <c r="CX870" s="164"/>
      <c r="CY870" s="164"/>
      <c r="CZ870" s="164"/>
    </row>
    <row r="871" spans="1:104" s="163" customFormat="1">
      <c r="A871" s="177"/>
      <c r="B871" s="177"/>
      <c r="C871" s="177"/>
      <c r="D871" s="177"/>
      <c r="E871" s="177"/>
      <c r="F871" s="177"/>
      <c r="G871" s="178"/>
      <c r="H871" s="177"/>
      <c r="I871" s="179"/>
      <c r="CX871" s="164"/>
      <c r="CY871" s="164"/>
      <c r="CZ871" s="164"/>
    </row>
    <row r="872" spans="1:104" s="163" customFormat="1">
      <c r="A872" s="177"/>
      <c r="B872" s="177"/>
      <c r="C872" s="177"/>
      <c r="D872" s="177"/>
      <c r="E872" s="177"/>
      <c r="F872" s="177"/>
      <c r="G872" s="178"/>
      <c r="H872" s="177"/>
      <c r="I872" s="179"/>
      <c r="CX872" s="164"/>
      <c r="CY872" s="164"/>
      <c r="CZ872" s="164"/>
    </row>
    <row r="873" spans="1:104" s="163" customFormat="1">
      <c r="A873" s="177"/>
      <c r="B873" s="177"/>
      <c r="C873" s="177"/>
      <c r="D873" s="177"/>
      <c r="E873" s="177"/>
      <c r="F873" s="177"/>
      <c r="G873" s="178"/>
      <c r="H873" s="177"/>
      <c r="I873" s="179"/>
      <c r="CX873" s="164"/>
      <c r="CY873" s="164"/>
      <c r="CZ873" s="164"/>
    </row>
    <row r="874" spans="1:104" s="163" customFormat="1">
      <c r="A874" s="177"/>
      <c r="B874" s="177"/>
      <c r="C874" s="177"/>
      <c r="D874" s="177"/>
      <c r="E874" s="177"/>
      <c r="F874" s="177"/>
      <c r="G874" s="178"/>
      <c r="H874" s="177"/>
      <c r="I874" s="179"/>
      <c r="CX874" s="164"/>
      <c r="CY874" s="164"/>
      <c r="CZ874" s="164"/>
    </row>
    <row r="875" spans="1:104" s="163" customFormat="1">
      <c r="A875" s="177"/>
      <c r="B875" s="177"/>
      <c r="C875" s="177"/>
      <c r="D875" s="177"/>
      <c r="E875" s="177"/>
      <c r="F875" s="177"/>
      <c r="G875" s="178"/>
      <c r="H875" s="177"/>
      <c r="I875" s="179"/>
      <c r="CX875" s="164"/>
      <c r="CY875" s="164"/>
      <c r="CZ875" s="164"/>
    </row>
    <row r="876" spans="1:104" s="163" customFormat="1">
      <c r="A876" s="177"/>
      <c r="B876" s="177"/>
      <c r="C876" s="177"/>
      <c r="D876" s="177"/>
      <c r="E876" s="177"/>
      <c r="F876" s="177"/>
      <c r="G876" s="178"/>
      <c r="H876" s="177"/>
      <c r="I876" s="179"/>
      <c r="CX876" s="164"/>
      <c r="CY876" s="164"/>
      <c r="CZ876" s="164"/>
    </row>
    <row r="877" spans="1:104" s="163" customFormat="1">
      <c r="A877" s="177"/>
      <c r="B877" s="177"/>
      <c r="C877" s="177"/>
      <c r="D877" s="177"/>
      <c r="E877" s="177"/>
      <c r="F877" s="177"/>
      <c r="G877" s="178"/>
      <c r="H877" s="177"/>
      <c r="I877" s="179"/>
      <c r="CX877" s="164"/>
      <c r="CY877" s="164"/>
      <c r="CZ877" s="164"/>
    </row>
    <row r="878" spans="1:104" s="163" customFormat="1">
      <c r="A878" s="177"/>
      <c r="B878" s="177"/>
      <c r="C878" s="177"/>
      <c r="D878" s="177"/>
      <c r="E878" s="177"/>
      <c r="F878" s="177"/>
      <c r="G878" s="178"/>
      <c r="H878" s="177"/>
      <c r="I878" s="179"/>
      <c r="CX878" s="164"/>
      <c r="CY878" s="164"/>
      <c r="CZ878" s="164"/>
    </row>
    <row r="879" spans="1:104" s="163" customFormat="1">
      <c r="A879" s="177"/>
      <c r="B879" s="177"/>
      <c r="C879" s="177"/>
      <c r="D879" s="177"/>
      <c r="E879" s="177"/>
      <c r="F879" s="177"/>
      <c r="G879" s="178"/>
      <c r="H879" s="177"/>
      <c r="I879" s="179"/>
      <c r="CX879" s="164"/>
      <c r="CY879" s="164"/>
      <c r="CZ879" s="164"/>
    </row>
    <row r="880" spans="1:104" s="163" customFormat="1">
      <c r="A880" s="177"/>
      <c r="B880" s="177"/>
      <c r="C880" s="177"/>
      <c r="D880" s="177"/>
      <c r="E880" s="177"/>
      <c r="F880" s="177"/>
      <c r="G880" s="178"/>
      <c r="H880" s="177"/>
      <c r="I880" s="179"/>
      <c r="CX880" s="164"/>
      <c r="CY880" s="164"/>
      <c r="CZ880" s="164"/>
    </row>
    <row r="881" spans="1:104" s="163" customFormat="1">
      <c r="A881" s="177"/>
      <c r="B881" s="177"/>
      <c r="C881" s="177"/>
      <c r="D881" s="177"/>
      <c r="E881" s="177"/>
      <c r="F881" s="177"/>
      <c r="G881" s="178"/>
      <c r="H881" s="177"/>
      <c r="I881" s="179"/>
      <c r="CX881" s="164"/>
      <c r="CY881" s="164"/>
      <c r="CZ881" s="164"/>
    </row>
    <row r="882" spans="1:104" s="163" customFormat="1">
      <c r="A882" s="177"/>
      <c r="B882" s="177"/>
      <c r="C882" s="177"/>
      <c r="D882" s="177"/>
      <c r="E882" s="177"/>
      <c r="F882" s="177"/>
      <c r="G882" s="178"/>
      <c r="H882" s="177"/>
      <c r="I882" s="179"/>
      <c r="CX882" s="164"/>
      <c r="CY882" s="164"/>
      <c r="CZ882" s="164"/>
    </row>
    <row r="883" spans="1:104" s="163" customFormat="1">
      <c r="A883" s="177"/>
      <c r="B883" s="177"/>
      <c r="C883" s="177"/>
      <c r="D883" s="177"/>
      <c r="E883" s="177"/>
      <c r="F883" s="177"/>
      <c r="G883" s="178"/>
      <c r="H883" s="177"/>
      <c r="I883" s="179"/>
      <c r="CX883" s="164"/>
      <c r="CY883" s="164"/>
      <c r="CZ883" s="164"/>
    </row>
    <row r="884" spans="1:104" s="163" customFormat="1">
      <c r="A884" s="177"/>
      <c r="B884" s="177"/>
      <c r="C884" s="177"/>
      <c r="D884" s="177"/>
      <c r="E884" s="177"/>
      <c r="F884" s="177"/>
      <c r="G884" s="178"/>
      <c r="H884" s="177"/>
      <c r="I884" s="179"/>
      <c r="CX884" s="164"/>
      <c r="CY884" s="164"/>
      <c r="CZ884" s="164"/>
    </row>
    <row r="885" spans="1:104" s="163" customFormat="1">
      <c r="A885" s="177"/>
      <c r="B885" s="177"/>
      <c r="C885" s="177"/>
      <c r="D885" s="177"/>
      <c r="E885" s="177"/>
      <c r="F885" s="177"/>
      <c r="G885" s="178"/>
      <c r="H885" s="177"/>
      <c r="I885" s="179"/>
      <c r="CX885" s="164"/>
      <c r="CY885" s="164"/>
      <c r="CZ885" s="164"/>
    </row>
    <row r="886" spans="1:104" s="163" customFormat="1">
      <c r="A886" s="177"/>
      <c r="B886" s="177"/>
      <c r="C886" s="177"/>
      <c r="D886" s="177"/>
      <c r="E886" s="177"/>
      <c r="F886" s="177"/>
      <c r="G886" s="178"/>
      <c r="H886" s="177"/>
      <c r="I886" s="179"/>
      <c r="CX886" s="164"/>
      <c r="CY886" s="164"/>
      <c r="CZ886" s="164"/>
    </row>
    <row r="887" spans="1:104" s="163" customFormat="1">
      <c r="A887" s="177"/>
      <c r="B887" s="177"/>
      <c r="C887" s="177"/>
      <c r="D887" s="177"/>
      <c r="E887" s="177"/>
      <c r="F887" s="177"/>
      <c r="G887" s="178"/>
      <c r="H887" s="177"/>
      <c r="I887" s="179"/>
      <c r="CX887" s="164"/>
      <c r="CY887" s="164"/>
      <c r="CZ887" s="164"/>
    </row>
    <row r="888" spans="1:104" s="163" customFormat="1">
      <c r="A888" s="177"/>
      <c r="B888" s="177"/>
      <c r="C888" s="177"/>
      <c r="D888" s="177"/>
      <c r="E888" s="177"/>
      <c r="F888" s="177"/>
      <c r="G888" s="178"/>
      <c r="H888" s="177"/>
      <c r="I888" s="179"/>
      <c r="CX888" s="164"/>
      <c r="CY888" s="164"/>
      <c r="CZ888" s="164"/>
    </row>
    <row r="889" spans="1:104" s="163" customFormat="1">
      <c r="A889" s="177"/>
      <c r="B889" s="177"/>
      <c r="C889" s="177"/>
      <c r="D889" s="177"/>
      <c r="E889" s="177"/>
      <c r="F889" s="177"/>
      <c r="G889" s="178"/>
      <c r="H889" s="177"/>
      <c r="I889" s="179"/>
      <c r="CX889" s="164"/>
      <c r="CY889" s="164"/>
      <c r="CZ889" s="164"/>
    </row>
    <row r="890" spans="1:104" s="163" customFormat="1">
      <c r="A890" s="177"/>
      <c r="B890" s="177"/>
      <c r="C890" s="177"/>
      <c r="D890" s="177"/>
      <c r="E890" s="177"/>
      <c r="F890" s="177"/>
      <c r="G890" s="178"/>
      <c r="H890" s="177"/>
      <c r="I890" s="179"/>
      <c r="CX890" s="164"/>
      <c r="CY890" s="164"/>
      <c r="CZ890" s="164"/>
    </row>
    <row r="891" spans="1:104" s="163" customFormat="1">
      <c r="A891" s="177"/>
      <c r="B891" s="177"/>
      <c r="C891" s="177"/>
      <c r="D891" s="177"/>
      <c r="E891" s="177"/>
      <c r="F891" s="177"/>
      <c r="G891" s="178"/>
      <c r="H891" s="177"/>
      <c r="I891" s="179"/>
      <c r="CX891" s="164"/>
      <c r="CY891" s="164"/>
      <c r="CZ891" s="164"/>
    </row>
    <row r="892" spans="1:104" s="163" customFormat="1">
      <c r="A892" s="177"/>
      <c r="B892" s="177"/>
      <c r="C892" s="177"/>
      <c r="D892" s="177"/>
      <c r="E892" s="177"/>
      <c r="F892" s="177"/>
      <c r="G892" s="178"/>
      <c r="H892" s="177"/>
      <c r="I892" s="179"/>
      <c r="CX892" s="164"/>
      <c r="CY892" s="164"/>
      <c r="CZ892" s="164"/>
    </row>
    <row r="893" spans="1:104" s="163" customFormat="1">
      <c r="A893" s="177"/>
      <c r="B893" s="177"/>
      <c r="C893" s="177"/>
      <c r="D893" s="177"/>
      <c r="E893" s="177"/>
      <c r="F893" s="177"/>
      <c r="G893" s="178"/>
      <c r="H893" s="177"/>
      <c r="I893" s="179"/>
      <c r="CX893" s="164"/>
      <c r="CY893" s="164"/>
      <c r="CZ893" s="164"/>
    </row>
    <row r="894" spans="1:104" s="163" customFormat="1">
      <c r="A894" s="177"/>
      <c r="B894" s="177"/>
      <c r="C894" s="177"/>
      <c r="D894" s="177"/>
      <c r="E894" s="177"/>
      <c r="F894" s="177"/>
      <c r="G894" s="178"/>
      <c r="H894" s="177"/>
      <c r="I894" s="179"/>
      <c r="CX894" s="164"/>
      <c r="CY894" s="164"/>
      <c r="CZ894" s="164"/>
    </row>
    <row r="895" spans="1:104" s="163" customFormat="1">
      <c r="A895" s="177"/>
      <c r="B895" s="177"/>
      <c r="C895" s="177"/>
      <c r="D895" s="177"/>
      <c r="E895" s="177"/>
      <c r="F895" s="177"/>
      <c r="G895" s="178"/>
      <c r="H895" s="177"/>
      <c r="I895" s="179"/>
      <c r="CX895" s="164"/>
      <c r="CY895" s="164"/>
      <c r="CZ895" s="164"/>
    </row>
    <row r="896" spans="1:104" s="163" customFormat="1">
      <c r="A896" s="177"/>
      <c r="B896" s="177"/>
      <c r="C896" s="177"/>
      <c r="D896" s="177"/>
      <c r="E896" s="177"/>
      <c r="F896" s="177"/>
      <c r="G896" s="178"/>
      <c r="H896" s="177"/>
      <c r="I896" s="179"/>
      <c r="CX896" s="164"/>
      <c r="CY896" s="164"/>
      <c r="CZ896" s="164"/>
    </row>
    <row r="897" spans="1:104" s="163" customFormat="1">
      <c r="A897" s="177"/>
      <c r="B897" s="177"/>
      <c r="C897" s="177"/>
      <c r="D897" s="177"/>
      <c r="E897" s="177"/>
      <c r="F897" s="177"/>
      <c r="G897" s="178"/>
      <c r="H897" s="177"/>
      <c r="I897" s="179"/>
      <c r="CX897" s="164"/>
      <c r="CY897" s="164"/>
      <c r="CZ897" s="164"/>
    </row>
    <row r="898" spans="1:104" s="163" customFormat="1">
      <c r="A898" s="177"/>
      <c r="B898" s="177"/>
      <c r="C898" s="177"/>
      <c r="D898" s="177"/>
      <c r="E898" s="177"/>
      <c r="F898" s="177"/>
      <c r="G898" s="178"/>
      <c r="H898" s="177"/>
      <c r="I898" s="179"/>
      <c r="CX898" s="164"/>
      <c r="CY898" s="164"/>
      <c r="CZ898" s="164"/>
    </row>
    <row r="899" spans="1:104" s="163" customFormat="1">
      <c r="A899" s="177"/>
      <c r="B899" s="177"/>
      <c r="C899" s="177"/>
      <c r="D899" s="177"/>
      <c r="E899" s="177"/>
      <c r="F899" s="177"/>
      <c r="G899" s="178"/>
      <c r="H899" s="177"/>
      <c r="I899" s="179"/>
      <c r="CX899" s="164"/>
      <c r="CY899" s="164"/>
      <c r="CZ899" s="164"/>
    </row>
    <row r="900" spans="1:104" s="163" customFormat="1">
      <c r="A900" s="177"/>
      <c r="B900" s="177"/>
      <c r="C900" s="177"/>
      <c r="D900" s="177"/>
      <c r="E900" s="177"/>
      <c r="F900" s="177"/>
      <c r="G900" s="178"/>
      <c r="H900" s="177"/>
      <c r="I900" s="179"/>
      <c r="CX900" s="164"/>
      <c r="CY900" s="164"/>
      <c r="CZ900" s="164"/>
    </row>
    <row r="901" spans="1:104" s="163" customFormat="1">
      <c r="A901" s="177"/>
      <c r="B901" s="177"/>
      <c r="C901" s="177"/>
      <c r="D901" s="177"/>
      <c r="E901" s="177"/>
      <c r="F901" s="177"/>
      <c r="G901" s="178"/>
      <c r="H901" s="177"/>
      <c r="I901" s="179"/>
      <c r="CX901" s="164"/>
      <c r="CY901" s="164"/>
      <c r="CZ901" s="164"/>
    </row>
    <row r="902" spans="1:104" s="163" customFormat="1">
      <c r="A902" s="177"/>
      <c r="B902" s="177"/>
      <c r="C902" s="177"/>
      <c r="D902" s="177"/>
      <c r="E902" s="177"/>
      <c r="F902" s="177"/>
      <c r="G902" s="178"/>
      <c r="H902" s="177"/>
      <c r="I902" s="179"/>
      <c r="CX902" s="164"/>
      <c r="CY902" s="164"/>
      <c r="CZ902" s="164"/>
    </row>
    <row r="903" spans="1:104" s="163" customFormat="1">
      <c r="A903" s="177"/>
      <c r="B903" s="177"/>
      <c r="C903" s="177"/>
      <c r="D903" s="177"/>
      <c r="E903" s="177"/>
      <c r="F903" s="177"/>
      <c r="G903" s="178"/>
      <c r="H903" s="177"/>
      <c r="I903" s="179"/>
      <c r="CX903" s="164"/>
      <c r="CY903" s="164"/>
      <c r="CZ903" s="164"/>
    </row>
    <row r="904" spans="1:104" s="163" customFormat="1">
      <c r="A904" s="177"/>
      <c r="B904" s="177"/>
      <c r="C904" s="177"/>
      <c r="D904" s="177"/>
      <c r="E904" s="177"/>
      <c r="F904" s="177"/>
      <c r="G904" s="178"/>
      <c r="H904" s="177"/>
      <c r="I904" s="179"/>
      <c r="CX904" s="164"/>
      <c r="CY904" s="164"/>
      <c r="CZ904" s="164"/>
    </row>
  </sheetData>
  <mergeCells count="60">
    <mergeCell ref="B31:B33"/>
    <mergeCell ref="A36:A37"/>
    <mergeCell ref="A34:A35"/>
    <mergeCell ref="B34:B35"/>
    <mergeCell ref="B36:B37"/>
    <mergeCell ref="A31:A33"/>
    <mergeCell ref="G25:G26"/>
    <mergeCell ref="G27:G29"/>
    <mergeCell ref="H27:H28"/>
    <mergeCell ref="I27:I28"/>
    <mergeCell ref="A24:A30"/>
    <mergeCell ref="B24:B30"/>
    <mergeCell ref="C24:C30"/>
    <mergeCell ref="D24:D30"/>
    <mergeCell ref="E24:E30"/>
    <mergeCell ref="F24:F30"/>
    <mergeCell ref="A2:A5"/>
    <mergeCell ref="A20:A23"/>
    <mergeCell ref="A15:A19"/>
    <mergeCell ref="G15:G18"/>
    <mergeCell ref="A11:A14"/>
    <mergeCell ref="G7:G9"/>
    <mergeCell ref="A6:A10"/>
    <mergeCell ref="B2:B5"/>
    <mergeCell ref="B6:B10"/>
    <mergeCell ref="B11:B14"/>
    <mergeCell ref="B15:B19"/>
    <mergeCell ref="B20:B23"/>
    <mergeCell ref="C2:C5"/>
    <mergeCell ref="D2:D5"/>
    <mergeCell ref="E2:E5"/>
    <mergeCell ref="F2:F5"/>
    <mergeCell ref="C6:C10"/>
    <mergeCell ref="D6:D10"/>
    <mergeCell ref="E6:E10"/>
    <mergeCell ref="F6:F10"/>
    <mergeCell ref="C11:C14"/>
    <mergeCell ref="D11:D14"/>
    <mergeCell ref="E11:E14"/>
    <mergeCell ref="F11:F14"/>
    <mergeCell ref="C15:C19"/>
    <mergeCell ref="D15:D19"/>
    <mergeCell ref="E15:E19"/>
    <mergeCell ref="F15:F19"/>
    <mergeCell ref="C20:C23"/>
    <mergeCell ref="D20:D23"/>
    <mergeCell ref="E20:E23"/>
    <mergeCell ref="F20:F23"/>
    <mergeCell ref="C36:C37"/>
    <mergeCell ref="D36:D37"/>
    <mergeCell ref="E36:E37"/>
    <mergeCell ref="F36:F37"/>
    <mergeCell ref="C31:C33"/>
    <mergeCell ref="D31:D33"/>
    <mergeCell ref="E31:E33"/>
    <mergeCell ref="F31:F33"/>
    <mergeCell ref="C34:C35"/>
    <mergeCell ref="D34:D35"/>
    <mergeCell ref="E34:E35"/>
    <mergeCell ref="F34:F35"/>
  </mergeCells>
  <printOptions horizontalCentered="1" verticalCentered="1"/>
  <pageMargins left="0.31496062992125984" right="0.39370078740157483" top="0.62992125984251968" bottom="0.62992125984251968" header="0" footer="0"/>
  <pageSetup paperSize="7" scale="2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4"/>
  <sheetViews>
    <sheetView showGridLines="0" zoomScaleNormal="100" workbookViewId="0">
      <pane xSplit="3" ySplit="3" topLeftCell="D4" activePane="bottomRight" state="frozen"/>
      <selection pane="topRight" activeCell="D1" sqref="D1"/>
      <selection pane="bottomLeft" activeCell="A4" sqref="A4"/>
      <selection pane="bottomRight" activeCell="F15" sqref="F15"/>
    </sheetView>
  </sheetViews>
  <sheetFormatPr baseColWidth="10" defaultColWidth="12.44140625" defaultRowHeight="14.4"/>
  <cols>
    <col min="1" max="1" width="2.44140625" style="72" customWidth="1"/>
    <col min="2" max="2" width="17.88671875" style="72" customWidth="1"/>
    <col min="3" max="3" width="31.44140625" style="80" customWidth="1"/>
    <col min="4" max="4" width="17.44140625" style="72" customWidth="1"/>
    <col min="5" max="5" width="16.6640625" style="72" customWidth="1"/>
    <col min="6" max="6" width="16.33203125" style="72" customWidth="1"/>
    <col min="7" max="8" width="17.44140625" style="72" customWidth="1"/>
    <col min="9" max="9" width="16.6640625" style="72" customWidth="1"/>
    <col min="10" max="10" width="16.33203125" style="72" customWidth="1"/>
    <col min="11" max="11" width="17.44140625" style="72" customWidth="1"/>
    <col min="12" max="12" width="16.6640625" style="72" customWidth="1"/>
    <col min="13" max="13" width="18.33203125" style="72" customWidth="1"/>
    <col min="14" max="14" width="18.44140625" style="72" customWidth="1"/>
    <col min="15" max="15" width="23.109375" style="72" customWidth="1"/>
    <col min="16" max="16384" width="12.44140625" style="72"/>
  </cols>
  <sheetData>
    <row r="1" spans="2:15" ht="15.6" customHeight="1">
      <c r="B1" s="210" t="s">
        <v>222</v>
      </c>
      <c r="C1" s="211"/>
      <c r="D1" s="211"/>
      <c r="E1" s="211"/>
      <c r="F1" s="211"/>
      <c r="G1" s="211"/>
      <c r="H1" s="211"/>
      <c r="I1" s="211"/>
      <c r="J1" s="211"/>
      <c r="K1" s="211"/>
      <c r="L1" s="211"/>
      <c r="M1" s="211"/>
      <c r="N1" s="211"/>
      <c r="O1" s="211"/>
    </row>
    <row r="2" spans="2:15" ht="42.6" customHeight="1">
      <c r="B2" s="187" t="s">
        <v>223</v>
      </c>
      <c r="C2" s="190" t="s">
        <v>8</v>
      </c>
      <c r="D2" s="187" t="s">
        <v>224</v>
      </c>
      <c r="E2" s="187"/>
      <c r="F2" s="187"/>
      <c r="G2" s="187"/>
      <c r="H2" s="212" t="s">
        <v>227</v>
      </c>
      <c r="I2" s="212"/>
      <c r="J2" s="212"/>
      <c r="K2" s="212"/>
      <c r="L2" s="187" t="s">
        <v>225</v>
      </c>
      <c r="M2" s="187"/>
      <c r="N2" s="187"/>
      <c r="O2" s="187"/>
    </row>
    <row r="3" spans="2:15">
      <c r="B3" s="187"/>
      <c r="C3" s="190"/>
      <c r="D3" s="27" t="s">
        <v>105</v>
      </c>
      <c r="E3" s="27" t="s">
        <v>106</v>
      </c>
      <c r="F3" s="27" t="s">
        <v>107</v>
      </c>
      <c r="G3" s="42" t="s">
        <v>108</v>
      </c>
      <c r="H3" s="28" t="s">
        <v>105</v>
      </c>
      <c r="I3" s="28" t="s">
        <v>106</v>
      </c>
      <c r="J3" s="28" t="s">
        <v>107</v>
      </c>
      <c r="K3" s="43" t="s">
        <v>108</v>
      </c>
      <c r="L3" s="27" t="s">
        <v>105</v>
      </c>
      <c r="M3" s="27" t="s">
        <v>106</v>
      </c>
      <c r="N3" s="27" t="s">
        <v>107</v>
      </c>
      <c r="O3" s="42" t="s">
        <v>108</v>
      </c>
    </row>
    <row r="4" spans="2:15" ht="72">
      <c r="B4" s="73">
        <v>2021011000096</v>
      </c>
      <c r="C4" s="74" t="s">
        <v>12</v>
      </c>
      <c r="D4" s="75">
        <v>8932285000</v>
      </c>
      <c r="E4" s="75">
        <v>0</v>
      </c>
      <c r="F4" s="76">
        <v>392567009</v>
      </c>
      <c r="G4" s="76">
        <f t="shared" ref="G4:G5" si="0">D4+E4+F4</f>
        <v>9324852009</v>
      </c>
      <c r="H4" s="77">
        <v>2200000000</v>
      </c>
      <c r="I4" s="77"/>
      <c r="J4" s="78">
        <v>392567009</v>
      </c>
      <c r="K4" s="78">
        <f>H4+I4+J4</f>
        <v>2592567009</v>
      </c>
      <c r="L4" s="75">
        <f>D4-H4</f>
        <v>6732285000</v>
      </c>
      <c r="M4" s="75">
        <f>E4-I4</f>
        <v>0</v>
      </c>
      <c r="N4" s="76">
        <f>F4-J4</f>
        <v>0</v>
      </c>
      <c r="O4" s="76">
        <f>L4+M4+N4</f>
        <v>6732285000</v>
      </c>
    </row>
    <row r="5" spans="2:15" ht="43.2">
      <c r="B5" s="79">
        <v>2021011000079</v>
      </c>
      <c r="C5" s="74" t="s">
        <v>13</v>
      </c>
      <c r="D5" s="75">
        <v>142394200000</v>
      </c>
      <c r="E5" s="75">
        <v>0</v>
      </c>
      <c r="F5" s="76">
        <v>2817245599</v>
      </c>
      <c r="G5" s="76">
        <f t="shared" si="0"/>
        <v>145211445599</v>
      </c>
      <c r="H5" s="77">
        <v>6500000000</v>
      </c>
      <c r="I5" s="77"/>
      <c r="J5" s="78">
        <v>2817245599</v>
      </c>
      <c r="K5" s="78">
        <f t="shared" ref="K5:N13" si="1">H5+I5+J5</f>
        <v>9317245599</v>
      </c>
      <c r="L5" s="75">
        <f t="shared" ref="L5:N12" si="2">D5-H5</f>
        <v>135894200000</v>
      </c>
      <c r="M5" s="75">
        <f t="shared" si="2"/>
        <v>0</v>
      </c>
      <c r="N5" s="76">
        <f t="shared" si="2"/>
        <v>0</v>
      </c>
      <c r="O5" s="76">
        <f t="shared" ref="O5:O13" si="3">L5+M5+N5</f>
        <v>135894200000</v>
      </c>
    </row>
    <row r="6" spans="2:15" ht="72">
      <c r="B6" s="79">
        <v>2021011000082</v>
      </c>
      <c r="C6" s="74" t="s">
        <v>109</v>
      </c>
      <c r="D6" s="75">
        <v>28839453394</v>
      </c>
      <c r="E6" s="75">
        <v>0</v>
      </c>
      <c r="F6" s="75">
        <v>2606722617</v>
      </c>
      <c r="G6" s="76">
        <f>D6+E6+F6</f>
        <v>31446176011</v>
      </c>
      <c r="H6" s="77">
        <v>1942445207</v>
      </c>
      <c r="I6" s="77"/>
      <c r="J6" s="77">
        <v>2606722617</v>
      </c>
      <c r="K6" s="78">
        <f t="shared" si="1"/>
        <v>4549167824</v>
      </c>
      <c r="L6" s="75">
        <f t="shared" si="2"/>
        <v>26897008187</v>
      </c>
      <c r="M6" s="75">
        <f t="shared" si="2"/>
        <v>0</v>
      </c>
      <c r="N6" s="76">
        <f t="shared" si="2"/>
        <v>0</v>
      </c>
      <c r="O6" s="76">
        <f t="shared" si="3"/>
        <v>26897008187</v>
      </c>
    </row>
    <row r="7" spans="2:15" ht="33" customHeight="1">
      <c r="B7" s="79">
        <v>2018011000692</v>
      </c>
      <c r="C7" s="74" t="s">
        <v>15</v>
      </c>
      <c r="D7" s="75">
        <v>218236057456</v>
      </c>
      <c r="E7" s="76">
        <v>84000000000</v>
      </c>
      <c r="F7" s="76">
        <v>15681464645</v>
      </c>
      <c r="G7" s="76">
        <f>D7+E7+F7</f>
        <v>317917522101</v>
      </c>
      <c r="H7" s="77">
        <v>96596000000</v>
      </c>
      <c r="I7" s="78">
        <v>89000000000</v>
      </c>
      <c r="J7" s="78">
        <v>15057981110</v>
      </c>
      <c r="K7" s="78">
        <f t="shared" si="1"/>
        <v>200653981110</v>
      </c>
      <c r="L7" s="75">
        <f t="shared" si="2"/>
        <v>121640057456</v>
      </c>
      <c r="M7" s="75">
        <f t="shared" si="2"/>
        <v>-5000000000</v>
      </c>
      <c r="N7" s="76">
        <f t="shared" si="2"/>
        <v>623483535</v>
      </c>
      <c r="O7" s="76">
        <f t="shared" si="3"/>
        <v>117263540991</v>
      </c>
    </row>
    <row r="8" spans="2:15" ht="57.6">
      <c r="B8" s="73">
        <v>2021011000081</v>
      </c>
      <c r="C8" s="74" t="s">
        <v>16</v>
      </c>
      <c r="D8" s="75">
        <v>5392306825</v>
      </c>
      <c r="E8" s="75"/>
      <c r="F8" s="76">
        <v>1727665769</v>
      </c>
      <c r="G8" s="75">
        <f t="shared" ref="G8:G10" si="4">+SUM(D8:F8)</f>
        <v>7119972594</v>
      </c>
      <c r="H8" s="77">
        <v>835000000</v>
      </c>
      <c r="I8" s="77"/>
      <c r="J8" s="78">
        <v>1727665769</v>
      </c>
      <c r="K8" s="78">
        <f t="shared" si="1"/>
        <v>2562665769</v>
      </c>
      <c r="L8" s="75">
        <f t="shared" si="2"/>
        <v>4557306825</v>
      </c>
      <c r="M8" s="75">
        <f t="shared" si="2"/>
        <v>0</v>
      </c>
      <c r="N8" s="76">
        <f t="shared" si="2"/>
        <v>0</v>
      </c>
      <c r="O8" s="76">
        <f t="shared" si="3"/>
        <v>4557306825</v>
      </c>
    </row>
    <row r="9" spans="2:15" ht="43.2">
      <c r="B9" s="79">
        <v>2018011000194</v>
      </c>
      <c r="C9" s="74" t="s">
        <v>17</v>
      </c>
      <c r="D9" s="75">
        <v>11691507833</v>
      </c>
      <c r="E9" s="75"/>
      <c r="F9" s="76">
        <v>1600050254</v>
      </c>
      <c r="G9" s="75">
        <f t="shared" ref="G9" si="5">SUM(D9:F9)</f>
        <v>13291558087</v>
      </c>
      <c r="H9" s="77">
        <v>3000000000</v>
      </c>
      <c r="I9" s="77"/>
      <c r="J9" s="78">
        <v>1600050254</v>
      </c>
      <c r="K9" s="78">
        <f t="shared" si="1"/>
        <v>4600050254</v>
      </c>
      <c r="L9" s="75">
        <f t="shared" si="2"/>
        <v>8691507833</v>
      </c>
      <c r="M9" s="75">
        <f t="shared" si="2"/>
        <v>0</v>
      </c>
      <c r="N9" s="76">
        <f t="shared" si="2"/>
        <v>0</v>
      </c>
      <c r="O9" s="76">
        <f t="shared" si="3"/>
        <v>8691507833</v>
      </c>
    </row>
    <row r="10" spans="2:15" ht="28.8">
      <c r="B10" s="79">
        <v>2018011000180</v>
      </c>
      <c r="C10" s="74" t="s">
        <v>18</v>
      </c>
      <c r="D10" s="75">
        <v>8505824626</v>
      </c>
      <c r="E10" s="75"/>
      <c r="F10" s="76">
        <v>836175374</v>
      </c>
      <c r="G10" s="75">
        <f t="shared" si="4"/>
        <v>9342000000</v>
      </c>
      <c r="H10" s="77">
        <v>600000000</v>
      </c>
      <c r="I10" s="77"/>
      <c r="J10" s="78">
        <v>836175374</v>
      </c>
      <c r="K10" s="78">
        <f t="shared" si="1"/>
        <v>1436175374</v>
      </c>
      <c r="L10" s="75">
        <f t="shared" si="2"/>
        <v>7905824626</v>
      </c>
      <c r="M10" s="75">
        <f t="shared" si="2"/>
        <v>0</v>
      </c>
      <c r="N10" s="76">
        <f t="shared" si="2"/>
        <v>0</v>
      </c>
      <c r="O10" s="76">
        <f t="shared" si="3"/>
        <v>7905824626</v>
      </c>
    </row>
    <row r="11" spans="2:15" ht="43.2">
      <c r="B11" s="79">
        <v>2018011000723</v>
      </c>
      <c r="C11" s="74" t="s">
        <v>19</v>
      </c>
      <c r="D11" s="75">
        <v>10114660476</v>
      </c>
      <c r="E11" s="75"/>
      <c r="F11" s="76"/>
      <c r="G11" s="75">
        <f t="shared" ref="G11" si="6">SUM(D11:F11)</f>
        <v>10114660476</v>
      </c>
      <c r="H11" s="77">
        <v>313637688</v>
      </c>
      <c r="I11" s="77"/>
      <c r="J11" s="78"/>
      <c r="K11" s="78">
        <f t="shared" si="1"/>
        <v>313637688</v>
      </c>
      <c r="L11" s="75">
        <f t="shared" si="2"/>
        <v>9801022788</v>
      </c>
      <c r="M11" s="75">
        <f t="shared" si="2"/>
        <v>0</v>
      </c>
      <c r="N11" s="76">
        <f t="shared" si="2"/>
        <v>0</v>
      </c>
      <c r="O11" s="76">
        <f t="shared" si="3"/>
        <v>9801022788</v>
      </c>
    </row>
    <row r="12" spans="2:15" ht="43.2">
      <c r="B12" s="79">
        <v>2018011001028</v>
      </c>
      <c r="C12" s="74" t="s">
        <v>20</v>
      </c>
      <c r="D12" s="75">
        <v>2371635021</v>
      </c>
      <c r="E12" s="75"/>
      <c r="F12" s="76">
        <v>510621852</v>
      </c>
      <c r="G12" s="75">
        <f>SUM(D12:F12)</f>
        <v>2882256873</v>
      </c>
      <c r="H12" s="77">
        <v>308012200</v>
      </c>
      <c r="I12" s="77"/>
      <c r="J12" s="78">
        <v>510621852</v>
      </c>
      <c r="K12" s="78">
        <f t="shared" si="1"/>
        <v>818634052</v>
      </c>
      <c r="L12" s="75">
        <f t="shared" si="2"/>
        <v>2063622821</v>
      </c>
      <c r="M12" s="75">
        <f t="shared" si="2"/>
        <v>0</v>
      </c>
      <c r="N12" s="76">
        <f t="shared" si="2"/>
        <v>0</v>
      </c>
      <c r="O12" s="76">
        <f t="shared" si="3"/>
        <v>2063622821</v>
      </c>
    </row>
    <row r="13" spans="2:15">
      <c r="B13" s="187" t="s">
        <v>226</v>
      </c>
      <c r="C13" s="187"/>
      <c r="D13" s="86">
        <f>SUM(D4:D12)</f>
        <v>436477930631</v>
      </c>
      <c r="E13" s="86">
        <f t="shared" ref="E13:F13" si="7">SUM(E4:E12)</f>
        <v>84000000000</v>
      </c>
      <c r="F13" s="86">
        <f t="shared" si="7"/>
        <v>26172513119</v>
      </c>
      <c r="G13" s="86">
        <f>SUM(G4:G12)</f>
        <v>546650443750</v>
      </c>
      <c r="H13" s="86">
        <f t="shared" ref="H13:J13" si="8">SUM(H4:H12)</f>
        <v>112295095095</v>
      </c>
      <c r="I13" s="86">
        <f t="shared" si="8"/>
        <v>89000000000</v>
      </c>
      <c r="J13" s="86">
        <f t="shared" si="8"/>
        <v>25549029584</v>
      </c>
      <c r="K13" s="91">
        <f t="shared" si="1"/>
        <v>226844124679</v>
      </c>
      <c r="L13" s="91">
        <f t="shared" si="1"/>
        <v>341393154263</v>
      </c>
      <c r="M13" s="91">
        <f t="shared" si="1"/>
        <v>593786308526</v>
      </c>
      <c r="N13" s="91">
        <f t="shared" si="1"/>
        <v>1162023587468</v>
      </c>
      <c r="O13" s="91">
        <f t="shared" si="3"/>
        <v>2097203050257</v>
      </c>
    </row>
    <row r="16" spans="2:15" ht="15" thickBot="1"/>
    <row r="17" spans="2:9" ht="15" thickBot="1">
      <c r="B17" s="215" t="s">
        <v>211</v>
      </c>
      <c r="C17" s="216"/>
      <c r="D17" s="216"/>
      <c r="E17" s="216"/>
      <c r="F17" s="216"/>
      <c r="G17" s="216"/>
      <c r="H17" s="216"/>
      <c r="I17" s="217"/>
    </row>
    <row r="18" spans="2:9" ht="20.399999999999999" customHeight="1" thickBot="1">
      <c r="B18" s="218" t="s">
        <v>212</v>
      </c>
      <c r="C18" s="220" t="s">
        <v>104</v>
      </c>
      <c r="D18" s="222" t="s">
        <v>228</v>
      </c>
      <c r="E18" s="223"/>
      <c r="F18" s="224"/>
      <c r="G18" s="222" t="s">
        <v>229</v>
      </c>
      <c r="H18" s="223"/>
      <c r="I18" s="224"/>
    </row>
    <row r="19" spans="2:9" ht="15" thickBot="1">
      <c r="B19" s="219"/>
      <c r="C19" s="221"/>
      <c r="D19" s="81" t="s">
        <v>105</v>
      </c>
      <c r="E19" s="81" t="s">
        <v>107</v>
      </c>
      <c r="F19" s="81" t="s">
        <v>21</v>
      </c>
      <c r="G19" s="81" t="s">
        <v>105</v>
      </c>
      <c r="H19" s="81" t="s">
        <v>107</v>
      </c>
      <c r="I19" s="81" t="s">
        <v>21</v>
      </c>
    </row>
    <row r="20" spans="2:9" ht="15" thickBot="1">
      <c r="B20" s="87">
        <v>1</v>
      </c>
      <c r="C20" s="82" t="s">
        <v>213</v>
      </c>
      <c r="D20" s="88">
        <v>50031882322</v>
      </c>
      <c r="E20" s="89" t="s">
        <v>214</v>
      </c>
      <c r="F20" s="88">
        <v>50031882322</v>
      </c>
      <c r="G20" s="88">
        <v>74600887678</v>
      </c>
      <c r="H20" s="89" t="s">
        <v>215</v>
      </c>
      <c r="I20" s="83">
        <v>74600887678</v>
      </c>
    </row>
    <row r="21" spans="2:9" ht="15" thickBot="1">
      <c r="B21" s="87">
        <v>2</v>
      </c>
      <c r="C21" s="84" t="s">
        <v>110</v>
      </c>
      <c r="D21" s="90">
        <v>10623272258</v>
      </c>
      <c r="E21" s="90">
        <v>6075516465</v>
      </c>
      <c r="F21" s="90">
        <v>16698788723</v>
      </c>
      <c r="G21" s="90">
        <v>14978782352</v>
      </c>
      <c r="H21" s="90">
        <v>6075516465</v>
      </c>
      <c r="I21" s="85">
        <v>21054298817</v>
      </c>
    </row>
    <row r="22" spans="2:9" ht="15" thickBot="1">
      <c r="B22" s="87">
        <v>3</v>
      </c>
      <c r="C22" s="82" t="s">
        <v>216</v>
      </c>
      <c r="D22" s="88">
        <v>180000000</v>
      </c>
      <c r="E22" s="88">
        <v>600000000</v>
      </c>
      <c r="F22" s="88">
        <v>780000000</v>
      </c>
      <c r="G22" s="88">
        <v>410230000</v>
      </c>
      <c r="H22" s="88">
        <v>600000000</v>
      </c>
      <c r="I22" s="83">
        <v>1010230000</v>
      </c>
    </row>
    <row r="23" spans="2:9" ht="29.4" thickBot="1">
      <c r="B23" s="87">
        <v>8</v>
      </c>
      <c r="C23" s="84" t="s">
        <v>217</v>
      </c>
      <c r="D23" s="90">
        <v>356000000</v>
      </c>
      <c r="E23" s="90">
        <v>955000000</v>
      </c>
      <c r="F23" s="90">
        <v>1311000000</v>
      </c>
      <c r="G23" s="90">
        <v>734390000</v>
      </c>
      <c r="H23" s="90">
        <v>955000000</v>
      </c>
      <c r="I23" s="85">
        <v>1689390000</v>
      </c>
    </row>
    <row r="24" spans="2:9" ht="15" thickBot="1">
      <c r="B24" s="213" t="s">
        <v>218</v>
      </c>
      <c r="C24" s="214"/>
      <c r="D24" s="83">
        <v>61191154580</v>
      </c>
      <c r="E24" s="83">
        <v>7630516464</v>
      </c>
      <c r="F24" s="83">
        <v>68821671045</v>
      </c>
      <c r="G24" s="83">
        <v>90724290030</v>
      </c>
      <c r="H24" s="83">
        <v>7630516464</v>
      </c>
      <c r="I24" s="83">
        <v>98354806495</v>
      </c>
    </row>
  </sheetData>
  <mergeCells count="13">
    <mergeCell ref="B24:C24"/>
    <mergeCell ref="B13:C13"/>
    <mergeCell ref="B17:I17"/>
    <mergeCell ref="B18:B19"/>
    <mergeCell ref="C18:C19"/>
    <mergeCell ref="D18:F18"/>
    <mergeCell ref="G18:I18"/>
    <mergeCell ref="B1:O1"/>
    <mergeCell ref="B2:B3"/>
    <mergeCell ref="C2:C3"/>
    <mergeCell ref="D2:G2"/>
    <mergeCell ref="H2:K2"/>
    <mergeCell ref="L2:O2"/>
  </mergeCells>
  <printOptions horizontalCentered="1" verticalCentered="1"/>
  <pageMargins left="0.25" right="0.25" top="0.75" bottom="0.75" header="0.3" footer="0.3"/>
  <pageSetup scale="5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pane ySplit="2" topLeftCell="A3" activePane="bottomLeft" state="frozen"/>
      <selection pane="bottomLeft" sqref="A1:A2"/>
    </sheetView>
  </sheetViews>
  <sheetFormatPr baseColWidth="10" defaultColWidth="11.5546875" defaultRowHeight="14.4"/>
  <cols>
    <col min="1" max="1" width="37.44140625" style="46" customWidth="1"/>
    <col min="2" max="2" width="24.33203125" style="46" customWidth="1"/>
    <col min="3" max="3" width="32" style="46" customWidth="1"/>
    <col min="4" max="4" width="9.6640625" style="46" customWidth="1"/>
    <col min="5" max="5" width="18.44140625" style="46" customWidth="1"/>
    <col min="6" max="6" width="21.44140625" style="46" customWidth="1"/>
    <col min="7" max="7" width="11.5546875" style="46"/>
    <col min="8" max="8" width="11" style="46" customWidth="1"/>
    <col min="9" max="16384" width="11.5546875" style="46"/>
  </cols>
  <sheetData>
    <row r="1" spans="1:6" ht="57.6">
      <c r="A1" s="229" t="s">
        <v>267</v>
      </c>
      <c r="B1" s="230" t="s">
        <v>268</v>
      </c>
      <c r="C1" s="230"/>
      <c r="D1" s="230"/>
      <c r="E1" s="45" t="s">
        <v>269</v>
      </c>
      <c r="F1" s="231" t="s">
        <v>270</v>
      </c>
    </row>
    <row r="2" spans="1:6">
      <c r="A2" s="229"/>
      <c r="B2" s="47" t="s">
        <v>271</v>
      </c>
      <c r="C2" s="47" t="s">
        <v>272</v>
      </c>
      <c r="D2" s="47" t="s">
        <v>72</v>
      </c>
      <c r="E2" s="47" t="s">
        <v>72</v>
      </c>
      <c r="F2" s="232"/>
    </row>
    <row r="3" spans="1:6" ht="27.6">
      <c r="A3" s="228" t="s">
        <v>12</v>
      </c>
      <c r="B3" s="48" t="s">
        <v>273</v>
      </c>
      <c r="C3" s="48" t="s">
        <v>176</v>
      </c>
      <c r="D3" s="49">
        <v>33</v>
      </c>
      <c r="E3" s="50">
        <v>195</v>
      </c>
      <c r="F3" s="51">
        <f>E3-D3</f>
        <v>162</v>
      </c>
    </row>
    <row r="4" spans="1:6">
      <c r="A4" s="228"/>
      <c r="B4" s="52" t="s">
        <v>274</v>
      </c>
      <c r="C4" s="52" t="s">
        <v>275</v>
      </c>
      <c r="D4" s="53">
        <v>33</v>
      </c>
      <c r="E4" s="54">
        <v>195</v>
      </c>
      <c r="F4" s="51">
        <f t="shared" ref="F4:F24" si="0">E4-D4</f>
        <v>162</v>
      </c>
    </row>
    <row r="5" spans="1:6" ht="41.4">
      <c r="A5" s="228"/>
      <c r="B5" s="52" t="s">
        <v>179</v>
      </c>
      <c r="C5" s="52" t="s">
        <v>180</v>
      </c>
      <c r="D5" s="53">
        <v>8</v>
      </c>
      <c r="E5" s="54">
        <v>25</v>
      </c>
      <c r="F5" s="51">
        <f t="shared" si="0"/>
        <v>17</v>
      </c>
    </row>
    <row r="6" spans="1:6" ht="27.6">
      <c r="A6" s="228"/>
      <c r="B6" s="52" t="s">
        <v>181</v>
      </c>
      <c r="C6" s="52" t="s">
        <v>182</v>
      </c>
      <c r="D6" s="53">
        <v>100</v>
      </c>
      <c r="E6" s="54">
        <v>190</v>
      </c>
      <c r="F6" s="51">
        <f t="shared" si="0"/>
        <v>90</v>
      </c>
    </row>
    <row r="7" spans="1:6" ht="41.4">
      <c r="A7" s="228" t="s">
        <v>13</v>
      </c>
      <c r="B7" s="48" t="s">
        <v>179</v>
      </c>
      <c r="C7" s="48" t="s">
        <v>180</v>
      </c>
      <c r="D7" s="49">
        <v>2</v>
      </c>
      <c r="E7" s="50">
        <v>6</v>
      </c>
      <c r="F7" s="51">
        <f t="shared" si="0"/>
        <v>4</v>
      </c>
    </row>
    <row r="8" spans="1:6" ht="27.6">
      <c r="A8" s="228"/>
      <c r="B8" s="52" t="s">
        <v>187</v>
      </c>
      <c r="C8" s="52" t="s">
        <v>188</v>
      </c>
      <c r="D8" s="55">
        <v>2500000</v>
      </c>
      <c r="E8" s="54">
        <v>16000000</v>
      </c>
      <c r="F8" s="51">
        <f t="shared" si="0"/>
        <v>13500000</v>
      </c>
    </row>
    <row r="9" spans="1:6" ht="27.6">
      <c r="A9" s="228"/>
      <c r="B9" s="52" t="s">
        <v>183</v>
      </c>
      <c r="C9" s="52" t="s">
        <v>184</v>
      </c>
      <c r="D9" s="55">
        <v>6245000</v>
      </c>
      <c r="E9" s="54">
        <v>25600000</v>
      </c>
      <c r="F9" s="51">
        <f t="shared" si="0"/>
        <v>19355000</v>
      </c>
    </row>
    <row r="10" spans="1:6" ht="41.4">
      <c r="A10" s="228" t="s">
        <v>109</v>
      </c>
      <c r="B10" s="56" t="s">
        <v>276</v>
      </c>
      <c r="C10" s="56" t="s">
        <v>277</v>
      </c>
      <c r="D10" s="57">
        <v>15000</v>
      </c>
      <c r="E10" s="58">
        <v>265000</v>
      </c>
      <c r="F10" s="51">
        <f t="shared" si="0"/>
        <v>250000</v>
      </c>
    </row>
    <row r="11" spans="1:6" ht="27.6">
      <c r="A11" s="228"/>
      <c r="B11" s="59" t="s">
        <v>278</v>
      </c>
      <c r="C11" s="59" t="s">
        <v>279</v>
      </c>
      <c r="D11" s="60">
        <v>780000</v>
      </c>
      <c r="E11" s="61">
        <v>2600000</v>
      </c>
      <c r="F11" s="51">
        <f t="shared" si="0"/>
        <v>1820000</v>
      </c>
    </row>
    <row r="12" spans="1:6" ht="27.6">
      <c r="A12" s="228"/>
      <c r="B12" s="59" t="s">
        <v>280</v>
      </c>
      <c r="C12" s="59" t="s">
        <v>281</v>
      </c>
      <c r="D12" s="60">
        <v>345000</v>
      </c>
      <c r="E12" s="61">
        <v>1700000</v>
      </c>
      <c r="F12" s="51">
        <f t="shared" si="0"/>
        <v>1355000</v>
      </c>
    </row>
    <row r="13" spans="1:6">
      <c r="A13" s="233" t="s">
        <v>81</v>
      </c>
      <c r="B13" s="236"/>
      <c r="C13" s="48" t="s">
        <v>84</v>
      </c>
      <c r="D13" s="62">
        <v>72696</v>
      </c>
      <c r="E13" s="63">
        <v>291352</v>
      </c>
      <c r="F13" s="51">
        <f t="shared" si="0"/>
        <v>218656</v>
      </c>
    </row>
    <row r="14" spans="1:6">
      <c r="A14" s="234"/>
      <c r="B14" s="236"/>
      <c r="C14" s="48" t="s">
        <v>83</v>
      </c>
      <c r="D14" s="62">
        <v>159592</v>
      </c>
      <c r="E14" s="63">
        <v>713739</v>
      </c>
      <c r="F14" s="51">
        <f t="shared" si="0"/>
        <v>554147</v>
      </c>
    </row>
    <row r="15" spans="1:6">
      <c r="A15" s="234"/>
      <c r="B15" s="236"/>
      <c r="C15" s="48" t="s">
        <v>85</v>
      </c>
      <c r="D15" s="64">
        <v>0</v>
      </c>
      <c r="E15" s="65">
        <v>0.85</v>
      </c>
      <c r="F15" s="66">
        <f t="shared" si="0"/>
        <v>0.85</v>
      </c>
    </row>
    <row r="16" spans="1:6">
      <c r="A16" s="235"/>
      <c r="B16" s="48" t="s">
        <v>87</v>
      </c>
      <c r="C16" s="48" t="s">
        <v>88</v>
      </c>
      <c r="D16" s="62">
        <v>2142</v>
      </c>
      <c r="E16" s="63">
        <v>6916</v>
      </c>
      <c r="F16" s="51">
        <f t="shared" si="0"/>
        <v>4774</v>
      </c>
    </row>
    <row r="17" spans="1:6" ht="41.4">
      <c r="A17" s="225" t="s">
        <v>16</v>
      </c>
      <c r="B17" s="67" t="s">
        <v>196</v>
      </c>
      <c r="C17" s="67" t="s">
        <v>197</v>
      </c>
      <c r="D17" s="68">
        <v>3</v>
      </c>
      <c r="E17" s="69">
        <v>8</v>
      </c>
      <c r="F17" s="51">
        <f t="shared" si="0"/>
        <v>5</v>
      </c>
    </row>
    <row r="18" spans="1:6" ht="55.2">
      <c r="A18" s="226"/>
      <c r="B18" s="67" t="s">
        <v>198</v>
      </c>
      <c r="C18" s="67" t="s">
        <v>199</v>
      </c>
      <c r="D18" s="68">
        <v>4</v>
      </c>
      <c r="E18" s="69">
        <v>36</v>
      </c>
      <c r="F18" s="51">
        <f t="shared" si="0"/>
        <v>32</v>
      </c>
    </row>
    <row r="19" spans="1:6">
      <c r="A19" s="226"/>
      <c r="B19" s="70" t="s">
        <v>200</v>
      </c>
      <c r="C19" s="67" t="s">
        <v>201</v>
      </c>
      <c r="D19" s="68">
        <v>3</v>
      </c>
      <c r="E19" s="69">
        <v>6</v>
      </c>
      <c r="F19" s="51">
        <f t="shared" si="0"/>
        <v>3</v>
      </c>
    </row>
    <row r="20" spans="1:6" ht="27.6">
      <c r="A20" s="227"/>
      <c r="B20" s="67" t="s">
        <v>202</v>
      </c>
      <c r="C20" s="67" t="s">
        <v>203</v>
      </c>
      <c r="D20" s="68">
        <v>10</v>
      </c>
      <c r="E20" s="69">
        <v>10</v>
      </c>
      <c r="F20" s="51">
        <f t="shared" si="0"/>
        <v>0</v>
      </c>
    </row>
    <row r="21" spans="1:6" ht="41.4">
      <c r="A21" s="44" t="s">
        <v>17</v>
      </c>
      <c r="B21" s="67" t="s">
        <v>94</v>
      </c>
      <c r="C21" s="67" t="s">
        <v>95</v>
      </c>
      <c r="D21" s="68">
        <v>340</v>
      </c>
      <c r="E21" s="71">
        <v>641</v>
      </c>
      <c r="F21" s="51">
        <f t="shared" si="0"/>
        <v>301</v>
      </c>
    </row>
    <row r="22" spans="1:6">
      <c r="A22" s="228" t="s">
        <v>18</v>
      </c>
      <c r="B22" s="67" t="s">
        <v>96</v>
      </c>
      <c r="C22" s="67" t="s">
        <v>96</v>
      </c>
      <c r="D22" s="68">
        <v>1</v>
      </c>
      <c r="E22" s="71">
        <v>4</v>
      </c>
      <c r="F22" s="51">
        <f t="shared" si="0"/>
        <v>3</v>
      </c>
    </row>
    <row r="23" spans="1:6">
      <c r="A23" s="228"/>
      <c r="B23" s="67" t="s">
        <v>208</v>
      </c>
      <c r="C23" s="67" t="s">
        <v>208</v>
      </c>
      <c r="D23" s="68">
        <v>0</v>
      </c>
      <c r="E23" s="71">
        <v>2</v>
      </c>
      <c r="F23" s="51">
        <f t="shared" si="0"/>
        <v>2</v>
      </c>
    </row>
    <row r="24" spans="1:6">
      <c r="A24" s="228"/>
      <c r="B24" s="67" t="s">
        <v>97</v>
      </c>
      <c r="C24" s="67" t="s">
        <v>97</v>
      </c>
      <c r="D24" s="68">
        <v>5</v>
      </c>
      <c r="E24" s="71">
        <v>22</v>
      </c>
      <c r="F24" s="51">
        <f t="shared" si="0"/>
        <v>17</v>
      </c>
    </row>
  </sheetData>
  <mergeCells count="10">
    <mergeCell ref="A17:A20"/>
    <mergeCell ref="A22:A24"/>
    <mergeCell ref="A1:A2"/>
    <mergeCell ref="B1:D1"/>
    <mergeCell ref="F1:F2"/>
    <mergeCell ref="A3:A6"/>
    <mergeCell ref="A7:A9"/>
    <mergeCell ref="A10:A12"/>
    <mergeCell ref="A13:A16"/>
    <mergeCell ref="B13:B15"/>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3"/>
  <sheetViews>
    <sheetView showGridLines="0" workbookViewId="0">
      <selection activeCell="K12" sqref="K12"/>
    </sheetView>
  </sheetViews>
  <sheetFormatPr baseColWidth="10" defaultColWidth="14.44140625" defaultRowHeight="14.4"/>
  <cols>
    <col min="1" max="1" width="28.6640625" style="3" customWidth="1"/>
    <col min="2" max="2" width="19.88671875" style="8" customWidth="1"/>
    <col min="3" max="3" width="19.88671875" style="3" customWidth="1"/>
    <col min="4" max="4" width="11.88671875" style="3" customWidth="1"/>
    <col min="5" max="5" width="18.44140625" style="3" customWidth="1"/>
    <col min="6" max="6" width="17.6640625" style="3" customWidth="1"/>
    <col min="7" max="7" width="11.44140625" style="3" customWidth="1"/>
    <col min="8" max="16384" width="14.44140625" style="3"/>
  </cols>
  <sheetData>
    <row r="1" spans="1:7">
      <c r="A1" s="185" t="s">
        <v>8</v>
      </c>
      <c r="B1" s="184">
        <v>2021</v>
      </c>
      <c r="C1" s="184"/>
      <c r="D1" s="184"/>
      <c r="E1" s="185">
        <v>2022</v>
      </c>
      <c r="F1" s="185"/>
      <c r="G1" s="185"/>
    </row>
    <row r="2" spans="1:7">
      <c r="A2" s="185"/>
      <c r="B2" s="13" t="s">
        <v>9</v>
      </c>
      <c r="C2" s="14" t="s">
        <v>10</v>
      </c>
      <c r="D2" s="14" t="s">
        <v>11</v>
      </c>
      <c r="E2" s="10" t="s">
        <v>9</v>
      </c>
      <c r="F2" s="10" t="s">
        <v>10</v>
      </c>
      <c r="G2" s="10" t="s">
        <v>11</v>
      </c>
    </row>
    <row r="3" spans="1:7" ht="72">
      <c r="A3" s="12" t="s">
        <v>12</v>
      </c>
      <c r="B3" s="9">
        <v>8850000000</v>
      </c>
      <c r="C3" s="9">
        <v>1871337794</v>
      </c>
      <c r="D3" s="15">
        <f>C3/B3-1</f>
        <v>-0.78854940180790956</v>
      </c>
      <c r="E3" s="5">
        <v>6440366301</v>
      </c>
      <c r="F3" s="5">
        <v>3085984637</v>
      </c>
      <c r="G3" s="15">
        <f t="shared" ref="G3:G4" si="0">F3/E3-1</f>
        <v>-0.5208370932999824</v>
      </c>
    </row>
    <row r="4" spans="1:7" ht="57.6">
      <c r="A4" s="11" t="s">
        <v>13</v>
      </c>
      <c r="B4" s="9">
        <v>23700000000</v>
      </c>
      <c r="C4" s="9">
        <v>9830013859</v>
      </c>
      <c r="D4" s="15">
        <f t="shared" ref="D4:D13" si="1">C4/B4-1</f>
        <v>-0.58523148274261605</v>
      </c>
      <c r="E4" s="5">
        <v>148478887576</v>
      </c>
      <c r="F4" s="5">
        <v>14104207306</v>
      </c>
      <c r="G4" s="15">
        <f t="shared" si="0"/>
        <v>-0.90500866799139601</v>
      </c>
    </row>
    <row r="5" spans="1:7" ht="86.4">
      <c r="A5" s="11" t="s">
        <v>14</v>
      </c>
      <c r="B5" s="9">
        <v>19465140769</v>
      </c>
      <c r="C5" s="9">
        <v>12286987159</v>
      </c>
      <c r="D5" s="15">
        <f t="shared" si="1"/>
        <v>-0.3687696737046906</v>
      </c>
      <c r="E5" s="5" t="s">
        <v>69</v>
      </c>
      <c r="F5" s="5" t="s">
        <v>69</v>
      </c>
      <c r="G5" s="5" t="s">
        <v>69</v>
      </c>
    </row>
    <row r="6" spans="1:7" ht="86.4">
      <c r="A6" s="11" t="s">
        <v>109</v>
      </c>
      <c r="B6" s="5" t="s">
        <v>69</v>
      </c>
      <c r="C6" s="5"/>
      <c r="D6" s="5" t="s">
        <v>69</v>
      </c>
      <c r="E6" s="5">
        <v>12723395870</v>
      </c>
      <c r="F6" s="5">
        <v>8130000000</v>
      </c>
      <c r="G6" s="15">
        <f t="shared" ref="G6:G13" si="2">F6/E6-1</f>
        <v>-0.3610196457716599</v>
      </c>
    </row>
    <row r="7" spans="1:7" ht="28.8">
      <c r="A7" s="11" t="s">
        <v>15</v>
      </c>
      <c r="B7" s="9">
        <v>189016515719</v>
      </c>
      <c r="C7" s="9">
        <v>173295099562</v>
      </c>
      <c r="D7" s="15">
        <f t="shared" si="1"/>
        <v>-8.3174827856694389E-2</v>
      </c>
      <c r="E7" s="6">
        <v>211450956745</v>
      </c>
      <c r="F7" s="5">
        <v>272852661843</v>
      </c>
      <c r="G7" s="15">
        <f t="shared" si="2"/>
        <v>0.29038272535246845</v>
      </c>
    </row>
    <row r="8" spans="1:7" ht="57.6">
      <c r="A8" s="12" t="s">
        <v>16</v>
      </c>
      <c r="B8" s="9">
        <v>8740803142</v>
      </c>
      <c r="C8" s="9">
        <v>3791745803</v>
      </c>
      <c r="D8" s="15">
        <f t="shared" si="1"/>
        <v>-0.56620167032701263</v>
      </c>
      <c r="E8" s="5">
        <v>8235639973</v>
      </c>
      <c r="F8" s="5">
        <v>4666412853</v>
      </c>
      <c r="G8" s="15">
        <f t="shared" si="2"/>
        <v>-0.43338794941273229</v>
      </c>
    </row>
    <row r="9" spans="1:7" ht="43.2">
      <c r="A9" s="11" t="s">
        <v>17</v>
      </c>
      <c r="B9" s="9">
        <v>14182728662</v>
      </c>
      <c r="C9" s="9">
        <v>5965250338</v>
      </c>
      <c r="D9" s="15">
        <f t="shared" si="1"/>
        <v>-0.57940037631948882</v>
      </c>
      <c r="E9" s="5">
        <v>11517265537</v>
      </c>
      <c r="F9" s="5">
        <v>6581399037</v>
      </c>
      <c r="G9" s="15">
        <f t="shared" si="2"/>
        <v>-0.4285623600622207</v>
      </c>
    </row>
    <row r="10" spans="1:7" ht="43.2">
      <c r="A10" s="11" t="s">
        <v>18</v>
      </c>
      <c r="B10" s="9">
        <v>11008000000</v>
      </c>
      <c r="C10" s="9">
        <v>1793530741</v>
      </c>
      <c r="D10" s="15">
        <f t="shared" si="1"/>
        <v>-0.83707024518531981</v>
      </c>
      <c r="E10" s="5">
        <v>5151971732</v>
      </c>
      <c r="F10" s="5">
        <v>2805971731</v>
      </c>
      <c r="G10" s="15">
        <f t="shared" si="2"/>
        <v>-0.45535964151908903</v>
      </c>
    </row>
    <row r="11" spans="1:7" ht="43.2">
      <c r="A11" s="11" t="s">
        <v>19</v>
      </c>
      <c r="B11" s="9">
        <v>2740000000</v>
      </c>
      <c r="C11" s="9">
        <v>206818844</v>
      </c>
      <c r="D11" s="15">
        <f t="shared" si="1"/>
        <v>-0.92451867007299271</v>
      </c>
      <c r="E11" s="5">
        <v>2052000000</v>
      </c>
      <c r="F11" s="5">
        <v>413637688</v>
      </c>
      <c r="G11" s="15">
        <f t="shared" si="2"/>
        <v>-0.79842217933723192</v>
      </c>
    </row>
    <row r="12" spans="1:7" ht="57.6">
      <c r="A12" s="11" t="s">
        <v>20</v>
      </c>
      <c r="B12" s="9">
        <v>1962502427</v>
      </c>
      <c r="C12" s="9">
        <v>1023047918</v>
      </c>
      <c r="D12" s="15">
        <f t="shared" si="1"/>
        <v>-0.47870234251689925</v>
      </c>
      <c r="E12" s="5">
        <v>1495855275</v>
      </c>
      <c r="F12" s="5">
        <v>1510853374</v>
      </c>
      <c r="G12" s="15">
        <f t="shared" si="2"/>
        <v>1.0026437216661854E-2</v>
      </c>
    </row>
    <row r="13" spans="1:7">
      <c r="A13" s="16" t="s">
        <v>21</v>
      </c>
      <c r="B13" s="17">
        <f t="shared" ref="B13:F13" si="3">SUM(B3:B12)</f>
        <v>279665690719</v>
      </c>
      <c r="C13" s="18">
        <f t="shared" si="3"/>
        <v>210063832018</v>
      </c>
      <c r="D13" s="151">
        <f t="shared" si="1"/>
        <v>-0.24887521426764481</v>
      </c>
      <c r="E13" s="19">
        <f>SUM(E3:E12)</f>
        <v>407546339009</v>
      </c>
      <c r="F13" s="19">
        <f t="shared" si="3"/>
        <v>314151128469</v>
      </c>
      <c r="G13" s="151">
        <f t="shared" si="2"/>
        <v>-0.22916464117209878</v>
      </c>
    </row>
    <row r="14" spans="1:7">
      <c r="A14" s="4"/>
      <c r="B14" s="7"/>
      <c r="C14" s="4"/>
      <c r="D14" s="4"/>
      <c r="E14" s="4"/>
      <c r="F14" s="4"/>
      <c r="G14" s="4"/>
    </row>
    <row r="15" spans="1:7">
      <c r="A15" s="4"/>
      <c r="B15" s="7"/>
      <c r="C15" s="4"/>
      <c r="D15" s="4"/>
      <c r="E15" s="4"/>
      <c r="F15" s="4"/>
      <c r="G15" s="4"/>
    </row>
    <row r="16" spans="1:7">
      <c r="C16" s="4"/>
      <c r="D16" s="4"/>
      <c r="E16" s="4"/>
      <c r="F16" s="4"/>
      <c r="G16" s="4"/>
    </row>
    <row r="17" spans="1:7">
      <c r="A17" s="4"/>
      <c r="B17" s="7"/>
      <c r="C17" s="4"/>
      <c r="D17" s="4"/>
      <c r="E17" s="4"/>
      <c r="F17" s="4"/>
      <c r="G17" s="4"/>
    </row>
    <row r="18" spans="1:7">
      <c r="A18" s="4"/>
      <c r="B18" s="7"/>
      <c r="C18" s="4"/>
      <c r="D18" s="4"/>
      <c r="E18" s="4"/>
      <c r="F18" s="4"/>
      <c r="G18" s="4"/>
    </row>
    <row r="19" spans="1:7">
      <c r="A19" s="4"/>
      <c r="B19" s="7"/>
      <c r="C19" s="4"/>
      <c r="D19" s="4"/>
      <c r="E19" s="4"/>
      <c r="F19" s="4"/>
      <c r="G19" s="4"/>
    </row>
    <row r="20" spans="1:7">
      <c r="A20" s="4"/>
      <c r="B20" s="7"/>
      <c r="C20" s="4"/>
      <c r="D20" s="4"/>
      <c r="E20" s="4"/>
      <c r="F20" s="4"/>
      <c r="G20" s="4"/>
    </row>
    <row r="21" spans="1:7">
      <c r="A21" s="4"/>
      <c r="B21" s="7"/>
      <c r="C21" s="4"/>
      <c r="D21" s="4"/>
      <c r="E21" s="4"/>
      <c r="F21" s="4"/>
      <c r="G21" s="4"/>
    </row>
    <row r="22" spans="1:7">
      <c r="A22" s="4"/>
      <c r="B22" s="7"/>
      <c r="C22" s="4"/>
      <c r="D22" s="4"/>
      <c r="E22" s="4"/>
      <c r="F22" s="4"/>
      <c r="G22" s="4"/>
    </row>
    <row r="23" spans="1:7">
      <c r="A23" s="4"/>
      <c r="B23" s="7"/>
      <c r="C23" s="4"/>
      <c r="D23" s="4"/>
      <c r="E23" s="4"/>
      <c r="F23" s="4"/>
      <c r="G23" s="4"/>
    </row>
    <row r="24" spans="1:7">
      <c r="A24" s="4"/>
      <c r="B24" s="7"/>
      <c r="C24" s="4"/>
      <c r="D24" s="4"/>
      <c r="E24" s="4"/>
      <c r="F24" s="4"/>
      <c r="G24" s="4"/>
    </row>
    <row r="25" spans="1:7">
      <c r="A25" s="4"/>
      <c r="B25" s="7"/>
      <c r="C25" s="4"/>
      <c r="D25" s="4"/>
      <c r="E25" s="4"/>
      <c r="F25" s="4"/>
      <c r="G25" s="4"/>
    </row>
    <row r="26" spans="1:7">
      <c r="A26" s="4"/>
      <c r="B26" s="7"/>
      <c r="C26" s="4"/>
      <c r="D26" s="4"/>
      <c r="E26" s="4"/>
      <c r="F26" s="4"/>
      <c r="G26" s="4"/>
    </row>
    <row r="27" spans="1:7">
      <c r="A27" s="4"/>
      <c r="B27" s="7"/>
      <c r="C27" s="4"/>
      <c r="D27" s="4"/>
      <c r="E27" s="4"/>
      <c r="F27" s="4"/>
      <c r="G27" s="4"/>
    </row>
    <row r="28" spans="1:7">
      <c r="A28" s="4"/>
      <c r="B28" s="7"/>
      <c r="C28" s="4"/>
      <c r="D28" s="4"/>
      <c r="E28" s="4"/>
      <c r="F28" s="4"/>
      <c r="G28" s="4"/>
    </row>
    <row r="29" spans="1:7">
      <c r="A29" s="4"/>
      <c r="B29" s="7"/>
      <c r="C29" s="4"/>
      <c r="D29" s="4"/>
      <c r="E29" s="4"/>
      <c r="F29" s="4"/>
      <c r="G29" s="4"/>
    </row>
    <row r="30" spans="1:7">
      <c r="A30" s="4"/>
      <c r="B30" s="7"/>
      <c r="C30" s="4"/>
      <c r="D30" s="4"/>
      <c r="E30" s="4"/>
      <c r="F30" s="4"/>
      <c r="G30" s="4"/>
    </row>
    <row r="31" spans="1:7">
      <c r="A31" s="4"/>
      <c r="B31" s="7"/>
      <c r="C31" s="4"/>
      <c r="D31" s="4"/>
      <c r="E31" s="4"/>
      <c r="F31" s="4"/>
      <c r="G31" s="4"/>
    </row>
    <row r="32" spans="1:7">
      <c r="A32" s="4"/>
      <c r="B32" s="7"/>
      <c r="C32" s="4"/>
      <c r="D32" s="4"/>
      <c r="E32" s="4"/>
      <c r="F32" s="4"/>
      <c r="G32" s="4"/>
    </row>
    <row r="33" spans="1:7">
      <c r="A33" s="4"/>
      <c r="B33" s="7"/>
      <c r="C33" s="4"/>
      <c r="D33" s="4"/>
      <c r="E33" s="4"/>
      <c r="F33" s="4"/>
      <c r="G33" s="4"/>
    </row>
    <row r="34" spans="1:7">
      <c r="A34" s="4"/>
      <c r="B34" s="7"/>
      <c r="C34" s="4"/>
      <c r="D34" s="4"/>
      <c r="E34" s="4"/>
      <c r="F34" s="4"/>
      <c r="G34" s="4"/>
    </row>
    <row r="35" spans="1:7">
      <c r="A35" s="4"/>
      <c r="B35" s="7"/>
      <c r="C35" s="4"/>
      <c r="D35" s="4"/>
      <c r="E35" s="4"/>
      <c r="F35" s="4"/>
      <c r="G35" s="4"/>
    </row>
    <row r="36" spans="1:7">
      <c r="A36" s="4"/>
      <c r="B36" s="7"/>
      <c r="C36" s="4"/>
      <c r="D36" s="4"/>
      <c r="E36" s="4"/>
      <c r="F36" s="4"/>
      <c r="G36" s="4"/>
    </row>
    <row r="37" spans="1:7">
      <c r="A37" s="4"/>
      <c r="B37" s="7"/>
      <c r="C37" s="4"/>
      <c r="D37" s="4"/>
      <c r="E37" s="4"/>
      <c r="F37" s="4"/>
      <c r="G37" s="4"/>
    </row>
    <row r="38" spans="1:7">
      <c r="A38" s="4"/>
      <c r="B38" s="7"/>
      <c r="C38" s="4"/>
      <c r="D38" s="4"/>
      <c r="E38" s="4"/>
      <c r="F38" s="4"/>
      <c r="G38" s="4"/>
    </row>
    <row r="39" spans="1:7">
      <c r="A39" s="4"/>
      <c r="B39" s="7"/>
      <c r="C39" s="4"/>
      <c r="D39" s="4"/>
      <c r="E39" s="4"/>
      <c r="F39" s="4"/>
      <c r="G39" s="4"/>
    </row>
    <row r="40" spans="1:7">
      <c r="A40" s="4"/>
      <c r="B40" s="7"/>
      <c r="C40" s="4"/>
      <c r="D40" s="4"/>
      <c r="E40" s="4"/>
      <c r="F40" s="4"/>
      <c r="G40" s="4"/>
    </row>
    <row r="41" spans="1:7">
      <c r="A41" s="4"/>
      <c r="B41" s="7"/>
      <c r="C41" s="4"/>
      <c r="D41" s="4"/>
      <c r="E41" s="4"/>
      <c r="F41" s="4"/>
      <c r="G41" s="4"/>
    </row>
    <row r="42" spans="1:7">
      <c r="A42" s="4"/>
      <c r="B42" s="7"/>
      <c r="C42" s="4"/>
      <c r="D42" s="4"/>
      <c r="E42" s="4"/>
      <c r="F42" s="4"/>
      <c r="G42" s="4"/>
    </row>
    <row r="43" spans="1:7">
      <c r="A43" s="4"/>
      <c r="B43" s="7"/>
      <c r="C43" s="4"/>
      <c r="D43" s="4"/>
      <c r="E43" s="4"/>
      <c r="F43" s="4"/>
      <c r="G43" s="4"/>
    </row>
    <row r="44" spans="1:7">
      <c r="A44" s="4"/>
      <c r="B44" s="7"/>
      <c r="C44" s="4"/>
      <c r="D44" s="4"/>
      <c r="E44" s="4"/>
      <c r="F44" s="4"/>
      <c r="G44" s="4"/>
    </row>
    <row r="45" spans="1:7">
      <c r="A45" s="4"/>
      <c r="B45" s="7"/>
      <c r="C45" s="4"/>
      <c r="D45" s="4"/>
      <c r="E45" s="4"/>
      <c r="F45" s="4"/>
      <c r="G45" s="4"/>
    </row>
    <row r="46" spans="1:7">
      <c r="A46" s="4"/>
      <c r="B46" s="7"/>
      <c r="C46" s="4"/>
      <c r="D46" s="4"/>
      <c r="E46" s="4"/>
      <c r="F46" s="4"/>
      <c r="G46" s="4"/>
    </row>
    <row r="47" spans="1:7">
      <c r="A47" s="4"/>
      <c r="B47" s="7"/>
      <c r="C47" s="4"/>
      <c r="D47" s="4"/>
      <c r="E47" s="4"/>
      <c r="F47" s="4"/>
      <c r="G47" s="4"/>
    </row>
    <row r="48" spans="1:7">
      <c r="A48" s="4"/>
      <c r="B48" s="7"/>
      <c r="C48" s="4"/>
      <c r="D48" s="4"/>
      <c r="E48" s="4"/>
      <c r="F48" s="4"/>
      <c r="G48" s="4"/>
    </row>
    <row r="49" spans="1:7">
      <c r="A49" s="4"/>
      <c r="B49" s="7"/>
      <c r="C49" s="4"/>
      <c r="D49" s="4"/>
      <c r="E49" s="4"/>
      <c r="F49" s="4"/>
      <c r="G49" s="4"/>
    </row>
    <row r="50" spans="1:7">
      <c r="A50" s="4"/>
      <c r="B50" s="7"/>
      <c r="C50" s="4"/>
      <c r="D50" s="4"/>
      <c r="E50" s="4"/>
      <c r="F50" s="4"/>
      <c r="G50" s="4"/>
    </row>
    <row r="51" spans="1:7">
      <c r="A51" s="4"/>
      <c r="B51" s="7"/>
      <c r="C51" s="4"/>
      <c r="D51" s="4"/>
      <c r="E51" s="4"/>
      <c r="F51" s="4"/>
      <c r="G51" s="4"/>
    </row>
    <row r="52" spans="1:7">
      <c r="A52" s="4"/>
      <c r="B52" s="7"/>
      <c r="C52" s="4"/>
      <c r="D52" s="4"/>
      <c r="E52" s="4"/>
      <c r="F52" s="4"/>
      <c r="G52" s="4"/>
    </row>
    <row r="53" spans="1:7">
      <c r="A53" s="4"/>
      <c r="B53" s="7"/>
      <c r="C53" s="4"/>
      <c r="D53" s="4"/>
      <c r="E53" s="4"/>
      <c r="F53" s="4"/>
      <c r="G53" s="4"/>
    </row>
    <row r="54" spans="1:7">
      <c r="A54" s="4"/>
      <c r="B54" s="7"/>
      <c r="C54" s="4"/>
      <c r="D54" s="4"/>
      <c r="E54" s="4"/>
      <c r="F54" s="4"/>
      <c r="G54" s="4"/>
    </row>
    <row r="55" spans="1:7">
      <c r="A55" s="4"/>
      <c r="B55" s="7"/>
      <c r="C55" s="4"/>
      <c r="D55" s="4"/>
      <c r="E55" s="4"/>
      <c r="F55" s="4"/>
      <c r="G55" s="4"/>
    </row>
    <row r="56" spans="1:7">
      <c r="A56" s="4"/>
      <c r="B56" s="7"/>
      <c r="C56" s="4"/>
      <c r="D56" s="4"/>
      <c r="E56" s="4"/>
      <c r="F56" s="4"/>
      <c r="G56" s="4"/>
    </row>
    <row r="57" spans="1:7">
      <c r="A57" s="4"/>
      <c r="B57" s="7"/>
      <c r="C57" s="4"/>
      <c r="D57" s="4"/>
      <c r="E57" s="4"/>
      <c r="F57" s="4"/>
      <c r="G57" s="4"/>
    </row>
    <row r="58" spans="1:7">
      <c r="A58" s="4"/>
      <c r="B58" s="7"/>
      <c r="C58" s="4"/>
      <c r="D58" s="4"/>
      <c r="E58" s="4"/>
      <c r="F58" s="4"/>
      <c r="G58" s="4"/>
    </row>
    <row r="59" spans="1:7">
      <c r="A59" s="4"/>
      <c r="B59" s="7"/>
      <c r="C59" s="4"/>
      <c r="D59" s="4"/>
      <c r="E59" s="4"/>
      <c r="F59" s="4"/>
      <c r="G59" s="4"/>
    </row>
    <row r="60" spans="1:7">
      <c r="A60" s="4"/>
      <c r="B60" s="7"/>
      <c r="C60" s="4"/>
      <c r="D60" s="4"/>
      <c r="E60" s="4"/>
      <c r="F60" s="4"/>
      <c r="G60" s="4"/>
    </row>
    <row r="61" spans="1:7">
      <c r="A61" s="4"/>
      <c r="B61" s="7"/>
      <c r="C61" s="4"/>
      <c r="D61" s="4"/>
      <c r="E61" s="4"/>
      <c r="F61" s="4"/>
      <c r="G61" s="4"/>
    </row>
    <row r="62" spans="1:7">
      <c r="A62" s="4"/>
      <c r="B62" s="7"/>
      <c r="C62" s="4"/>
      <c r="D62" s="4"/>
      <c r="E62" s="4"/>
      <c r="F62" s="4"/>
      <c r="G62" s="4"/>
    </row>
    <row r="63" spans="1:7">
      <c r="A63" s="4"/>
      <c r="B63" s="7"/>
      <c r="C63" s="4"/>
      <c r="D63" s="4"/>
      <c r="E63" s="4"/>
      <c r="F63" s="4"/>
      <c r="G63" s="4"/>
    </row>
    <row r="64" spans="1:7">
      <c r="A64" s="4"/>
      <c r="B64" s="7"/>
      <c r="C64" s="4"/>
      <c r="D64" s="4"/>
      <c r="E64" s="4"/>
      <c r="F64" s="4"/>
      <c r="G64" s="4"/>
    </row>
    <row r="65" spans="1:7">
      <c r="A65" s="4"/>
      <c r="B65" s="7"/>
      <c r="C65" s="4"/>
      <c r="D65" s="4"/>
      <c r="E65" s="4"/>
      <c r="F65" s="4"/>
      <c r="G65" s="4"/>
    </row>
    <row r="66" spans="1:7">
      <c r="A66" s="4"/>
      <c r="B66" s="7"/>
      <c r="C66" s="4"/>
      <c r="D66" s="4"/>
      <c r="E66" s="4"/>
      <c r="F66" s="4"/>
      <c r="G66" s="4"/>
    </row>
    <row r="67" spans="1:7">
      <c r="A67" s="4"/>
      <c r="B67" s="7"/>
      <c r="C67" s="4"/>
      <c r="D67" s="4"/>
      <c r="E67" s="4"/>
      <c r="F67" s="4"/>
      <c r="G67" s="4"/>
    </row>
    <row r="68" spans="1:7">
      <c r="A68" s="4"/>
      <c r="B68" s="7"/>
      <c r="C68" s="4"/>
      <c r="D68" s="4"/>
      <c r="E68" s="4"/>
      <c r="F68" s="4"/>
      <c r="G68" s="4"/>
    </row>
    <row r="69" spans="1:7">
      <c r="A69" s="4"/>
      <c r="B69" s="7"/>
      <c r="C69" s="4"/>
      <c r="D69" s="4"/>
      <c r="E69" s="4"/>
      <c r="F69" s="4"/>
      <c r="G69" s="4"/>
    </row>
    <row r="70" spans="1:7">
      <c r="A70" s="4"/>
      <c r="B70" s="7"/>
      <c r="C70" s="4"/>
      <c r="D70" s="4"/>
      <c r="E70" s="4"/>
      <c r="F70" s="4"/>
      <c r="G70" s="4"/>
    </row>
    <row r="71" spans="1:7">
      <c r="A71" s="4"/>
      <c r="B71" s="7"/>
      <c r="C71" s="4"/>
      <c r="D71" s="4"/>
      <c r="E71" s="4"/>
      <c r="F71" s="4"/>
      <c r="G71" s="4"/>
    </row>
    <row r="72" spans="1:7">
      <c r="A72" s="4"/>
      <c r="B72" s="7"/>
      <c r="C72" s="4"/>
      <c r="D72" s="4"/>
      <c r="E72" s="4"/>
      <c r="F72" s="4"/>
      <c r="G72" s="4"/>
    </row>
    <row r="73" spans="1:7">
      <c r="A73" s="4"/>
      <c r="B73" s="7"/>
      <c r="C73" s="4"/>
      <c r="D73" s="4"/>
      <c r="E73" s="4"/>
      <c r="F73" s="4"/>
      <c r="G73" s="4"/>
    </row>
    <row r="74" spans="1:7">
      <c r="A74" s="4"/>
      <c r="B74" s="7"/>
      <c r="C74" s="4"/>
      <c r="D74" s="4"/>
      <c r="E74" s="4"/>
      <c r="F74" s="4"/>
      <c r="G74" s="4"/>
    </row>
    <row r="75" spans="1:7">
      <c r="A75" s="4"/>
      <c r="B75" s="7"/>
      <c r="C75" s="4"/>
      <c r="D75" s="4"/>
      <c r="E75" s="4"/>
      <c r="F75" s="4"/>
      <c r="G75" s="4"/>
    </row>
    <row r="76" spans="1:7">
      <c r="A76" s="4"/>
      <c r="B76" s="7"/>
      <c r="C76" s="4"/>
      <c r="D76" s="4"/>
      <c r="E76" s="4"/>
      <c r="F76" s="4"/>
      <c r="G76" s="4"/>
    </row>
    <row r="77" spans="1:7">
      <c r="A77" s="4"/>
      <c r="B77" s="7"/>
      <c r="C77" s="4"/>
      <c r="D77" s="4"/>
      <c r="E77" s="4"/>
      <c r="F77" s="4"/>
      <c r="G77" s="4"/>
    </row>
    <row r="78" spans="1:7">
      <c r="A78" s="4"/>
      <c r="B78" s="7"/>
      <c r="C78" s="4"/>
      <c r="D78" s="4"/>
      <c r="E78" s="4"/>
      <c r="F78" s="4"/>
      <c r="G78" s="4"/>
    </row>
    <row r="79" spans="1:7">
      <c r="A79" s="4"/>
      <c r="B79" s="7"/>
      <c r="C79" s="4"/>
      <c r="D79" s="4"/>
      <c r="E79" s="4"/>
      <c r="F79" s="4"/>
      <c r="G79" s="4"/>
    </row>
    <row r="80" spans="1:7">
      <c r="A80" s="4"/>
      <c r="B80" s="7"/>
      <c r="C80" s="4"/>
      <c r="D80" s="4"/>
      <c r="E80" s="4"/>
      <c r="F80" s="4"/>
      <c r="G80" s="4"/>
    </row>
    <row r="81" spans="1:7">
      <c r="A81" s="4"/>
      <c r="B81" s="7"/>
      <c r="C81" s="4"/>
      <c r="D81" s="4"/>
      <c r="E81" s="4"/>
      <c r="F81" s="4"/>
      <c r="G81" s="4"/>
    </row>
    <row r="82" spans="1:7">
      <c r="A82" s="4"/>
      <c r="B82" s="7"/>
      <c r="C82" s="4"/>
      <c r="D82" s="4"/>
      <c r="E82" s="4"/>
      <c r="F82" s="4"/>
      <c r="G82" s="4"/>
    </row>
    <row r="83" spans="1:7">
      <c r="A83" s="4"/>
      <c r="B83" s="7"/>
      <c r="C83" s="4"/>
      <c r="D83" s="4"/>
      <c r="E83" s="4"/>
      <c r="F83" s="4"/>
      <c r="G83" s="4"/>
    </row>
    <row r="84" spans="1:7">
      <c r="A84" s="4"/>
      <c r="B84" s="7"/>
      <c r="C84" s="4"/>
      <c r="D84" s="4"/>
      <c r="E84" s="4"/>
      <c r="F84" s="4"/>
      <c r="G84" s="4"/>
    </row>
    <row r="85" spans="1:7">
      <c r="A85" s="4"/>
      <c r="B85" s="7"/>
      <c r="C85" s="4"/>
      <c r="D85" s="4"/>
      <c r="E85" s="4"/>
      <c r="F85" s="4"/>
      <c r="G85" s="4"/>
    </row>
    <row r="86" spans="1:7">
      <c r="A86" s="4"/>
      <c r="B86" s="7"/>
      <c r="C86" s="4"/>
      <c r="D86" s="4"/>
      <c r="E86" s="4"/>
      <c r="F86" s="4"/>
      <c r="G86" s="4"/>
    </row>
    <row r="87" spans="1:7">
      <c r="A87" s="4"/>
      <c r="B87" s="7"/>
      <c r="C87" s="4"/>
      <c r="D87" s="4"/>
      <c r="E87" s="4"/>
      <c r="F87" s="4"/>
      <c r="G87" s="4"/>
    </row>
    <row r="88" spans="1:7">
      <c r="A88" s="4"/>
      <c r="B88" s="7"/>
      <c r="C88" s="4"/>
      <c r="D88" s="4"/>
      <c r="E88" s="4"/>
      <c r="F88" s="4"/>
      <c r="G88" s="4"/>
    </row>
    <row r="89" spans="1:7">
      <c r="A89" s="4"/>
      <c r="B89" s="7"/>
      <c r="C89" s="4"/>
      <c r="D89" s="4"/>
      <c r="E89" s="4"/>
      <c r="F89" s="4"/>
      <c r="G89" s="4"/>
    </row>
    <row r="90" spans="1:7">
      <c r="A90" s="4"/>
      <c r="B90" s="7"/>
      <c r="C90" s="4"/>
      <c r="D90" s="4"/>
      <c r="E90" s="4"/>
      <c r="F90" s="4"/>
      <c r="G90" s="4"/>
    </row>
    <row r="91" spans="1:7">
      <c r="A91" s="4"/>
      <c r="B91" s="7"/>
      <c r="C91" s="4"/>
      <c r="D91" s="4"/>
      <c r="E91" s="4"/>
      <c r="F91" s="4"/>
      <c r="G91" s="4"/>
    </row>
    <row r="92" spans="1:7">
      <c r="A92" s="4"/>
      <c r="B92" s="7"/>
      <c r="C92" s="4"/>
      <c r="D92" s="4"/>
      <c r="E92" s="4"/>
      <c r="F92" s="4"/>
      <c r="G92" s="4"/>
    </row>
    <row r="93" spans="1:7">
      <c r="A93" s="4"/>
      <c r="B93" s="7"/>
      <c r="C93" s="4"/>
      <c r="D93" s="4"/>
      <c r="E93" s="4"/>
      <c r="F93" s="4"/>
      <c r="G93" s="4"/>
    </row>
    <row r="94" spans="1:7">
      <c r="A94" s="4"/>
      <c r="B94" s="7"/>
      <c r="C94" s="4"/>
      <c r="D94" s="4"/>
      <c r="E94" s="4"/>
      <c r="F94" s="4"/>
      <c r="G94" s="4"/>
    </row>
    <row r="95" spans="1:7">
      <c r="A95" s="4"/>
      <c r="B95" s="7"/>
      <c r="C95" s="4"/>
      <c r="D95" s="4"/>
      <c r="E95" s="4"/>
      <c r="F95" s="4"/>
      <c r="G95" s="4"/>
    </row>
    <row r="96" spans="1:7">
      <c r="A96" s="4"/>
      <c r="B96" s="7"/>
      <c r="C96" s="4"/>
      <c r="D96" s="4"/>
      <c r="E96" s="4"/>
      <c r="F96" s="4"/>
      <c r="G96" s="4"/>
    </row>
    <row r="97" spans="1:7">
      <c r="A97" s="4"/>
      <c r="B97" s="7"/>
      <c r="C97" s="4"/>
      <c r="D97" s="4"/>
      <c r="E97" s="4"/>
      <c r="F97" s="4"/>
      <c r="G97" s="4"/>
    </row>
    <row r="98" spans="1:7">
      <c r="A98" s="4"/>
      <c r="B98" s="7"/>
      <c r="C98" s="4"/>
      <c r="D98" s="4"/>
      <c r="E98" s="4"/>
      <c r="F98" s="4"/>
      <c r="G98" s="4"/>
    </row>
    <row r="99" spans="1:7">
      <c r="A99" s="4"/>
      <c r="B99" s="7"/>
      <c r="C99" s="4"/>
      <c r="D99" s="4"/>
      <c r="E99" s="4"/>
      <c r="F99" s="4"/>
      <c r="G99" s="4"/>
    </row>
    <row r="100" spans="1:7">
      <c r="A100" s="4"/>
      <c r="B100" s="7"/>
      <c r="C100" s="4"/>
      <c r="D100" s="4"/>
      <c r="E100" s="4"/>
      <c r="F100" s="4"/>
      <c r="G100" s="4"/>
    </row>
    <row r="101" spans="1:7">
      <c r="A101" s="4"/>
      <c r="B101" s="7"/>
      <c r="C101" s="4"/>
      <c r="D101" s="4"/>
      <c r="E101" s="4"/>
      <c r="F101" s="4"/>
      <c r="G101" s="4"/>
    </row>
    <row r="102" spans="1:7">
      <c r="A102" s="4"/>
      <c r="B102" s="7"/>
      <c r="C102" s="4"/>
      <c r="D102" s="4"/>
      <c r="E102" s="4"/>
      <c r="F102" s="4"/>
      <c r="G102" s="4"/>
    </row>
    <row r="103" spans="1:7">
      <c r="A103" s="4"/>
      <c r="B103" s="7"/>
      <c r="C103" s="4"/>
      <c r="D103" s="4"/>
      <c r="E103" s="4"/>
      <c r="F103" s="4"/>
      <c r="G103" s="4"/>
    </row>
    <row r="104" spans="1:7">
      <c r="A104" s="4"/>
      <c r="B104" s="7"/>
      <c r="C104" s="4"/>
      <c r="D104" s="4"/>
      <c r="E104" s="4"/>
      <c r="F104" s="4"/>
      <c r="G104" s="4"/>
    </row>
    <row r="105" spans="1:7">
      <c r="A105" s="4"/>
      <c r="B105" s="7"/>
      <c r="C105" s="4"/>
      <c r="D105" s="4"/>
      <c r="E105" s="4"/>
      <c r="F105" s="4"/>
      <c r="G105" s="4"/>
    </row>
    <row r="106" spans="1:7">
      <c r="A106" s="4"/>
      <c r="B106" s="7"/>
      <c r="C106" s="4"/>
      <c r="D106" s="4"/>
      <c r="E106" s="4"/>
      <c r="F106" s="4"/>
      <c r="G106" s="4"/>
    </row>
    <row r="107" spans="1:7">
      <c r="A107" s="4"/>
      <c r="B107" s="7"/>
      <c r="C107" s="4"/>
      <c r="D107" s="4"/>
      <c r="E107" s="4"/>
      <c r="F107" s="4"/>
      <c r="G107" s="4"/>
    </row>
    <row r="108" spans="1:7">
      <c r="A108" s="4"/>
      <c r="B108" s="7"/>
      <c r="C108" s="4"/>
      <c r="D108" s="4"/>
      <c r="E108" s="4"/>
      <c r="F108" s="4"/>
      <c r="G108" s="4"/>
    </row>
    <row r="109" spans="1:7">
      <c r="A109" s="4"/>
      <c r="B109" s="7"/>
      <c r="C109" s="4"/>
      <c r="D109" s="4"/>
      <c r="E109" s="4"/>
      <c r="F109" s="4"/>
      <c r="G109" s="4"/>
    </row>
    <row r="110" spans="1:7">
      <c r="A110" s="4"/>
      <c r="B110" s="7"/>
      <c r="C110" s="4"/>
      <c r="D110" s="4"/>
      <c r="E110" s="4"/>
      <c r="F110" s="4"/>
      <c r="G110" s="4"/>
    </row>
    <row r="111" spans="1:7">
      <c r="A111" s="4"/>
      <c r="B111" s="7"/>
      <c r="C111" s="4"/>
      <c r="D111" s="4"/>
      <c r="E111" s="4"/>
      <c r="F111" s="4"/>
      <c r="G111" s="4"/>
    </row>
    <row r="112" spans="1:7">
      <c r="A112" s="4"/>
      <c r="B112" s="7"/>
      <c r="C112" s="4"/>
      <c r="D112" s="4"/>
      <c r="E112" s="4"/>
      <c r="F112" s="4"/>
      <c r="G112" s="4"/>
    </row>
    <row r="113" spans="1:7">
      <c r="A113" s="4"/>
      <c r="B113" s="7"/>
      <c r="C113" s="4"/>
      <c r="D113" s="4"/>
      <c r="E113" s="4"/>
      <c r="F113" s="4"/>
      <c r="G113" s="4"/>
    </row>
    <row r="114" spans="1:7">
      <c r="A114" s="4"/>
      <c r="B114" s="7"/>
      <c r="C114" s="4"/>
      <c r="D114" s="4"/>
      <c r="E114" s="4"/>
      <c r="F114" s="4"/>
      <c r="G114" s="4"/>
    </row>
    <row r="115" spans="1:7">
      <c r="A115" s="4"/>
      <c r="B115" s="7"/>
      <c r="C115" s="4"/>
      <c r="D115" s="4"/>
      <c r="E115" s="4"/>
      <c r="F115" s="4"/>
      <c r="G115" s="4"/>
    </row>
    <row r="116" spans="1:7">
      <c r="A116" s="4"/>
      <c r="B116" s="7"/>
      <c r="C116" s="4"/>
      <c r="D116" s="4"/>
      <c r="E116" s="4"/>
      <c r="F116" s="4"/>
      <c r="G116" s="4"/>
    </row>
    <row r="117" spans="1:7">
      <c r="A117" s="4"/>
      <c r="B117" s="7"/>
      <c r="C117" s="4"/>
      <c r="D117" s="4"/>
      <c r="E117" s="4"/>
      <c r="F117" s="4"/>
      <c r="G117" s="4"/>
    </row>
    <row r="118" spans="1:7">
      <c r="A118" s="4"/>
      <c r="B118" s="7"/>
      <c r="C118" s="4"/>
      <c r="D118" s="4"/>
      <c r="E118" s="4"/>
      <c r="F118" s="4"/>
      <c r="G118" s="4"/>
    </row>
    <row r="119" spans="1:7">
      <c r="A119" s="4"/>
      <c r="B119" s="7"/>
      <c r="C119" s="4"/>
      <c r="D119" s="4"/>
      <c r="E119" s="4"/>
      <c r="F119" s="4"/>
      <c r="G119" s="4"/>
    </row>
    <row r="120" spans="1:7">
      <c r="A120" s="4"/>
      <c r="B120" s="7"/>
      <c r="C120" s="4"/>
      <c r="D120" s="4"/>
      <c r="E120" s="4"/>
      <c r="F120" s="4"/>
      <c r="G120" s="4"/>
    </row>
    <row r="121" spans="1:7">
      <c r="A121" s="4"/>
      <c r="B121" s="7"/>
      <c r="C121" s="4"/>
      <c r="D121" s="4"/>
      <c r="E121" s="4"/>
      <c r="F121" s="4"/>
      <c r="G121" s="4"/>
    </row>
    <row r="122" spans="1:7">
      <c r="A122" s="4"/>
      <c r="B122" s="7"/>
      <c r="C122" s="4"/>
      <c r="D122" s="4"/>
      <c r="E122" s="4"/>
      <c r="F122" s="4"/>
      <c r="G122" s="4"/>
    </row>
    <row r="123" spans="1:7">
      <c r="A123" s="4"/>
      <c r="B123" s="7"/>
      <c r="C123" s="4"/>
      <c r="D123" s="4"/>
      <c r="E123" s="4"/>
      <c r="F123" s="4"/>
      <c r="G123" s="4"/>
    </row>
    <row r="124" spans="1:7">
      <c r="A124" s="4"/>
      <c r="B124" s="7"/>
      <c r="C124" s="4"/>
      <c r="D124" s="4"/>
      <c r="E124" s="4"/>
      <c r="F124" s="4"/>
      <c r="G124" s="4"/>
    </row>
    <row r="125" spans="1:7">
      <c r="A125" s="4"/>
      <c r="B125" s="7"/>
      <c r="C125" s="4"/>
      <c r="D125" s="4"/>
      <c r="E125" s="4"/>
      <c r="F125" s="4"/>
      <c r="G125" s="4"/>
    </row>
    <row r="126" spans="1:7">
      <c r="A126" s="4"/>
      <c r="B126" s="7"/>
      <c r="C126" s="4"/>
      <c r="D126" s="4"/>
      <c r="E126" s="4"/>
      <c r="F126" s="4"/>
      <c r="G126" s="4"/>
    </row>
    <row r="127" spans="1:7">
      <c r="A127" s="4"/>
      <c r="B127" s="7"/>
      <c r="C127" s="4"/>
      <c r="D127" s="4"/>
      <c r="E127" s="4"/>
      <c r="F127" s="4"/>
      <c r="G127" s="4"/>
    </row>
    <row r="128" spans="1:7">
      <c r="A128" s="4"/>
      <c r="B128" s="7"/>
      <c r="C128" s="4"/>
      <c r="D128" s="4"/>
      <c r="E128" s="4"/>
      <c r="F128" s="4"/>
      <c r="G128" s="4"/>
    </row>
    <row r="129" spans="1:7">
      <c r="A129" s="4"/>
      <c r="B129" s="7"/>
      <c r="C129" s="4"/>
      <c r="D129" s="4"/>
      <c r="E129" s="4"/>
      <c r="F129" s="4"/>
      <c r="G129" s="4"/>
    </row>
    <row r="130" spans="1:7">
      <c r="A130" s="4"/>
      <c r="B130" s="7"/>
      <c r="C130" s="4"/>
      <c r="D130" s="4"/>
      <c r="E130" s="4"/>
      <c r="F130" s="4"/>
      <c r="G130" s="4"/>
    </row>
    <row r="131" spans="1:7">
      <c r="A131" s="4"/>
      <c r="B131" s="7"/>
      <c r="C131" s="4"/>
      <c r="D131" s="4"/>
      <c r="E131" s="4"/>
      <c r="F131" s="4"/>
      <c r="G131" s="4"/>
    </row>
    <row r="132" spans="1:7">
      <c r="A132" s="4"/>
      <c r="B132" s="7"/>
      <c r="C132" s="4"/>
      <c r="D132" s="4"/>
      <c r="E132" s="4"/>
      <c r="F132" s="4"/>
      <c r="G132" s="4"/>
    </row>
    <row r="133" spans="1:7">
      <c r="A133" s="4"/>
      <c r="B133" s="7"/>
      <c r="C133" s="4"/>
      <c r="D133" s="4"/>
      <c r="E133" s="4"/>
      <c r="F133" s="4"/>
      <c r="G133" s="4"/>
    </row>
    <row r="134" spans="1:7">
      <c r="A134" s="4"/>
      <c r="B134" s="7"/>
      <c r="C134" s="4"/>
      <c r="D134" s="4"/>
      <c r="E134" s="4"/>
      <c r="F134" s="4"/>
      <c r="G134" s="4"/>
    </row>
    <row r="135" spans="1:7">
      <c r="A135" s="4"/>
      <c r="B135" s="7"/>
      <c r="C135" s="4"/>
      <c r="D135" s="4"/>
      <c r="E135" s="4"/>
      <c r="F135" s="4"/>
      <c r="G135" s="4"/>
    </row>
    <row r="136" spans="1:7">
      <c r="A136" s="4"/>
      <c r="B136" s="7"/>
      <c r="C136" s="4"/>
      <c r="D136" s="4"/>
      <c r="E136" s="4"/>
      <c r="F136" s="4"/>
      <c r="G136" s="4"/>
    </row>
    <row r="137" spans="1:7">
      <c r="A137" s="4"/>
      <c r="B137" s="7"/>
      <c r="C137" s="4"/>
      <c r="D137" s="4"/>
      <c r="E137" s="4"/>
      <c r="F137" s="4"/>
      <c r="G137" s="4"/>
    </row>
    <row r="138" spans="1:7">
      <c r="A138" s="4"/>
      <c r="B138" s="7"/>
      <c r="C138" s="4"/>
      <c r="D138" s="4"/>
      <c r="E138" s="4"/>
      <c r="F138" s="4"/>
      <c r="G138" s="4"/>
    </row>
    <row r="139" spans="1:7">
      <c r="A139" s="4"/>
      <c r="B139" s="7"/>
      <c r="C139" s="4"/>
      <c r="D139" s="4"/>
      <c r="E139" s="4"/>
      <c r="F139" s="4"/>
      <c r="G139" s="4"/>
    </row>
    <row r="140" spans="1:7">
      <c r="A140" s="4"/>
      <c r="B140" s="7"/>
      <c r="C140" s="4"/>
      <c r="D140" s="4"/>
      <c r="E140" s="4"/>
      <c r="F140" s="4"/>
      <c r="G140" s="4"/>
    </row>
    <row r="141" spans="1:7">
      <c r="A141" s="4"/>
      <c r="B141" s="7"/>
      <c r="C141" s="4"/>
      <c r="D141" s="4"/>
      <c r="E141" s="4"/>
      <c r="F141" s="4"/>
      <c r="G141" s="4"/>
    </row>
    <row r="142" spans="1:7">
      <c r="A142" s="4"/>
      <c r="B142" s="7"/>
      <c r="C142" s="4"/>
      <c r="D142" s="4"/>
      <c r="E142" s="4"/>
      <c r="F142" s="4"/>
      <c r="G142" s="4"/>
    </row>
    <row r="143" spans="1:7">
      <c r="A143" s="4"/>
      <c r="B143" s="7"/>
      <c r="C143" s="4"/>
      <c r="D143" s="4"/>
      <c r="E143" s="4"/>
      <c r="F143" s="4"/>
      <c r="G143" s="4"/>
    </row>
    <row r="144" spans="1:7">
      <c r="A144" s="4"/>
      <c r="B144" s="7"/>
      <c r="C144" s="4"/>
      <c r="D144" s="4"/>
      <c r="E144" s="4"/>
      <c r="F144" s="4"/>
      <c r="G144" s="4"/>
    </row>
    <row r="145" spans="1:7">
      <c r="A145" s="4"/>
      <c r="B145" s="7"/>
      <c r="C145" s="4"/>
      <c r="D145" s="4"/>
      <c r="E145" s="4"/>
      <c r="F145" s="4"/>
      <c r="G145" s="4"/>
    </row>
    <row r="146" spans="1:7">
      <c r="A146" s="4"/>
      <c r="B146" s="7"/>
      <c r="C146" s="4"/>
      <c r="D146" s="4"/>
      <c r="E146" s="4"/>
      <c r="F146" s="4"/>
      <c r="G146" s="4"/>
    </row>
    <row r="147" spans="1:7">
      <c r="A147" s="4"/>
      <c r="B147" s="7"/>
      <c r="C147" s="4"/>
      <c r="D147" s="4"/>
      <c r="E147" s="4"/>
      <c r="F147" s="4"/>
      <c r="G147" s="4"/>
    </row>
    <row r="148" spans="1:7">
      <c r="A148" s="4"/>
      <c r="B148" s="7"/>
      <c r="C148" s="4"/>
      <c r="D148" s="4"/>
      <c r="E148" s="4"/>
      <c r="F148" s="4"/>
      <c r="G148" s="4"/>
    </row>
    <row r="149" spans="1:7">
      <c r="A149" s="4"/>
      <c r="B149" s="7"/>
      <c r="C149" s="4"/>
      <c r="D149" s="4"/>
      <c r="E149" s="4"/>
      <c r="F149" s="4"/>
      <c r="G149" s="4"/>
    </row>
    <row r="150" spans="1:7">
      <c r="A150" s="4"/>
      <c r="B150" s="7"/>
      <c r="C150" s="4"/>
      <c r="D150" s="4"/>
      <c r="E150" s="4"/>
      <c r="F150" s="4"/>
      <c r="G150" s="4"/>
    </row>
    <row r="151" spans="1:7">
      <c r="A151" s="4"/>
      <c r="B151" s="7"/>
      <c r="C151" s="4"/>
      <c r="D151" s="4"/>
      <c r="E151" s="4"/>
      <c r="F151" s="4"/>
      <c r="G151" s="4"/>
    </row>
    <row r="152" spans="1:7">
      <c r="A152" s="4"/>
      <c r="B152" s="7"/>
      <c r="C152" s="4"/>
      <c r="D152" s="4"/>
      <c r="E152" s="4"/>
      <c r="F152" s="4"/>
      <c r="G152" s="4"/>
    </row>
    <row r="153" spans="1:7">
      <c r="A153" s="4"/>
      <c r="B153" s="7"/>
      <c r="C153" s="4"/>
      <c r="D153" s="4"/>
      <c r="E153" s="4"/>
      <c r="F153" s="4"/>
      <c r="G153" s="4"/>
    </row>
    <row r="154" spans="1:7">
      <c r="A154" s="4"/>
      <c r="B154" s="7"/>
      <c r="C154" s="4"/>
      <c r="D154" s="4"/>
      <c r="E154" s="4"/>
      <c r="F154" s="4"/>
      <c r="G154" s="4"/>
    </row>
    <row r="155" spans="1:7">
      <c r="A155" s="4"/>
      <c r="B155" s="7"/>
      <c r="C155" s="4"/>
      <c r="D155" s="4"/>
      <c r="E155" s="4"/>
      <c r="F155" s="4"/>
      <c r="G155" s="4"/>
    </row>
    <row r="156" spans="1:7">
      <c r="A156" s="4"/>
      <c r="B156" s="7"/>
      <c r="C156" s="4"/>
      <c r="D156" s="4"/>
      <c r="E156" s="4"/>
      <c r="F156" s="4"/>
      <c r="G156" s="4"/>
    </row>
    <row r="157" spans="1:7">
      <c r="A157" s="4"/>
      <c r="B157" s="7"/>
      <c r="C157" s="4"/>
      <c r="D157" s="4"/>
      <c r="E157" s="4"/>
      <c r="F157" s="4"/>
      <c r="G157" s="4"/>
    </row>
    <row r="158" spans="1:7">
      <c r="A158" s="4"/>
      <c r="B158" s="7"/>
      <c r="C158" s="4"/>
      <c r="D158" s="4"/>
      <c r="E158" s="4"/>
      <c r="F158" s="4"/>
      <c r="G158" s="4"/>
    </row>
    <row r="159" spans="1:7">
      <c r="A159" s="4"/>
      <c r="B159" s="7"/>
      <c r="C159" s="4"/>
      <c r="D159" s="4"/>
      <c r="E159" s="4"/>
      <c r="F159" s="4"/>
      <c r="G159" s="4"/>
    </row>
    <row r="160" spans="1:7">
      <c r="A160" s="4"/>
      <c r="B160" s="7"/>
      <c r="C160" s="4"/>
      <c r="D160" s="4"/>
      <c r="E160" s="4"/>
      <c r="F160" s="4"/>
      <c r="G160" s="4"/>
    </row>
    <row r="161" spans="1:7">
      <c r="A161" s="4"/>
      <c r="B161" s="7"/>
      <c r="C161" s="4"/>
      <c r="D161" s="4"/>
      <c r="E161" s="4"/>
      <c r="F161" s="4"/>
      <c r="G161" s="4"/>
    </row>
    <row r="162" spans="1:7">
      <c r="A162" s="4"/>
      <c r="B162" s="7"/>
      <c r="C162" s="4"/>
      <c r="D162" s="4"/>
      <c r="E162" s="4"/>
      <c r="F162" s="4"/>
      <c r="G162" s="4"/>
    </row>
    <row r="163" spans="1:7">
      <c r="A163" s="4"/>
      <c r="B163" s="7"/>
      <c r="C163" s="4"/>
      <c r="D163" s="4"/>
      <c r="E163" s="4"/>
      <c r="F163" s="4"/>
      <c r="G163" s="4"/>
    </row>
    <row r="164" spans="1:7">
      <c r="A164" s="4"/>
      <c r="B164" s="7"/>
      <c r="C164" s="4"/>
      <c r="D164" s="4"/>
      <c r="E164" s="4"/>
      <c r="F164" s="4"/>
      <c r="G164" s="4"/>
    </row>
    <row r="165" spans="1:7">
      <c r="A165" s="4"/>
      <c r="B165" s="7"/>
      <c r="C165" s="4"/>
      <c r="D165" s="4"/>
      <c r="E165" s="4"/>
      <c r="F165" s="4"/>
      <c r="G165" s="4"/>
    </row>
    <row r="166" spans="1:7">
      <c r="A166" s="4"/>
      <c r="B166" s="7"/>
      <c r="C166" s="4"/>
      <c r="D166" s="4"/>
      <c r="E166" s="4"/>
      <c r="F166" s="4"/>
      <c r="G166" s="4"/>
    </row>
    <row r="167" spans="1:7">
      <c r="A167" s="4"/>
      <c r="B167" s="7"/>
      <c r="C167" s="4"/>
      <c r="D167" s="4"/>
      <c r="E167" s="4"/>
      <c r="F167" s="4"/>
      <c r="G167" s="4"/>
    </row>
    <row r="168" spans="1:7">
      <c r="A168" s="4"/>
      <c r="B168" s="7"/>
      <c r="C168" s="4"/>
      <c r="D168" s="4"/>
      <c r="E168" s="4"/>
      <c r="F168" s="4"/>
      <c r="G168" s="4"/>
    </row>
    <row r="169" spans="1:7">
      <c r="A169" s="4"/>
      <c r="B169" s="7"/>
      <c r="C169" s="4"/>
      <c r="D169" s="4"/>
      <c r="E169" s="4"/>
      <c r="F169" s="4"/>
      <c r="G169" s="4"/>
    </row>
    <row r="170" spans="1:7">
      <c r="A170" s="4"/>
      <c r="B170" s="7"/>
      <c r="C170" s="4"/>
      <c r="D170" s="4"/>
      <c r="E170" s="4"/>
      <c r="F170" s="4"/>
      <c r="G170" s="4"/>
    </row>
    <row r="171" spans="1:7">
      <c r="A171" s="4"/>
      <c r="B171" s="7"/>
      <c r="C171" s="4"/>
      <c r="D171" s="4"/>
      <c r="E171" s="4"/>
      <c r="F171" s="4"/>
      <c r="G171" s="4"/>
    </row>
    <row r="172" spans="1:7">
      <c r="A172" s="4"/>
      <c r="B172" s="7"/>
      <c r="C172" s="4"/>
      <c r="D172" s="4"/>
      <c r="E172" s="4"/>
      <c r="F172" s="4"/>
      <c r="G172" s="4"/>
    </row>
    <row r="173" spans="1:7">
      <c r="A173" s="4"/>
      <c r="B173" s="7"/>
      <c r="C173" s="4"/>
      <c r="D173" s="4"/>
      <c r="E173" s="4"/>
      <c r="F173" s="4"/>
      <c r="G173" s="4"/>
    </row>
    <row r="174" spans="1:7">
      <c r="A174" s="4"/>
      <c r="B174" s="7"/>
      <c r="C174" s="4"/>
      <c r="D174" s="4"/>
      <c r="E174" s="4"/>
      <c r="F174" s="4"/>
      <c r="G174" s="4"/>
    </row>
    <row r="175" spans="1:7">
      <c r="A175" s="4"/>
      <c r="B175" s="7"/>
      <c r="C175" s="4"/>
      <c r="D175" s="4"/>
      <c r="E175" s="4"/>
      <c r="F175" s="4"/>
      <c r="G175" s="4"/>
    </row>
    <row r="176" spans="1:7">
      <c r="A176" s="4"/>
      <c r="B176" s="7"/>
      <c r="C176" s="4"/>
      <c r="D176" s="4"/>
      <c r="E176" s="4"/>
      <c r="F176" s="4"/>
      <c r="G176" s="4"/>
    </row>
    <row r="177" spans="1:7">
      <c r="A177" s="4"/>
      <c r="B177" s="7"/>
      <c r="C177" s="4"/>
      <c r="D177" s="4"/>
      <c r="E177" s="4"/>
      <c r="F177" s="4"/>
      <c r="G177" s="4"/>
    </row>
    <row r="178" spans="1:7">
      <c r="A178" s="4"/>
      <c r="B178" s="7"/>
      <c r="C178" s="4"/>
      <c r="D178" s="4"/>
      <c r="E178" s="4"/>
      <c r="F178" s="4"/>
      <c r="G178" s="4"/>
    </row>
    <row r="179" spans="1:7">
      <c r="A179" s="4"/>
      <c r="B179" s="7"/>
      <c r="C179" s="4"/>
      <c r="D179" s="4"/>
      <c r="E179" s="4"/>
      <c r="F179" s="4"/>
      <c r="G179" s="4"/>
    </row>
    <row r="180" spans="1:7">
      <c r="A180" s="4"/>
      <c r="B180" s="7"/>
      <c r="C180" s="4"/>
      <c r="D180" s="4"/>
      <c r="E180" s="4"/>
      <c r="F180" s="4"/>
      <c r="G180" s="4"/>
    </row>
    <row r="181" spans="1:7">
      <c r="A181" s="4"/>
      <c r="B181" s="7"/>
      <c r="C181" s="4"/>
      <c r="D181" s="4"/>
      <c r="E181" s="4"/>
      <c r="F181" s="4"/>
      <c r="G181" s="4"/>
    </row>
    <row r="182" spans="1:7">
      <c r="A182" s="4"/>
      <c r="B182" s="7"/>
      <c r="C182" s="4"/>
      <c r="D182" s="4"/>
      <c r="E182" s="4"/>
      <c r="F182" s="4"/>
      <c r="G182" s="4"/>
    </row>
    <row r="183" spans="1:7">
      <c r="A183" s="4"/>
      <c r="B183" s="7"/>
      <c r="C183" s="4"/>
      <c r="D183" s="4"/>
      <c r="E183" s="4"/>
      <c r="F183" s="4"/>
      <c r="G183" s="4"/>
    </row>
    <row r="184" spans="1:7">
      <c r="A184" s="4"/>
      <c r="B184" s="7"/>
      <c r="C184" s="4"/>
      <c r="D184" s="4"/>
      <c r="E184" s="4"/>
      <c r="F184" s="4"/>
      <c r="G184" s="4"/>
    </row>
    <row r="185" spans="1:7">
      <c r="A185" s="4"/>
      <c r="B185" s="7"/>
      <c r="C185" s="4"/>
      <c r="D185" s="4"/>
      <c r="E185" s="4"/>
      <c r="F185" s="4"/>
      <c r="G185" s="4"/>
    </row>
    <row r="186" spans="1:7">
      <c r="A186" s="4"/>
      <c r="B186" s="7"/>
      <c r="C186" s="4"/>
      <c r="D186" s="4"/>
      <c r="E186" s="4"/>
      <c r="F186" s="4"/>
      <c r="G186" s="4"/>
    </row>
    <row r="187" spans="1:7">
      <c r="A187" s="4"/>
      <c r="B187" s="7"/>
      <c r="C187" s="4"/>
      <c r="D187" s="4"/>
      <c r="E187" s="4"/>
      <c r="F187" s="4"/>
      <c r="G187" s="4"/>
    </row>
    <row r="188" spans="1:7">
      <c r="A188" s="4"/>
      <c r="B188" s="7"/>
      <c r="C188" s="4"/>
      <c r="D188" s="4"/>
      <c r="E188" s="4"/>
      <c r="F188" s="4"/>
      <c r="G188" s="4"/>
    </row>
    <row r="189" spans="1:7">
      <c r="A189" s="4"/>
      <c r="B189" s="7"/>
      <c r="C189" s="4"/>
      <c r="D189" s="4"/>
      <c r="E189" s="4"/>
      <c r="F189" s="4"/>
      <c r="G189" s="4"/>
    </row>
    <row r="190" spans="1:7">
      <c r="A190" s="4"/>
      <c r="B190" s="7"/>
      <c r="C190" s="4"/>
      <c r="D190" s="4"/>
      <c r="E190" s="4"/>
      <c r="F190" s="4"/>
      <c r="G190" s="4"/>
    </row>
    <row r="191" spans="1:7">
      <c r="A191" s="4"/>
      <c r="B191" s="7"/>
      <c r="C191" s="4"/>
      <c r="D191" s="4"/>
      <c r="E191" s="4"/>
      <c r="F191" s="4"/>
      <c r="G191" s="4"/>
    </row>
    <row r="192" spans="1:7">
      <c r="A192" s="4"/>
      <c r="B192" s="7"/>
      <c r="C192" s="4"/>
      <c r="D192" s="4"/>
      <c r="E192" s="4"/>
      <c r="F192" s="4"/>
      <c r="G192" s="4"/>
    </row>
    <row r="193" spans="1:7">
      <c r="A193" s="4"/>
      <c r="B193" s="7"/>
      <c r="C193" s="4"/>
      <c r="D193" s="4"/>
      <c r="E193" s="4"/>
      <c r="F193" s="4"/>
      <c r="G193" s="4"/>
    </row>
    <row r="194" spans="1:7">
      <c r="A194" s="4"/>
      <c r="B194" s="7"/>
      <c r="C194" s="4"/>
      <c r="D194" s="4"/>
      <c r="E194" s="4"/>
      <c r="F194" s="4"/>
      <c r="G194" s="4"/>
    </row>
    <row r="195" spans="1:7">
      <c r="A195" s="4"/>
      <c r="B195" s="7"/>
      <c r="C195" s="4"/>
      <c r="D195" s="4"/>
      <c r="E195" s="4"/>
      <c r="F195" s="4"/>
      <c r="G195" s="4"/>
    </row>
    <row r="196" spans="1:7">
      <c r="A196" s="4"/>
      <c r="B196" s="7"/>
      <c r="C196" s="4"/>
      <c r="D196" s="4"/>
      <c r="E196" s="4"/>
      <c r="F196" s="4"/>
      <c r="G196" s="4"/>
    </row>
    <row r="197" spans="1:7">
      <c r="A197" s="4"/>
      <c r="B197" s="7"/>
      <c r="C197" s="4"/>
      <c r="D197" s="4"/>
      <c r="E197" s="4"/>
      <c r="F197" s="4"/>
      <c r="G197" s="4"/>
    </row>
    <row r="198" spans="1:7">
      <c r="A198" s="4"/>
      <c r="B198" s="7"/>
      <c r="C198" s="4"/>
      <c r="D198" s="4"/>
      <c r="E198" s="4"/>
      <c r="F198" s="4"/>
      <c r="G198" s="4"/>
    </row>
    <row r="199" spans="1:7">
      <c r="A199" s="4"/>
      <c r="B199" s="7"/>
      <c r="C199" s="4"/>
      <c r="D199" s="4"/>
      <c r="E199" s="4"/>
      <c r="F199" s="4"/>
      <c r="G199" s="4"/>
    </row>
    <row r="200" spans="1:7">
      <c r="A200" s="4"/>
      <c r="B200" s="7"/>
      <c r="C200" s="4"/>
      <c r="D200" s="4"/>
      <c r="E200" s="4"/>
      <c r="F200" s="4"/>
      <c r="G200" s="4"/>
    </row>
    <row r="201" spans="1:7">
      <c r="A201" s="4"/>
      <c r="B201" s="7"/>
      <c r="C201" s="4"/>
      <c r="D201" s="4"/>
      <c r="E201" s="4"/>
      <c r="F201" s="4"/>
      <c r="G201" s="4"/>
    </row>
    <row r="202" spans="1:7">
      <c r="A202" s="4"/>
      <c r="B202" s="7"/>
      <c r="C202" s="4"/>
      <c r="D202" s="4"/>
      <c r="E202" s="4"/>
      <c r="F202" s="4"/>
      <c r="G202" s="4"/>
    </row>
    <row r="203" spans="1:7">
      <c r="A203" s="4"/>
      <c r="B203" s="7"/>
      <c r="C203" s="4"/>
      <c r="D203" s="4"/>
      <c r="E203" s="4"/>
      <c r="F203" s="4"/>
      <c r="G203" s="4"/>
    </row>
    <row r="204" spans="1:7">
      <c r="A204" s="4"/>
      <c r="B204" s="7"/>
      <c r="C204" s="4"/>
      <c r="D204" s="4"/>
      <c r="E204" s="4"/>
      <c r="F204" s="4"/>
      <c r="G204" s="4"/>
    </row>
    <row r="205" spans="1:7">
      <c r="A205" s="4"/>
      <c r="B205" s="7"/>
      <c r="C205" s="4"/>
      <c r="D205" s="4"/>
      <c r="E205" s="4"/>
      <c r="F205" s="4"/>
      <c r="G205" s="4"/>
    </row>
    <row r="206" spans="1:7">
      <c r="A206" s="4"/>
      <c r="B206" s="7"/>
      <c r="C206" s="4"/>
      <c r="D206" s="4"/>
      <c r="E206" s="4"/>
      <c r="F206" s="4"/>
      <c r="G206" s="4"/>
    </row>
    <row r="207" spans="1:7">
      <c r="A207" s="4"/>
      <c r="B207" s="7"/>
      <c r="C207" s="4"/>
      <c r="D207" s="4"/>
      <c r="E207" s="4"/>
      <c r="F207" s="4"/>
      <c r="G207" s="4"/>
    </row>
    <row r="208" spans="1:7">
      <c r="A208" s="4"/>
      <c r="B208" s="7"/>
      <c r="C208" s="4"/>
      <c r="D208" s="4"/>
      <c r="E208" s="4"/>
      <c r="F208" s="4"/>
      <c r="G208" s="4"/>
    </row>
    <row r="209" spans="1:7">
      <c r="A209" s="4"/>
      <c r="B209" s="7"/>
      <c r="C209" s="4"/>
      <c r="D209" s="4"/>
      <c r="E209" s="4"/>
      <c r="F209" s="4"/>
      <c r="G209" s="4"/>
    </row>
    <row r="210" spans="1:7">
      <c r="A210" s="4"/>
      <c r="B210" s="7"/>
      <c r="C210" s="4"/>
      <c r="D210" s="4"/>
      <c r="E210" s="4"/>
      <c r="F210" s="4"/>
      <c r="G210" s="4"/>
    </row>
    <row r="211" spans="1:7">
      <c r="A211" s="4"/>
      <c r="B211" s="7"/>
      <c r="C211" s="4"/>
      <c r="D211" s="4"/>
      <c r="E211" s="4"/>
      <c r="F211" s="4"/>
      <c r="G211" s="4"/>
    </row>
    <row r="212" spans="1:7">
      <c r="A212" s="4"/>
      <c r="B212" s="7"/>
      <c r="C212" s="4"/>
      <c r="D212" s="4"/>
      <c r="E212" s="4"/>
      <c r="F212" s="4"/>
      <c r="G212" s="4"/>
    </row>
    <row r="213" spans="1:7">
      <c r="A213" s="4"/>
      <c r="B213" s="7"/>
      <c r="C213" s="4"/>
      <c r="D213" s="4"/>
      <c r="E213" s="4"/>
      <c r="F213" s="4"/>
      <c r="G213" s="4"/>
    </row>
    <row r="214" spans="1:7">
      <c r="A214" s="4"/>
      <c r="B214" s="7"/>
      <c r="C214" s="4"/>
      <c r="D214" s="4"/>
      <c r="E214" s="4"/>
      <c r="F214" s="4"/>
      <c r="G214" s="4"/>
    </row>
    <row r="215" spans="1:7">
      <c r="A215" s="4"/>
      <c r="B215" s="7"/>
      <c r="C215" s="4"/>
      <c r="D215" s="4"/>
      <c r="E215" s="4"/>
      <c r="F215" s="4"/>
      <c r="G215" s="4"/>
    </row>
    <row r="216" spans="1:7">
      <c r="A216" s="4"/>
      <c r="B216" s="7"/>
      <c r="C216" s="4"/>
      <c r="D216" s="4"/>
      <c r="E216" s="4"/>
      <c r="F216" s="4"/>
      <c r="G216" s="4"/>
    </row>
    <row r="217" spans="1:7">
      <c r="A217" s="4"/>
      <c r="B217" s="7"/>
      <c r="C217" s="4"/>
      <c r="D217" s="4"/>
      <c r="E217" s="4"/>
      <c r="F217" s="4"/>
      <c r="G217" s="4"/>
    </row>
    <row r="218" spans="1:7">
      <c r="A218" s="4"/>
      <c r="B218" s="7"/>
      <c r="C218" s="4"/>
      <c r="D218" s="4"/>
      <c r="E218" s="4"/>
      <c r="F218" s="4"/>
      <c r="G218" s="4"/>
    </row>
    <row r="219" spans="1:7">
      <c r="A219" s="4"/>
      <c r="B219" s="7"/>
      <c r="C219" s="4"/>
      <c r="D219" s="4"/>
      <c r="E219" s="4"/>
      <c r="F219" s="4"/>
      <c r="G219" s="4"/>
    </row>
    <row r="220" spans="1:7">
      <c r="A220" s="4"/>
      <c r="B220" s="7"/>
      <c r="C220" s="4"/>
      <c r="D220" s="4"/>
      <c r="E220" s="4"/>
      <c r="F220" s="4"/>
      <c r="G220" s="4"/>
    </row>
    <row r="221" spans="1:7">
      <c r="A221" s="4"/>
      <c r="B221" s="7"/>
      <c r="C221" s="4"/>
      <c r="D221" s="4"/>
      <c r="E221" s="4"/>
      <c r="F221" s="4"/>
      <c r="G221" s="4"/>
    </row>
    <row r="222" spans="1:7">
      <c r="A222" s="4"/>
      <c r="B222" s="7"/>
      <c r="C222" s="4"/>
      <c r="D222" s="4"/>
      <c r="E222" s="4"/>
      <c r="F222" s="4"/>
      <c r="G222" s="4"/>
    </row>
    <row r="223" spans="1:7">
      <c r="A223" s="4"/>
      <c r="B223" s="7"/>
      <c r="C223" s="4"/>
      <c r="D223" s="4"/>
      <c r="E223" s="4"/>
      <c r="F223" s="4"/>
      <c r="G223" s="4"/>
    </row>
    <row r="224" spans="1:7">
      <c r="A224" s="4"/>
      <c r="B224" s="7"/>
      <c r="C224" s="4"/>
      <c r="D224" s="4"/>
      <c r="E224" s="4"/>
      <c r="F224" s="4"/>
      <c r="G224" s="4"/>
    </row>
    <row r="225" spans="1:7">
      <c r="A225" s="4"/>
      <c r="B225" s="7"/>
      <c r="C225" s="4"/>
      <c r="D225" s="4"/>
      <c r="E225" s="4"/>
      <c r="F225" s="4"/>
      <c r="G225" s="4"/>
    </row>
    <row r="226" spans="1:7">
      <c r="A226" s="4"/>
      <c r="B226" s="7"/>
      <c r="C226" s="4"/>
      <c r="D226" s="4"/>
      <c r="E226" s="4"/>
      <c r="F226" s="4"/>
      <c r="G226" s="4"/>
    </row>
    <row r="227" spans="1:7">
      <c r="A227" s="4"/>
      <c r="B227" s="7"/>
      <c r="C227" s="4"/>
      <c r="D227" s="4"/>
      <c r="E227" s="4"/>
      <c r="F227" s="4"/>
      <c r="G227" s="4"/>
    </row>
    <row r="228" spans="1:7">
      <c r="A228" s="4"/>
      <c r="B228" s="7"/>
      <c r="C228" s="4"/>
      <c r="D228" s="4"/>
      <c r="E228" s="4"/>
      <c r="F228" s="4"/>
      <c r="G228" s="4"/>
    </row>
    <row r="229" spans="1:7">
      <c r="A229" s="4"/>
      <c r="B229" s="7"/>
      <c r="C229" s="4"/>
      <c r="D229" s="4"/>
      <c r="E229" s="4"/>
      <c r="F229" s="4"/>
      <c r="G229" s="4"/>
    </row>
    <row r="230" spans="1:7">
      <c r="A230" s="4"/>
      <c r="B230" s="7"/>
      <c r="C230" s="4"/>
      <c r="D230" s="4"/>
      <c r="E230" s="4"/>
      <c r="F230" s="4"/>
      <c r="G230" s="4"/>
    </row>
    <row r="231" spans="1:7">
      <c r="A231" s="4"/>
      <c r="B231" s="7"/>
      <c r="C231" s="4"/>
      <c r="D231" s="4"/>
      <c r="E231" s="4"/>
      <c r="F231" s="4"/>
      <c r="G231" s="4"/>
    </row>
    <row r="232" spans="1:7">
      <c r="A232" s="4"/>
      <c r="B232" s="7"/>
      <c r="C232" s="4"/>
      <c r="D232" s="4"/>
      <c r="E232" s="4"/>
      <c r="F232" s="4"/>
      <c r="G232" s="4"/>
    </row>
    <row r="233" spans="1:7">
      <c r="A233" s="4"/>
      <c r="B233" s="7"/>
      <c r="C233" s="4"/>
      <c r="D233" s="4"/>
      <c r="E233" s="4"/>
      <c r="F233" s="4"/>
      <c r="G233" s="4"/>
    </row>
    <row r="234" spans="1:7">
      <c r="A234" s="4"/>
      <c r="B234" s="7"/>
      <c r="C234" s="4"/>
      <c r="D234" s="4"/>
      <c r="E234" s="4"/>
      <c r="F234" s="4"/>
      <c r="G234" s="4"/>
    </row>
    <row r="235" spans="1:7">
      <c r="A235" s="4"/>
      <c r="B235" s="7"/>
      <c r="C235" s="4"/>
      <c r="D235" s="4"/>
      <c r="E235" s="4"/>
      <c r="F235" s="4"/>
      <c r="G235" s="4"/>
    </row>
    <row r="236" spans="1:7">
      <c r="A236" s="4"/>
      <c r="B236" s="7"/>
      <c r="C236" s="4"/>
      <c r="D236" s="4"/>
      <c r="E236" s="4"/>
      <c r="F236" s="4"/>
      <c r="G236" s="4"/>
    </row>
    <row r="237" spans="1:7">
      <c r="A237" s="4"/>
      <c r="B237" s="7"/>
      <c r="C237" s="4"/>
      <c r="D237" s="4"/>
      <c r="E237" s="4"/>
      <c r="F237" s="4"/>
      <c r="G237" s="4"/>
    </row>
    <row r="238" spans="1:7">
      <c r="A238" s="4"/>
      <c r="B238" s="7"/>
      <c r="C238" s="4"/>
      <c r="D238" s="4"/>
      <c r="E238" s="4"/>
      <c r="F238" s="4"/>
      <c r="G238" s="4"/>
    </row>
    <row r="239" spans="1:7">
      <c r="A239" s="4"/>
      <c r="B239" s="7"/>
      <c r="C239" s="4"/>
      <c r="D239" s="4"/>
      <c r="E239" s="4"/>
      <c r="F239" s="4"/>
      <c r="G239" s="4"/>
    </row>
    <row r="240" spans="1:7">
      <c r="A240" s="4"/>
      <c r="B240" s="7"/>
      <c r="C240" s="4"/>
      <c r="D240" s="4"/>
      <c r="E240" s="4"/>
      <c r="F240" s="4"/>
      <c r="G240" s="4"/>
    </row>
    <row r="241" spans="1:7">
      <c r="A241" s="4"/>
      <c r="B241" s="7"/>
      <c r="C241" s="4"/>
      <c r="D241" s="4"/>
      <c r="E241" s="4"/>
      <c r="F241" s="4"/>
      <c r="G241" s="4"/>
    </row>
    <row r="242" spans="1:7">
      <c r="A242" s="4"/>
      <c r="B242" s="7"/>
      <c r="C242" s="4"/>
      <c r="D242" s="4"/>
      <c r="E242" s="4"/>
      <c r="F242" s="4"/>
      <c r="G242" s="4"/>
    </row>
    <row r="243" spans="1:7">
      <c r="A243" s="4"/>
      <c r="B243" s="7"/>
      <c r="C243" s="4"/>
      <c r="D243" s="4"/>
      <c r="E243" s="4"/>
      <c r="F243" s="4"/>
      <c r="G243" s="4"/>
    </row>
    <row r="244" spans="1:7">
      <c r="A244" s="4"/>
      <c r="B244" s="7"/>
      <c r="C244" s="4"/>
      <c r="D244" s="4"/>
      <c r="E244" s="4"/>
      <c r="F244" s="4"/>
      <c r="G244" s="4"/>
    </row>
    <row r="245" spans="1:7">
      <c r="A245" s="4"/>
      <c r="B245" s="7"/>
      <c r="C245" s="4"/>
      <c r="D245" s="4"/>
      <c r="E245" s="4"/>
      <c r="F245" s="4"/>
      <c r="G245" s="4"/>
    </row>
    <row r="246" spans="1:7">
      <c r="A246" s="4"/>
      <c r="B246" s="7"/>
      <c r="C246" s="4"/>
      <c r="D246" s="4"/>
      <c r="E246" s="4"/>
      <c r="F246" s="4"/>
      <c r="G246" s="4"/>
    </row>
    <row r="247" spans="1:7">
      <c r="A247" s="4"/>
      <c r="B247" s="7"/>
      <c r="C247" s="4"/>
      <c r="D247" s="4"/>
      <c r="E247" s="4"/>
      <c r="F247" s="4"/>
      <c r="G247" s="4"/>
    </row>
    <row r="248" spans="1:7">
      <c r="A248" s="4"/>
      <c r="B248" s="7"/>
      <c r="C248" s="4"/>
      <c r="D248" s="4"/>
      <c r="E248" s="4"/>
      <c r="F248" s="4"/>
      <c r="G248" s="4"/>
    </row>
    <row r="249" spans="1:7">
      <c r="A249" s="4"/>
      <c r="B249" s="7"/>
      <c r="C249" s="4"/>
      <c r="D249" s="4"/>
      <c r="E249" s="4"/>
      <c r="F249" s="4"/>
      <c r="G249" s="4"/>
    </row>
    <row r="250" spans="1:7">
      <c r="A250" s="4"/>
      <c r="B250" s="7"/>
      <c r="C250" s="4"/>
      <c r="D250" s="4"/>
      <c r="E250" s="4"/>
      <c r="F250" s="4"/>
      <c r="G250" s="4"/>
    </row>
    <row r="251" spans="1:7">
      <c r="A251" s="4"/>
      <c r="B251" s="7"/>
      <c r="C251" s="4"/>
      <c r="D251" s="4"/>
      <c r="E251" s="4"/>
      <c r="F251" s="4"/>
      <c r="G251" s="4"/>
    </row>
    <row r="252" spans="1:7">
      <c r="A252" s="4"/>
      <c r="B252" s="7"/>
      <c r="C252" s="4"/>
      <c r="D252" s="4"/>
      <c r="E252" s="4"/>
      <c r="F252" s="4"/>
      <c r="G252" s="4"/>
    </row>
    <row r="253" spans="1:7">
      <c r="A253" s="4"/>
      <c r="B253" s="7"/>
      <c r="C253" s="4"/>
      <c r="D253" s="4"/>
      <c r="E253" s="4"/>
      <c r="F253" s="4"/>
      <c r="G253" s="4"/>
    </row>
    <row r="254" spans="1:7">
      <c r="A254" s="4"/>
      <c r="B254" s="7"/>
      <c r="C254" s="4"/>
      <c r="D254" s="4"/>
      <c r="E254" s="4"/>
      <c r="F254" s="4"/>
      <c r="G254" s="4"/>
    </row>
    <row r="255" spans="1:7">
      <c r="A255" s="4"/>
      <c r="B255" s="7"/>
      <c r="C255" s="4"/>
      <c r="D255" s="4"/>
      <c r="E255" s="4"/>
      <c r="F255" s="4"/>
      <c r="G255" s="4"/>
    </row>
    <row r="256" spans="1:7">
      <c r="A256" s="4"/>
      <c r="B256" s="7"/>
      <c r="C256" s="4"/>
      <c r="D256" s="4"/>
      <c r="E256" s="4"/>
      <c r="F256" s="4"/>
      <c r="G256" s="4"/>
    </row>
    <row r="257" spans="1:7">
      <c r="A257" s="4"/>
      <c r="B257" s="7"/>
      <c r="C257" s="4"/>
      <c r="D257" s="4"/>
      <c r="E257" s="4"/>
      <c r="F257" s="4"/>
      <c r="G257" s="4"/>
    </row>
    <row r="258" spans="1:7">
      <c r="A258" s="4"/>
      <c r="B258" s="7"/>
      <c r="C258" s="4"/>
      <c r="D258" s="4"/>
      <c r="E258" s="4"/>
      <c r="F258" s="4"/>
      <c r="G258" s="4"/>
    </row>
    <row r="259" spans="1:7">
      <c r="A259" s="4"/>
      <c r="B259" s="7"/>
      <c r="C259" s="4"/>
      <c r="D259" s="4"/>
      <c r="E259" s="4"/>
      <c r="F259" s="4"/>
      <c r="G259" s="4"/>
    </row>
    <row r="260" spans="1:7">
      <c r="A260" s="4"/>
      <c r="B260" s="7"/>
      <c r="C260" s="4"/>
      <c r="D260" s="4"/>
      <c r="E260" s="4"/>
      <c r="F260" s="4"/>
      <c r="G260" s="4"/>
    </row>
    <row r="261" spans="1:7">
      <c r="A261" s="4"/>
      <c r="B261" s="7"/>
      <c r="C261" s="4"/>
      <c r="D261" s="4"/>
      <c r="E261" s="4"/>
      <c r="F261" s="4"/>
      <c r="G261" s="4"/>
    </row>
    <row r="262" spans="1:7">
      <c r="A262" s="4"/>
      <c r="B262" s="7"/>
      <c r="C262" s="4"/>
      <c r="D262" s="4"/>
      <c r="E262" s="4"/>
      <c r="F262" s="4"/>
      <c r="G262" s="4"/>
    </row>
    <row r="263" spans="1:7">
      <c r="A263" s="4"/>
      <c r="B263" s="7"/>
      <c r="C263" s="4"/>
      <c r="D263" s="4"/>
      <c r="E263" s="4"/>
      <c r="F263" s="4"/>
      <c r="G263" s="4"/>
    </row>
    <row r="264" spans="1:7">
      <c r="A264" s="4"/>
      <c r="B264" s="7"/>
      <c r="C264" s="4"/>
      <c r="D264" s="4"/>
      <c r="E264" s="4"/>
      <c r="F264" s="4"/>
      <c r="G264" s="4"/>
    </row>
    <row r="265" spans="1:7">
      <c r="A265" s="4"/>
      <c r="B265" s="7"/>
      <c r="C265" s="4"/>
      <c r="D265" s="4"/>
      <c r="E265" s="4"/>
      <c r="F265" s="4"/>
      <c r="G265" s="4"/>
    </row>
    <row r="266" spans="1:7">
      <c r="A266" s="4"/>
      <c r="B266" s="7"/>
      <c r="C266" s="4"/>
      <c r="D266" s="4"/>
      <c r="E266" s="4"/>
      <c r="F266" s="4"/>
      <c r="G266" s="4"/>
    </row>
    <row r="267" spans="1:7">
      <c r="A267" s="4"/>
      <c r="B267" s="7"/>
      <c r="C267" s="4"/>
      <c r="D267" s="4"/>
      <c r="E267" s="4"/>
      <c r="F267" s="4"/>
      <c r="G267" s="4"/>
    </row>
    <row r="268" spans="1:7">
      <c r="A268" s="4"/>
      <c r="B268" s="7"/>
      <c r="C268" s="4"/>
      <c r="D268" s="4"/>
      <c r="E268" s="4"/>
      <c r="F268" s="4"/>
      <c r="G268" s="4"/>
    </row>
    <row r="269" spans="1:7">
      <c r="A269" s="4"/>
      <c r="B269" s="7"/>
      <c r="C269" s="4"/>
      <c r="D269" s="4"/>
      <c r="E269" s="4"/>
      <c r="F269" s="4"/>
      <c r="G269" s="4"/>
    </row>
    <row r="270" spans="1:7">
      <c r="A270" s="4"/>
      <c r="B270" s="7"/>
      <c r="C270" s="4"/>
      <c r="D270" s="4"/>
      <c r="E270" s="4"/>
      <c r="F270" s="4"/>
      <c r="G270" s="4"/>
    </row>
    <row r="271" spans="1:7">
      <c r="A271" s="4"/>
      <c r="B271" s="7"/>
      <c r="C271" s="4"/>
      <c r="D271" s="4"/>
      <c r="E271" s="4"/>
      <c r="F271" s="4"/>
      <c r="G271" s="4"/>
    </row>
    <row r="272" spans="1:7">
      <c r="A272" s="4"/>
      <c r="B272" s="7"/>
      <c r="C272" s="4"/>
      <c r="D272" s="4"/>
      <c r="E272" s="4"/>
      <c r="F272" s="4"/>
      <c r="G272" s="4"/>
    </row>
    <row r="273" spans="1:7">
      <c r="A273" s="4"/>
      <c r="B273" s="7"/>
      <c r="C273" s="4"/>
      <c r="D273" s="4"/>
      <c r="E273" s="4"/>
      <c r="F273" s="4"/>
      <c r="G273" s="4"/>
    </row>
    <row r="274" spans="1:7">
      <c r="A274" s="4"/>
      <c r="B274" s="7"/>
      <c r="C274" s="4"/>
      <c r="D274" s="4"/>
      <c r="E274" s="4"/>
      <c r="F274" s="4"/>
      <c r="G274" s="4"/>
    </row>
    <row r="275" spans="1:7">
      <c r="A275" s="4"/>
      <c r="B275" s="7"/>
      <c r="C275" s="4"/>
      <c r="D275" s="4"/>
      <c r="E275" s="4"/>
      <c r="F275" s="4"/>
      <c r="G275" s="4"/>
    </row>
    <row r="276" spans="1:7">
      <c r="A276" s="4"/>
      <c r="B276" s="7"/>
      <c r="C276" s="4"/>
      <c r="D276" s="4"/>
      <c r="E276" s="4"/>
      <c r="F276" s="4"/>
      <c r="G276" s="4"/>
    </row>
    <row r="277" spans="1:7">
      <c r="A277" s="4"/>
      <c r="B277" s="7"/>
      <c r="C277" s="4"/>
      <c r="D277" s="4"/>
      <c r="E277" s="4"/>
      <c r="F277" s="4"/>
      <c r="G277" s="4"/>
    </row>
    <row r="278" spans="1:7">
      <c r="A278" s="4"/>
      <c r="B278" s="7"/>
      <c r="C278" s="4"/>
      <c r="D278" s="4"/>
      <c r="E278" s="4"/>
      <c r="F278" s="4"/>
      <c r="G278" s="4"/>
    </row>
    <row r="279" spans="1:7">
      <c r="A279" s="4"/>
      <c r="B279" s="7"/>
      <c r="C279" s="4"/>
      <c r="D279" s="4"/>
      <c r="E279" s="4"/>
      <c r="F279" s="4"/>
      <c r="G279" s="4"/>
    </row>
    <row r="280" spans="1:7">
      <c r="A280" s="4"/>
      <c r="B280" s="7"/>
      <c r="C280" s="4"/>
      <c r="D280" s="4"/>
      <c r="E280" s="4"/>
      <c r="F280" s="4"/>
      <c r="G280" s="4"/>
    </row>
    <row r="281" spans="1:7">
      <c r="A281" s="4"/>
      <c r="B281" s="7"/>
      <c r="C281" s="4"/>
      <c r="D281" s="4"/>
      <c r="E281" s="4"/>
      <c r="F281" s="4"/>
      <c r="G281" s="4"/>
    </row>
    <row r="282" spans="1:7">
      <c r="A282" s="4"/>
      <c r="B282" s="7"/>
      <c r="C282" s="4"/>
      <c r="D282" s="4"/>
      <c r="E282" s="4"/>
      <c r="F282" s="4"/>
      <c r="G282" s="4"/>
    </row>
    <row r="283" spans="1:7">
      <c r="A283" s="4"/>
      <c r="B283" s="7"/>
      <c r="C283" s="4"/>
      <c r="D283" s="4"/>
      <c r="E283" s="4"/>
      <c r="F283" s="4"/>
      <c r="G283" s="4"/>
    </row>
    <row r="284" spans="1:7">
      <c r="A284" s="4"/>
      <c r="B284" s="7"/>
      <c r="C284" s="4"/>
      <c r="D284" s="4"/>
      <c r="E284" s="4"/>
      <c r="F284" s="4"/>
      <c r="G284" s="4"/>
    </row>
    <row r="285" spans="1:7">
      <c r="A285" s="4"/>
      <c r="B285" s="7"/>
      <c r="C285" s="4"/>
      <c r="D285" s="4"/>
      <c r="E285" s="4"/>
      <c r="F285" s="4"/>
      <c r="G285" s="4"/>
    </row>
    <row r="286" spans="1:7">
      <c r="A286" s="4"/>
      <c r="B286" s="7"/>
      <c r="C286" s="4"/>
      <c r="D286" s="4"/>
      <c r="E286" s="4"/>
      <c r="F286" s="4"/>
      <c r="G286" s="4"/>
    </row>
    <row r="287" spans="1:7">
      <c r="A287" s="4"/>
      <c r="B287" s="7"/>
      <c r="C287" s="4"/>
      <c r="D287" s="4"/>
      <c r="E287" s="4"/>
      <c r="F287" s="4"/>
      <c r="G287" s="4"/>
    </row>
    <row r="288" spans="1:7">
      <c r="A288" s="4"/>
      <c r="B288" s="7"/>
      <c r="C288" s="4"/>
      <c r="D288" s="4"/>
      <c r="E288" s="4"/>
      <c r="F288" s="4"/>
      <c r="G288" s="4"/>
    </row>
    <row r="289" spans="1:7">
      <c r="A289" s="4"/>
      <c r="B289" s="7"/>
      <c r="C289" s="4"/>
      <c r="D289" s="4"/>
      <c r="E289" s="4"/>
      <c r="F289" s="4"/>
      <c r="G289" s="4"/>
    </row>
    <row r="290" spans="1:7">
      <c r="A290" s="4"/>
      <c r="B290" s="7"/>
      <c r="C290" s="4"/>
      <c r="D290" s="4"/>
      <c r="E290" s="4"/>
      <c r="F290" s="4"/>
      <c r="G290" s="4"/>
    </row>
    <row r="291" spans="1:7">
      <c r="A291" s="4"/>
      <c r="B291" s="7"/>
      <c r="C291" s="4"/>
      <c r="D291" s="4"/>
      <c r="E291" s="4"/>
      <c r="F291" s="4"/>
      <c r="G291" s="4"/>
    </row>
    <row r="292" spans="1:7">
      <c r="A292" s="4"/>
      <c r="B292" s="7"/>
      <c r="C292" s="4"/>
      <c r="D292" s="4"/>
      <c r="E292" s="4"/>
      <c r="F292" s="4"/>
      <c r="G292" s="4"/>
    </row>
    <row r="293" spans="1:7">
      <c r="A293" s="4"/>
      <c r="B293" s="7"/>
      <c r="C293" s="4"/>
      <c r="D293" s="4"/>
      <c r="E293" s="4"/>
      <c r="F293" s="4"/>
      <c r="G293" s="4"/>
    </row>
    <row r="294" spans="1:7">
      <c r="A294" s="4"/>
      <c r="B294" s="7"/>
      <c r="C294" s="4"/>
      <c r="D294" s="4"/>
      <c r="E294" s="4"/>
      <c r="F294" s="4"/>
      <c r="G294" s="4"/>
    </row>
    <row r="295" spans="1:7">
      <c r="A295" s="4"/>
      <c r="B295" s="7"/>
      <c r="C295" s="4"/>
      <c r="D295" s="4"/>
      <c r="E295" s="4"/>
      <c r="F295" s="4"/>
      <c r="G295" s="4"/>
    </row>
    <row r="296" spans="1:7">
      <c r="A296" s="4"/>
      <c r="B296" s="7"/>
      <c r="C296" s="4"/>
      <c r="D296" s="4"/>
      <c r="E296" s="4"/>
      <c r="F296" s="4"/>
      <c r="G296" s="4"/>
    </row>
    <row r="297" spans="1:7">
      <c r="A297" s="4"/>
      <c r="B297" s="7"/>
      <c r="C297" s="4"/>
      <c r="D297" s="4"/>
      <c r="E297" s="4"/>
      <c r="F297" s="4"/>
      <c r="G297" s="4"/>
    </row>
    <row r="298" spans="1:7">
      <c r="A298" s="4"/>
      <c r="B298" s="7"/>
      <c r="C298" s="4"/>
      <c r="D298" s="4"/>
      <c r="E298" s="4"/>
      <c r="F298" s="4"/>
      <c r="G298" s="4"/>
    </row>
    <row r="299" spans="1:7">
      <c r="A299" s="4"/>
      <c r="B299" s="7"/>
      <c r="C299" s="4"/>
      <c r="D299" s="4"/>
      <c r="E299" s="4"/>
      <c r="F299" s="4"/>
      <c r="G299" s="4"/>
    </row>
    <row r="300" spans="1:7">
      <c r="A300" s="4"/>
      <c r="B300" s="7"/>
      <c r="C300" s="4"/>
      <c r="D300" s="4"/>
      <c r="E300" s="4"/>
      <c r="F300" s="4"/>
      <c r="G300" s="4"/>
    </row>
    <row r="301" spans="1:7">
      <c r="A301" s="4"/>
      <c r="B301" s="7"/>
      <c r="C301" s="4"/>
      <c r="D301" s="4"/>
      <c r="E301" s="4"/>
      <c r="F301" s="4"/>
      <c r="G301" s="4"/>
    </row>
    <row r="302" spans="1:7">
      <c r="A302" s="4"/>
      <c r="B302" s="7"/>
      <c r="C302" s="4"/>
      <c r="D302" s="4"/>
      <c r="E302" s="4"/>
      <c r="F302" s="4"/>
      <c r="G302" s="4"/>
    </row>
    <row r="303" spans="1:7">
      <c r="A303" s="4"/>
      <c r="B303" s="7"/>
      <c r="C303" s="4"/>
      <c r="D303" s="4"/>
      <c r="E303" s="4"/>
      <c r="F303" s="4"/>
      <c r="G303" s="4"/>
    </row>
    <row r="304" spans="1:7">
      <c r="A304" s="4"/>
      <c r="B304" s="7"/>
      <c r="C304" s="4"/>
      <c r="D304" s="4"/>
      <c r="E304" s="4"/>
      <c r="F304" s="4"/>
      <c r="G304" s="4"/>
    </row>
    <row r="305" spans="1:7">
      <c r="A305" s="4"/>
      <c r="B305" s="7"/>
      <c r="C305" s="4"/>
      <c r="D305" s="4"/>
      <c r="E305" s="4"/>
      <c r="F305" s="4"/>
      <c r="G305" s="4"/>
    </row>
    <row r="306" spans="1:7">
      <c r="A306" s="4"/>
      <c r="B306" s="7"/>
      <c r="C306" s="4"/>
      <c r="D306" s="4"/>
      <c r="E306" s="4"/>
      <c r="F306" s="4"/>
      <c r="G306" s="4"/>
    </row>
    <row r="307" spans="1:7">
      <c r="A307" s="4"/>
      <c r="B307" s="7"/>
      <c r="C307" s="4"/>
      <c r="D307" s="4"/>
      <c r="E307" s="4"/>
      <c r="F307" s="4"/>
      <c r="G307" s="4"/>
    </row>
    <row r="308" spans="1:7">
      <c r="A308" s="4"/>
      <c r="B308" s="7"/>
      <c r="C308" s="4"/>
      <c r="D308" s="4"/>
      <c r="E308" s="4"/>
      <c r="F308" s="4"/>
      <c r="G308" s="4"/>
    </row>
    <row r="309" spans="1:7">
      <c r="A309" s="4"/>
      <c r="B309" s="7"/>
      <c r="C309" s="4"/>
      <c r="D309" s="4"/>
      <c r="E309" s="4"/>
      <c r="F309" s="4"/>
      <c r="G309" s="4"/>
    </row>
    <row r="310" spans="1:7">
      <c r="A310" s="4"/>
      <c r="B310" s="7"/>
      <c r="C310" s="4"/>
      <c r="D310" s="4"/>
      <c r="E310" s="4"/>
      <c r="F310" s="4"/>
      <c r="G310" s="4"/>
    </row>
    <row r="311" spans="1:7">
      <c r="A311" s="4"/>
      <c r="B311" s="7"/>
      <c r="C311" s="4"/>
      <c r="D311" s="4"/>
      <c r="E311" s="4"/>
      <c r="F311" s="4"/>
      <c r="G311" s="4"/>
    </row>
    <row r="312" spans="1:7">
      <c r="A312" s="4"/>
      <c r="B312" s="7"/>
      <c r="C312" s="4"/>
      <c r="D312" s="4"/>
      <c r="E312" s="4"/>
      <c r="F312" s="4"/>
      <c r="G312" s="4"/>
    </row>
    <row r="313" spans="1:7">
      <c r="A313" s="4"/>
      <c r="B313" s="7"/>
      <c r="C313" s="4"/>
      <c r="D313" s="4"/>
      <c r="E313" s="4"/>
      <c r="F313" s="4"/>
      <c r="G313" s="4"/>
    </row>
    <row r="314" spans="1:7">
      <c r="A314" s="4"/>
      <c r="B314" s="7"/>
      <c r="C314" s="4"/>
      <c r="D314" s="4"/>
      <c r="E314" s="4"/>
      <c r="F314" s="4"/>
      <c r="G314" s="4"/>
    </row>
    <row r="315" spans="1:7">
      <c r="A315" s="4"/>
      <c r="B315" s="7"/>
      <c r="C315" s="4"/>
      <c r="D315" s="4"/>
      <c r="E315" s="4"/>
      <c r="F315" s="4"/>
      <c r="G315" s="4"/>
    </row>
    <row r="316" spans="1:7">
      <c r="A316" s="4"/>
      <c r="B316" s="7"/>
      <c r="C316" s="4"/>
      <c r="D316" s="4"/>
      <c r="E316" s="4"/>
      <c r="F316" s="4"/>
      <c r="G316" s="4"/>
    </row>
    <row r="317" spans="1:7">
      <c r="A317" s="4"/>
      <c r="B317" s="7"/>
      <c r="C317" s="4"/>
      <c r="D317" s="4"/>
      <c r="E317" s="4"/>
      <c r="F317" s="4"/>
      <c r="G317" s="4"/>
    </row>
    <row r="318" spans="1:7">
      <c r="A318" s="4"/>
      <c r="B318" s="7"/>
      <c r="C318" s="4"/>
      <c r="D318" s="4"/>
      <c r="E318" s="4"/>
      <c r="F318" s="4"/>
      <c r="G318" s="4"/>
    </row>
    <row r="319" spans="1:7">
      <c r="A319" s="4"/>
      <c r="B319" s="7"/>
      <c r="C319" s="4"/>
      <c r="D319" s="4"/>
      <c r="E319" s="4"/>
      <c r="F319" s="4"/>
      <c r="G319" s="4"/>
    </row>
    <row r="320" spans="1:7">
      <c r="A320" s="4"/>
      <c r="B320" s="7"/>
      <c r="C320" s="4"/>
      <c r="D320" s="4"/>
      <c r="E320" s="4"/>
      <c r="F320" s="4"/>
      <c r="G320" s="4"/>
    </row>
    <row r="321" spans="1:7">
      <c r="A321" s="4"/>
      <c r="B321" s="7"/>
      <c r="C321" s="4"/>
      <c r="D321" s="4"/>
      <c r="E321" s="4"/>
      <c r="F321" s="4"/>
      <c r="G321" s="4"/>
    </row>
    <row r="322" spans="1:7">
      <c r="A322" s="4"/>
      <c r="B322" s="7"/>
      <c r="C322" s="4"/>
      <c r="D322" s="4"/>
      <c r="E322" s="4"/>
      <c r="F322" s="4"/>
      <c r="G322" s="4"/>
    </row>
    <row r="323" spans="1:7">
      <c r="A323" s="4"/>
      <c r="B323" s="7"/>
      <c r="C323" s="4"/>
      <c r="D323" s="4"/>
      <c r="E323" s="4"/>
      <c r="F323" s="4"/>
      <c r="G323" s="4"/>
    </row>
    <row r="324" spans="1:7">
      <c r="A324" s="4"/>
      <c r="B324" s="7"/>
      <c r="C324" s="4"/>
      <c r="D324" s="4"/>
      <c r="E324" s="4"/>
      <c r="F324" s="4"/>
      <c r="G324" s="4"/>
    </row>
    <row r="325" spans="1:7">
      <c r="A325" s="4"/>
      <c r="B325" s="7"/>
      <c r="C325" s="4"/>
      <c r="D325" s="4"/>
      <c r="E325" s="4"/>
      <c r="F325" s="4"/>
      <c r="G325" s="4"/>
    </row>
    <row r="326" spans="1:7">
      <c r="A326" s="4"/>
      <c r="B326" s="7"/>
      <c r="C326" s="4"/>
      <c r="D326" s="4"/>
      <c r="E326" s="4"/>
      <c r="F326" s="4"/>
      <c r="G326" s="4"/>
    </row>
    <row r="327" spans="1:7">
      <c r="A327" s="4"/>
      <c r="B327" s="7"/>
      <c r="C327" s="4"/>
      <c r="D327" s="4"/>
      <c r="E327" s="4"/>
      <c r="F327" s="4"/>
      <c r="G327" s="4"/>
    </row>
    <row r="328" spans="1:7">
      <c r="A328" s="4"/>
      <c r="B328" s="7"/>
      <c r="C328" s="4"/>
      <c r="D328" s="4"/>
      <c r="E328" s="4"/>
      <c r="F328" s="4"/>
      <c r="G328" s="4"/>
    </row>
    <row r="329" spans="1:7">
      <c r="A329" s="4"/>
      <c r="B329" s="7"/>
      <c r="C329" s="4"/>
      <c r="D329" s="4"/>
      <c r="E329" s="4"/>
      <c r="F329" s="4"/>
      <c r="G329" s="4"/>
    </row>
    <row r="330" spans="1:7">
      <c r="A330" s="4"/>
      <c r="B330" s="7"/>
      <c r="C330" s="4"/>
      <c r="D330" s="4"/>
      <c r="E330" s="4"/>
      <c r="F330" s="4"/>
      <c r="G330" s="4"/>
    </row>
    <row r="331" spans="1:7">
      <c r="A331" s="4"/>
      <c r="B331" s="7"/>
      <c r="C331" s="4"/>
      <c r="D331" s="4"/>
      <c r="E331" s="4"/>
      <c r="F331" s="4"/>
      <c r="G331" s="4"/>
    </row>
    <row r="332" spans="1:7">
      <c r="A332" s="4"/>
      <c r="B332" s="7"/>
      <c r="C332" s="4"/>
      <c r="D332" s="4"/>
      <c r="E332" s="4"/>
      <c r="F332" s="4"/>
      <c r="G332" s="4"/>
    </row>
    <row r="333" spans="1:7">
      <c r="A333" s="4"/>
      <c r="B333" s="7"/>
      <c r="C333" s="4"/>
      <c r="D333" s="4"/>
      <c r="E333" s="4"/>
      <c r="F333" s="4"/>
      <c r="G333" s="4"/>
    </row>
    <row r="334" spans="1:7">
      <c r="A334" s="4"/>
      <c r="B334" s="7"/>
      <c r="C334" s="4"/>
      <c r="D334" s="4"/>
      <c r="E334" s="4"/>
      <c r="F334" s="4"/>
      <c r="G334" s="4"/>
    </row>
    <row r="335" spans="1:7">
      <c r="A335" s="4"/>
      <c r="B335" s="7"/>
      <c r="C335" s="4"/>
      <c r="D335" s="4"/>
      <c r="E335" s="4"/>
      <c r="F335" s="4"/>
      <c r="G335" s="4"/>
    </row>
    <row r="336" spans="1:7">
      <c r="A336" s="4"/>
      <c r="B336" s="7"/>
      <c r="C336" s="4"/>
      <c r="D336" s="4"/>
      <c r="E336" s="4"/>
      <c r="F336" s="4"/>
      <c r="G336" s="4"/>
    </row>
    <row r="337" spans="1:7">
      <c r="A337" s="4"/>
      <c r="B337" s="7"/>
      <c r="C337" s="4"/>
      <c r="D337" s="4"/>
      <c r="E337" s="4"/>
      <c r="F337" s="4"/>
      <c r="G337" s="4"/>
    </row>
    <row r="338" spans="1:7">
      <c r="A338" s="4"/>
      <c r="B338" s="7"/>
      <c r="C338" s="4"/>
      <c r="D338" s="4"/>
      <c r="E338" s="4"/>
      <c r="F338" s="4"/>
      <c r="G338" s="4"/>
    </row>
    <row r="339" spans="1:7">
      <c r="A339" s="4"/>
      <c r="B339" s="7"/>
      <c r="C339" s="4"/>
      <c r="D339" s="4"/>
      <c r="E339" s="4"/>
      <c r="F339" s="4"/>
      <c r="G339" s="4"/>
    </row>
    <row r="340" spans="1:7">
      <c r="A340" s="4"/>
      <c r="B340" s="7"/>
      <c r="C340" s="4"/>
      <c r="D340" s="4"/>
      <c r="E340" s="4"/>
      <c r="F340" s="4"/>
      <c r="G340" s="4"/>
    </row>
    <row r="341" spans="1:7">
      <c r="A341" s="4"/>
      <c r="B341" s="7"/>
      <c r="C341" s="4"/>
      <c r="D341" s="4"/>
      <c r="E341" s="4"/>
      <c r="F341" s="4"/>
      <c r="G341" s="4"/>
    </row>
    <row r="342" spans="1:7">
      <c r="A342" s="4"/>
      <c r="B342" s="7"/>
      <c r="C342" s="4"/>
      <c r="D342" s="4"/>
      <c r="E342" s="4"/>
      <c r="F342" s="4"/>
      <c r="G342" s="4"/>
    </row>
    <row r="343" spans="1:7">
      <c r="A343" s="4"/>
      <c r="B343" s="7"/>
      <c r="C343" s="4"/>
      <c r="D343" s="4"/>
      <c r="E343" s="4"/>
      <c r="F343" s="4"/>
      <c r="G343" s="4"/>
    </row>
    <row r="344" spans="1:7">
      <c r="A344" s="4"/>
      <c r="B344" s="7"/>
      <c r="C344" s="4"/>
      <c r="D344" s="4"/>
      <c r="E344" s="4"/>
      <c r="F344" s="4"/>
      <c r="G344" s="4"/>
    </row>
    <row r="345" spans="1:7">
      <c r="A345" s="4"/>
      <c r="B345" s="7"/>
      <c r="C345" s="4"/>
      <c r="D345" s="4"/>
      <c r="E345" s="4"/>
      <c r="F345" s="4"/>
      <c r="G345" s="4"/>
    </row>
    <row r="346" spans="1:7">
      <c r="A346" s="4"/>
      <c r="B346" s="7"/>
      <c r="C346" s="4"/>
      <c r="D346" s="4"/>
      <c r="E346" s="4"/>
      <c r="F346" s="4"/>
      <c r="G346" s="4"/>
    </row>
    <row r="347" spans="1:7">
      <c r="A347" s="4"/>
      <c r="B347" s="7"/>
      <c r="C347" s="4"/>
      <c r="D347" s="4"/>
      <c r="E347" s="4"/>
      <c r="F347" s="4"/>
      <c r="G347" s="4"/>
    </row>
    <row r="348" spans="1:7">
      <c r="A348" s="4"/>
      <c r="B348" s="7"/>
      <c r="C348" s="4"/>
      <c r="D348" s="4"/>
      <c r="E348" s="4"/>
      <c r="F348" s="4"/>
      <c r="G348" s="4"/>
    </row>
    <row r="349" spans="1:7">
      <c r="A349" s="4"/>
      <c r="B349" s="7"/>
      <c r="C349" s="4"/>
      <c r="D349" s="4"/>
      <c r="E349" s="4"/>
      <c r="F349" s="4"/>
      <c r="G349" s="4"/>
    </row>
    <row r="350" spans="1:7">
      <c r="A350" s="4"/>
      <c r="B350" s="7"/>
      <c r="C350" s="4"/>
      <c r="D350" s="4"/>
      <c r="E350" s="4"/>
      <c r="F350" s="4"/>
      <c r="G350" s="4"/>
    </row>
    <row r="351" spans="1:7">
      <c r="A351" s="4"/>
      <c r="B351" s="7"/>
      <c r="C351" s="4"/>
      <c r="D351" s="4"/>
      <c r="E351" s="4"/>
      <c r="F351" s="4"/>
      <c r="G351" s="4"/>
    </row>
    <row r="352" spans="1:7">
      <c r="A352" s="4"/>
      <c r="B352" s="7"/>
      <c r="C352" s="4"/>
      <c r="D352" s="4"/>
      <c r="E352" s="4"/>
      <c r="F352" s="4"/>
      <c r="G352" s="4"/>
    </row>
    <row r="353" spans="1:7">
      <c r="A353" s="4"/>
      <c r="B353" s="7"/>
      <c r="C353" s="4"/>
      <c r="D353" s="4"/>
      <c r="E353" s="4"/>
      <c r="F353" s="4"/>
      <c r="G353" s="4"/>
    </row>
    <row r="354" spans="1:7">
      <c r="A354" s="4"/>
      <c r="B354" s="7"/>
      <c r="C354" s="4"/>
      <c r="D354" s="4"/>
      <c r="E354" s="4"/>
      <c r="F354" s="4"/>
      <c r="G354" s="4"/>
    </row>
    <row r="355" spans="1:7">
      <c r="A355" s="4"/>
      <c r="B355" s="7"/>
      <c r="C355" s="4"/>
      <c r="D355" s="4"/>
      <c r="E355" s="4"/>
      <c r="F355" s="4"/>
      <c r="G355" s="4"/>
    </row>
    <row r="356" spans="1:7">
      <c r="A356" s="4"/>
      <c r="B356" s="7"/>
      <c r="C356" s="4"/>
      <c r="D356" s="4"/>
      <c r="E356" s="4"/>
      <c r="F356" s="4"/>
      <c r="G356" s="4"/>
    </row>
    <row r="357" spans="1:7">
      <c r="A357" s="4"/>
      <c r="B357" s="7"/>
      <c r="C357" s="4"/>
      <c r="D357" s="4"/>
      <c r="E357" s="4"/>
      <c r="F357" s="4"/>
      <c r="G357" s="4"/>
    </row>
    <row r="358" spans="1:7">
      <c r="A358" s="4"/>
      <c r="B358" s="7"/>
      <c r="C358" s="4"/>
      <c r="D358" s="4"/>
      <c r="E358" s="4"/>
      <c r="F358" s="4"/>
      <c r="G358" s="4"/>
    </row>
    <row r="359" spans="1:7">
      <c r="A359" s="4"/>
      <c r="B359" s="7"/>
      <c r="C359" s="4"/>
      <c r="D359" s="4"/>
      <c r="E359" s="4"/>
      <c r="F359" s="4"/>
      <c r="G359" s="4"/>
    </row>
    <row r="360" spans="1:7">
      <c r="A360" s="4"/>
      <c r="B360" s="7"/>
      <c r="C360" s="4"/>
      <c r="D360" s="4"/>
      <c r="E360" s="4"/>
      <c r="F360" s="4"/>
      <c r="G360" s="4"/>
    </row>
    <row r="361" spans="1:7">
      <c r="A361" s="4"/>
      <c r="B361" s="7"/>
      <c r="C361" s="4"/>
      <c r="D361" s="4"/>
      <c r="E361" s="4"/>
      <c r="F361" s="4"/>
      <c r="G361" s="4"/>
    </row>
    <row r="362" spans="1:7">
      <c r="A362" s="4"/>
      <c r="B362" s="7"/>
      <c r="C362" s="4"/>
      <c r="D362" s="4"/>
      <c r="E362" s="4"/>
      <c r="F362" s="4"/>
      <c r="G362" s="4"/>
    </row>
    <row r="363" spans="1:7">
      <c r="A363" s="4"/>
      <c r="B363" s="7"/>
      <c r="C363" s="4"/>
      <c r="D363" s="4"/>
      <c r="E363" s="4"/>
      <c r="F363" s="4"/>
      <c r="G363" s="4"/>
    </row>
    <row r="364" spans="1:7">
      <c r="A364" s="4"/>
      <c r="B364" s="7"/>
      <c r="C364" s="4"/>
      <c r="D364" s="4"/>
      <c r="E364" s="4"/>
      <c r="F364" s="4"/>
      <c r="G364" s="4"/>
    </row>
    <row r="365" spans="1:7">
      <c r="A365" s="4"/>
      <c r="B365" s="7"/>
      <c r="C365" s="4"/>
      <c r="D365" s="4"/>
      <c r="E365" s="4"/>
      <c r="F365" s="4"/>
      <c r="G365" s="4"/>
    </row>
    <row r="366" spans="1:7">
      <c r="A366" s="4"/>
      <c r="B366" s="7"/>
      <c r="C366" s="4"/>
      <c r="D366" s="4"/>
      <c r="E366" s="4"/>
      <c r="F366" s="4"/>
      <c r="G366" s="4"/>
    </row>
    <row r="367" spans="1:7">
      <c r="A367" s="4"/>
      <c r="B367" s="7"/>
      <c r="C367" s="4"/>
      <c r="D367" s="4"/>
      <c r="E367" s="4"/>
      <c r="F367" s="4"/>
      <c r="G367" s="4"/>
    </row>
    <row r="368" spans="1:7">
      <c r="A368" s="4"/>
      <c r="B368" s="7"/>
      <c r="C368" s="4"/>
      <c r="D368" s="4"/>
      <c r="E368" s="4"/>
      <c r="F368" s="4"/>
      <c r="G368" s="4"/>
    </row>
    <row r="369" spans="1:7">
      <c r="A369" s="4"/>
      <c r="B369" s="7"/>
      <c r="C369" s="4"/>
      <c r="D369" s="4"/>
      <c r="E369" s="4"/>
      <c r="F369" s="4"/>
      <c r="G369" s="4"/>
    </row>
    <row r="370" spans="1:7">
      <c r="A370" s="4"/>
      <c r="B370" s="7"/>
      <c r="C370" s="4"/>
      <c r="D370" s="4"/>
      <c r="E370" s="4"/>
      <c r="F370" s="4"/>
      <c r="G370" s="4"/>
    </row>
    <row r="371" spans="1:7">
      <c r="A371" s="4"/>
      <c r="B371" s="7"/>
      <c r="C371" s="4"/>
      <c r="D371" s="4"/>
      <c r="E371" s="4"/>
      <c r="F371" s="4"/>
      <c r="G371" s="4"/>
    </row>
    <row r="372" spans="1:7">
      <c r="A372" s="4"/>
      <c r="B372" s="7"/>
      <c r="C372" s="4"/>
      <c r="D372" s="4"/>
      <c r="E372" s="4"/>
      <c r="F372" s="4"/>
      <c r="G372" s="4"/>
    </row>
    <row r="373" spans="1:7">
      <c r="A373" s="4"/>
      <c r="B373" s="7"/>
      <c r="C373" s="4"/>
      <c r="D373" s="4"/>
      <c r="E373" s="4"/>
      <c r="F373" s="4"/>
      <c r="G373" s="4"/>
    </row>
    <row r="374" spans="1:7">
      <c r="A374" s="4"/>
      <c r="B374" s="7"/>
      <c r="C374" s="4"/>
      <c r="D374" s="4"/>
      <c r="E374" s="4"/>
      <c r="F374" s="4"/>
      <c r="G374" s="4"/>
    </row>
    <row r="375" spans="1:7">
      <c r="A375" s="4"/>
      <c r="B375" s="7"/>
      <c r="C375" s="4"/>
      <c r="D375" s="4"/>
      <c r="E375" s="4"/>
      <c r="F375" s="4"/>
      <c r="G375" s="4"/>
    </row>
    <row r="376" spans="1:7">
      <c r="A376" s="4"/>
      <c r="B376" s="7"/>
      <c r="C376" s="4"/>
      <c r="D376" s="4"/>
      <c r="E376" s="4"/>
      <c r="F376" s="4"/>
      <c r="G376" s="4"/>
    </row>
    <row r="377" spans="1:7">
      <c r="A377" s="4"/>
      <c r="B377" s="7"/>
      <c r="C377" s="4"/>
      <c r="D377" s="4"/>
      <c r="E377" s="4"/>
      <c r="F377" s="4"/>
      <c r="G377" s="4"/>
    </row>
    <row r="378" spans="1:7">
      <c r="A378" s="4"/>
      <c r="B378" s="7"/>
      <c r="C378" s="4"/>
      <c r="D378" s="4"/>
      <c r="E378" s="4"/>
      <c r="F378" s="4"/>
      <c r="G378" s="4"/>
    </row>
    <row r="379" spans="1:7">
      <c r="A379" s="4"/>
      <c r="B379" s="7"/>
      <c r="C379" s="4"/>
      <c r="D379" s="4"/>
      <c r="E379" s="4"/>
      <c r="F379" s="4"/>
      <c r="G379" s="4"/>
    </row>
    <row r="380" spans="1:7">
      <c r="A380" s="4"/>
      <c r="B380" s="7"/>
      <c r="C380" s="4"/>
      <c r="D380" s="4"/>
      <c r="E380" s="4"/>
      <c r="F380" s="4"/>
      <c r="G380" s="4"/>
    </row>
    <row r="381" spans="1:7">
      <c r="A381" s="4"/>
      <c r="B381" s="7"/>
      <c r="C381" s="4"/>
      <c r="D381" s="4"/>
      <c r="E381" s="4"/>
      <c r="F381" s="4"/>
      <c r="G381" s="4"/>
    </row>
    <row r="382" spans="1:7">
      <c r="A382" s="4"/>
      <c r="B382" s="7"/>
      <c r="C382" s="4"/>
      <c r="D382" s="4"/>
      <c r="E382" s="4"/>
      <c r="F382" s="4"/>
      <c r="G382" s="4"/>
    </row>
    <row r="383" spans="1:7">
      <c r="A383" s="4"/>
      <c r="B383" s="7"/>
      <c r="C383" s="4"/>
      <c r="D383" s="4"/>
      <c r="E383" s="4"/>
      <c r="F383" s="4"/>
      <c r="G383" s="4"/>
    </row>
    <row r="384" spans="1:7">
      <c r="A384" s="4"/>
      <c r="B384" s="7"/>
      <c r="C384" s="4"/>
      <c r="D384" s="4"/>
      <c r="E384" s="4"/>
      <c r="F384" s="4"/>
      <c r="G384" s="4"/>
    </row>
    <row r="385" spans="1:7">
      <c r="A385" s="4"/>
      <c r="B385" s="7"/>
      <c r="C385" s="4"/>
      <c r="D385" s="4"/>
      <c r="E385" s="4"/>
      <c r="F385" s="4"/>
      <c r="G385" s="4"/>
    </row>
    <row r="386" spans="1:7">
      <c r="A386" s="4"/>
      <c r="B386" s="7"/>
      <c r="C386" s="4"/>
      <c r="D386" s="4"/>
      <c r="E386" s="4"/>
      <c r="F386" s="4"/>
      <c r="G386" s="4"/>
    </row>
    <row r="387" spans="1:7">
      <c r="A387" s="4"/>
      <c r="B387" s="7"/>
      <c r="C387" s="4"/>
      <c r="D387" s="4"/>
      <c r="E387" s="4"/>
      <c r="F387" s="4"/>
      <c r="G387" s="4"/>
    </row>
    <row r="388" spans="1:7">
      <c r="A388" s="4"/>
      <c r="B388" s="7"/>
      <c r="C388" s="4"/>
      <c r="D388" s="4"/>
      <c r="E388" s="4"/>
      <c r="F388" s="4"/>
      <c r="G388" s="4"/>
    </row>
    <row r="389" spans="1:7">
      <c r="A389" s="4"/>
      <c r="B389" s="7"/>
      <c r="C389" s="4"/>
      <c r="D389" s="4"/>
      <c r="E389" s="4"/>
      <c r="F389" s="4"/>
      <c r="G389" s="4"/>
    </row>
    <row r="390" spans="1:7">
      <c r="A390" s="4"/>
      <c r="B390" s="7"/>
      <c r="C390" s="4"/>
      <c r="D390" s="4"/>
      <c r="E390" s="4"/>
      <c r="F390" s="4"/>
      <c r="G390" s="4"/>
    </row>
    <row r="391" spans="1:7">
      <c r="A391" s="4"/>
      <c r="B391" s="7"/>
      <c r="C391" s="4"/>
      <c r="D391" s="4"/>
      <c r="E391" s="4"/>
      <c r="F391" s="4"/>
      <c r="G391" s="4"/>
    </row>
    <row r="392" spans="1:7">
      <c r="A392" s="4"/>
      <c r="B392" s="7"/>
      <c r="C392" s="4"/>
      <c r="D392" s="4"/>
      <c r="E392" s="4"/>
      <c r="F392" s="4"/>
      <c r="G392" s="4"/>
    </row>
    <row r="393" spans="1:7">
      <c r="A393" s="4"/>
      <c r="B393" s="7"/>
      <c r="C393" s="4"/>
      <c r="D393" s="4"/>
      <c r="E393" s="4"/>
      <c r="F393" s="4"/>
      <c r="G393" s="4"/>
    </row>
    <row r="394" spans="1:7">
      <c r="A394" s="4"/>
      <c r="B394" s="7"/>
      <c r="C394" s="4"/>
      <c r="D394" s="4"/>
      <c r="E394" s="4"/>
      <c r="F394" s="4"/>
      <c r="G394" s="4"/>
    </row>
    <row r="395" spans="1:7">
      <c r="A395" s="4"/>
      <c r="B395" s="7"/>
      <c r="C395" s="4"/>
      <c r="D395" s="4"/>
      <c r="E395" s="4"/>
      <c r="F395" s="4"/>
      <c r="G395" s="4"/>
    </row>
    <row r="396" spans="1:7">
      <c r="A396" s="4"/>
      <c r="B396" s="7"/>
      <c r="C396" s="4"/>
      <c r="D396" s="4"/>
      <c r="E396" s="4"/>
      <c r="F396" s="4"/>
      <c r="G396" s="4"/>
    </row>
    <row r="397" spans="1:7">
      <c r="A397" s="4"/>
      <c r="B397" s="7"/>
      <c r="C397" s="4"/>
      <c r="D397" s="4"/>
      <c r="E397" s="4"/>
      <c r="F397" s="4"/>
      <c r="G397" s="4"/>
    </row>
    <row r="398" spans="1:7">
      <c r="A398" s="4"/>
      <c r="B398" s="7"/>
      <c r="C398" s="4"/>
      <c r="D398" s="4"/>
      <c r="E398" s="4"/>
      <c r="F398" s="4"/>
      <c r="G398" s="4"/>
    </row>
    <row r="399" spans="1:7">
      <c r="A399" s="4"/>
      <c r="B399" s="7"/>
      <c r="C399" s="4"/>
      <c r="D399" s="4"/>
      <c r="E399" s="4"/>
      <c r="F399" s="4"/>
      <c r="G399" s="4"/>
    </row>
    <row r="400" spans="1:7">
      <c r="A400" s="4"/>
      <c r="B400" s="7"/>
      <c r="C400" s="4"/>
      <c r="D400" s="4"/>
      <c r="E400" s="4"/>
      <c r="F400" s="4"/>
      <c r="G400" s="4"/>
    </row>
    <row r="401" spans="1:7">
      <c r="A401" s="4"/>
      <c r="B401" s="7"/>
      <c r="C401" s="4"/>
      <c r="D401" s="4"/>
      <c r="E401" s="4"/>
      <c r="F401" s="4"/>
      <c r="G401" s="4"/>
    </row>
    <row r="402" spans="1:7">
      <c r="A402" s="4"/>
      <c r="B402" s="7"/>
      <c r="C402" s="4"/>
      <c r="D402" s="4"/>
      <c r="E402" s="4"/>
      <c r="F402" s="4"/>
      <c r="G402" s="4"/>
    </row>
    <row r="403" spans="1:7">
      <c r="A403" s="4"/>
      <c r="B403" s="7"/>
      <c r="C403" s="4"/>
      <c r="D403" s="4"/>
      <c r="E403" s="4"/>
      <c r="F403" s="4"/>
      <c r="G403" s="4"/>
    </row>
    <row r="404" spans="1:7">
      <c r="A404" s="4"/>
      <c r="B404" s="7"/>
      <c r="C404" s="4"/>
      <c r="D404" s="4"/>
      <c r="E404" s="4"/>
      <c r="F404" s="4"/>
      <c r="G404" s="4"/>
    </row>
    <row r="405" spans="1:7">
      <c r="A405" s="4"/>
      <c r="B405" s="7"/>
      <c r="C405" s="4"/>
      <c r="D405" s="4"/>
      <c r="E405" s="4"/>
      <c r="F405" s="4"/>
      <c r="G405" s="4"/>
    </row>
    <row r="406" spans="1:7">
      <c r="A406" s="4"/>
      <c r="B406" s="7"/>
      <c r="C406" s="4"/>
      <c r="D406" s="4"/>
      <c r="E406" s="4"/>
      <c r="F406" s="4"/>
      <c r="G406" s="4"/>
    </row>
    <row r="407" spans="1:7">
      <c r="A407" s="4"/>
      <c r="B407" s="7"/>
      <c r="C407" s="4"/>
      <c r="D407" s="4"/>
      <c r="E407" s="4"/>
      <c r="F407" s="4"/>
      <c r="G407" s="4"/>
    </row>
    <row r="408" spans="1:7">
      <c r="A408" s="4"/>
      <c r="B408" s="7"/>
      <c r="C408" s="4"/>
      <c r="D408" s="4"/>
      <c r="E408" s="4"/>
      <c r="F408" s="4"/>
      <c r="G408" s="4"/>
    </row>
    <row r="409" spans="1:7">
      <c r="A409" s="4"/>
      <c r="B409" s="7"/>
      <c r="C409" s="4"/>
      <c r="D409" s="4"/>
      <c r="E409" s="4"/>
      <c r="F409" s="4"/>
      <c r="G409" s="4"/>
    </row>
    <row r="410" spans="1:7">
      <c r="A410" s="4"/>
      <c r="B410" s="7"/>
      <c r="C410" s="4"/>
      <c r="D410" s="4"/>
      <c r="E410" s="4"/>
      <c r="F410" s="4"/>
      <c r="G410" s="4"/>
    </row>
    <row r="411" spans="1:7">
      <c r="A411" s="4"/>
      <c r="B411" s="7"/>
      <c r="C411" s="4"/>
      <c r="D411" s="4"/>
      <c r="E411" s="4"/>
      <c r="F411" s="4"/>
      <c r="G411" s="4"/>
    </row>
    <row r="412" spans="1:7">
      <c r="A412" s="4"/>
      <c r="B412" s="7"/>
      <c r="C412" s="4"/>
      <c r="D412" s="4"/>
      <c r="E412" s="4"/>
      <c r="F412" s="4"/>
      <c r="G412" s="4"/>
    </row>
    <row r="413" spans="1:7">
      <c r="A413" s="4"/>
      <c r="B413" s="7"/>
      <c r="C413" s="4"/>
      <c r="D413" s="4"/>
      <c r="E413" s="4"/>
      <c r="F413" s="4"/>
      <c r="G413" s="4"/>
    </row>
    <row r="414" spans="1:7">
      <c r="A414" s="4"/>
      <c r="B414" s="7"/>
      <c r="C414" s="4"/>
      <c r="D414" s="4"/>
      <c r="E414" s="4"/>
      <c r="F414" s="4"/>
      <c r="G414" s="4"/>
    </row>
    <row r="415" spans="1:7">
      <c r="A415" s="4"/>
      <c r="B415" s="7"/>
      <c r="C415" s="4"/>
      <c r="D415" s="4"/>
      <c r="E415" s="4"/>
      <c r="F415" s="4"/>
      <c r="G415" s="4"/>
    </row>
    <row r="416" spans="1:7">
      <c r="A416" s="4"/>
      <c r="B416" s="7"/>
      <c r="C416" s="4"/>
      <c r="D416" s="4"/>
      <c r="E416" s="4"/>
      <c r="F416" s="4"/>
      <c r="G416" s="4"/>
    </row>
    <row r="417" spans="1:7">
      <c r="A417" s="4"/>
      <c r="B417" s="7"/>
      <c r="C417" s="4"/>
      <c r="D417" s="4"/>
      <c r="E417" s="4"/>
      <c r="F417" s="4"/>
      <c r="G417" s="4"/>
    </row>
    <row r="418" spans="1:7">
      <c r="A418" s="4"/>
      <c r="B418" s="7"/>
      <c r="C418" s="4"/>
      <c r="D418" s="4"/>
      <c r="E418" s="4"/>
      <c r="F418" s="4"/>
      <c r="G418" s="4"/>
    </row>
    <row r="419" spans="1:7">
      <c r="A419" s="4"/>
      <c r="B419" s="7"/>
      <c r="C419" s="4"/>
      <c r="D419" s="4"/>
      <c r="E419" s="4"/>
      <c r="F419" s="4"/>
      <c r="G419" s="4"/>
    </row>
    <row r="420" spans="1:7">
      <c r="A420" s="4"/>
      <c r="B420" s="7"/>
      <c r="C420" s="4"/>
      <c r="D420" s="4"/>
      <c r="E420" s="4"/>
      <c r="F420" s="4"/>
      <c r="G420" s="4"/>
    </row>
    <row r="421" spans="1:7">
      <c r="A421" s="4"/>
      <c r="B421" s="7"/>
      <c r="C421" s="4"/>
      <c r="D421" s="4"/>
      <c r="E421" s="4"/>
      <c r="F421" s="4"/>
      <c r="G421" s="4"/>
    </row>
    <row r="422" spans="1:7">
      <c r="A422" s="4"/>
      <c r="B422" s="7"/>
      <c r="C422" s="4"/>
      <c r="D422" s="4"/>
      <c r="E422" s="4"/>
      <c r="F422" s="4"/>
      <c r="G422" s="4"/>
    </row>
    <row r="423" spans="1:7">
      <c r="A423" s="4"/>
      <c r="B423" s="7"/>
      <c r="C423" s="4"/>
      <c r="D423" s="4"/>
      <c r="E423" s="4"/>
      <c r="F423" s="4"/>
      <c r="G423" s="4"/>
    </row>
    <row r="424" spans="1:7">
      <c r="A424" s="4"/>
      <c r="B424" s="7"/>
      <c r="C424" s="4"/>
      <c r="D424" s="4"/>
      <c r="E424" s="4"/>
      <c r="F424" s="4"/>
      <c r="G424" s="4"/>
    </row>
    <row r="425" spans="1:7">
      <c r="A425" s="4"/>
      <c r="B425" s="7"/>
      <c r="C425" s="4"/>
      <c r="D425" s="4"/>
      <c r="E425" s="4"/>
      <c r="F425" s="4"/>
      <c r="G425" s="4"/>
    </row>
    <row r="426" spans="1:7">
      <c r="A426" s="4"/>
      <c r="B426" s="7"/>
      <c r="C426" s="4"/>
      <c r="D426" s="4"/>
      <c r="E426" s="4"/>
      <c r="F426" s="4"/>
      <c r="G426" s="4"/>
    </row>
    <row r="427" spans="1:7">
      <c r="A427" s="4"/>
      <c r="B427" s="7"/>
      <c r="C427" s="4"/>
      <c r="D427" s="4"/>
      <c r="E427" s="4"/>
      <c r="F427" s="4"/>
      <c r="G427" s="4"/>
    </row>
    <row r="428" spans="1:7">
      <c r="A428" s="4"/>
      <c r="B428" s="7"/>
      <c r="C428" s="4"/>
      <c r="D428" s="4"/>
      <c r="E428" s="4"/>
      <c r="F428" s="4"/>
      <c r="G428" s="4"/>
    </row>
    <row r="429" spans="1:7">
      <c r="A429" s="4"/>
      <c r="B429" s="7"/>
      <c r="C429" s="4"/>
      <c r="D429" s="4"/>
      <c r="E429" s="4"/>
      <c r="F429" s="4"/>
      <c r="G429" s="4"/>
    </row>
    <row r="430" spans="1:7">
      <c r="A430" s="4"/>
      <c r="B430" s="7"/>
      <c r="C430" s="4"/>
      <c r="D430" s="4"/>
      <c r="E430" s="4"/>
      <c r="F430" s="4"/>
      <c r="G430" s="4"/>
    </row>
    <row r="431" spans="1:7">
      <c r="A431" s="4"/>
      <c r="B431" s="7"/>
      <c r="C431" s="4"/>
      <c r="D431" s="4"/>
      <c r="E431" s="4"/>
      <c r="F431" s="4"/>
      <c r="G431" s="4"/>
    </row>
    <row r="432" spans="1:7">
      <c r="A432" s="4"/>
      <c r="B432" s="7"/>
      <c r="C432" s="4"/>
      <c r="D432" s="4"/>
      <c r="E432" s="4"/>
      <c r="F432" s="4"/>
      <c r="G432" s="4"/>
    </row>
    <row r="433" spans="1:7">
      <c r="A433" s="4"/>
      <c r="B433" s="7"/>
      <c r="C433" s="4"/>
      <c r="D433" s="4"/>
      <c r="E433" s="4"/>
      <c r="F433" s="4"/>
      <c r="G433" s="4"/>
    </row>
    <row r="434" spans="1:7">
      <c r="A434" s="4"/>
      <c r="B434" s="7"/>
      <c r="C434" s="4"/>
      <c r="D434" s="4"/>
      <c r="E434" s="4"/>
      <c r="F434" s="4"/>
      <c r="G434" s="4"/>
    </row>
    <row r="435" spans="1:7">
      <c r="A435" s="4"/>
      <c r="B435" s="7"/>
      <c r="C435" s="4"/>
      <c r="D435" s="4"/>
      <c r="E435" s="4"/>
      <c r="F435" s="4"/>
      <c r="G435" s="4"/>
    </row>
    <row r="436" spans="1:7">
      <c r="A436" s="4"/>
      <c r="B436" s="7"/>
      <c r="C436" s="4"/>
      <c r="D436" s="4"/>
      <c r="E436" s="4"/>
      <c r="F436" s="4"/>
      <c r="G436" s="4"/>
    </row>
    <row r="437" spans="1:7">
      <c r="A437" s="4"/>
      <c r="B437" s="7"/>
      <c r="C437" s="4"/>
      <c r="D437" s="4"/>
      <c r="E437" s="4"/>
      <c r="F437" s="4"/>
      <c r="G437" s="4"/>
    </row>
    <row r="438" spans="1:7">
      <c r="A438" s="4"/>
      <c r="B438" s="7"/>
      <c r="C438" s="4"/>
      <c r="D438" s="4"/>
      <c r="E438" s="4"/>
      <c r="F438" s="4"/>
      <c r="G438" s="4"/>
    </row>
    <row r="439" spans="1:7">
      <c r="A439" s="4"/>
      <c r="B439" s="7"/>
      <c r="C439" s="4"/>
      <c r="D439" s="4"/>
      <c r="E439" s="4"/>
      <c r="F439" s="4"/>
      <c r="G439" s="4"/>
    </row>
    <row r="440" spans="1:7">
      <c r="A440" s="4"/>
      <c r="B440" s="7"/>
      <c r="C440" s="4"/>
      <c r="D440" s="4"/>
      <c r="E440" s="4"/>
      <c r="F440" s="4"/>
      <c r="G440" s="4"/>
    </row>
    <row r="441" spans="1:7">
      <c r="A441" s="4"/>
      <c r="B441" s="7"/>
      <c r="C441" s="4"/>
      <c r="D441" s="4"/>
      <c r="E441" s="4"/>
      <c r="F441" s="4"/>
      <c r="G441" s="4"/>
    </row>
    <row r="442" spans="1:7">
      <c r="A442" s="4"/>
      <c r="B442" s="7"/>
      <c r="C442" s="4"/>
      <c r="D442" s="4"/>
      <c r="E442" s="4"/>
      <c r="F442" s="4"/>
      <c r="G442" s="4"/>
    </row>
    <row r="443" spans="1:7">
      <c r="A443" s="4"/>
      <c r="B443" s="7"/>
      <c r="C443" s="4"/>
      <c r="D443" s="4"/>
      <c r="E443" s="4"/>
      <c r="F443" s="4"/>
      <c r="G443" s="4"/>
    </row>
    <row r="444" spans="1:7">
      <c r="A444" s="4"/>
      <c r="B444" s="7"/>
      <c r="C444" s="4"/>
      <c r="D444" s="4"/>
      <c r="E444" s="4"/>
      <c r="F444" s="4"/>
      <c r="G444" s="4"/>
    </row>
    <row r="445" spans="1:7">
      <c r="A445" s="4"/>
      <c r="B445" s="7"/>
      <c r="C445" s="4"/>
      <c r="D445" s="4"/>
      <c r="E445" s="4"/>
      <c r="F445" s="4"/>
      <c r="G445" s="4"/>
    </row>
    <row r="446" spans="1:7">
      <c r="A446" s="4"/>
      <c r="B446" s="7"/>
      <c r="C446" s="4"/>
      <c r="D446" s="4"/>
      <c r="E446" s="4"/>
      <c r="F446" s="4"/>
      <c r="G446" s="4"/>
    </row>
    <row r="447" spans="1:7">
      <c r="A447" s="4"/>
      <c r="B447" s="7"/>
      <c r="C447" s="4"/>
      <c r="D447" s="4"/>
      <c r="E447" s="4"/>
      <c r="F447" s="4"/>
      <c r="G447" s="4"/>
    </row>
    <row r="448" spans="1:7">
      <c r="A448" s="4"/>
      <c r="B448" s="7"/>
      <c r="C448" s="4"/>
      <c r="D448" s="4"/>
      <c r="E448" s="4"/>
      <c r="F448" s="4"/>
      <c r="G448" s="4"/>
    </row>
    <row r="449" spans="1:7">
      <c r="A449" s="4"/>
      <c r="B449" s="7"/>
      <c r="C449" s="4"/>
      <c r="D449" s="4"/>
      <c r="E449" s="4"/>
      <c r="F449" s="4"/>
      <c r="G449" s="4"/>
    </row>
    <row r="450" spans="1:7">
      <c r="A450" s="4"/>
      <c r="B450" s="7"/>
      <c r="C450" s="4"/>
      <c r="D450" s="4"/>
      <c r="E450" s="4"/>
      <c r="F450" s="4"/>
      <c r="G450" s="4"/>
    </row>
    <row r="451" spans="1:7">
      <c r="A451" s="4"/>
      <c r="B451" s="7"/>
      <c r="C451" s="4"/>
      <c r="D451" s="4"/>
      <c r="E451" s="4"/>
      <c r="F451" s="4"/>
      <c r="G451" s="4"/>
    </row>
    <row r="452" spans="1:7">
      <c r="A452" s="4"/>
      <c r="B452" s="7"/>
      <c r="C452" s="4"/>
      <c r="D452" s="4"/>
      <c r="E452" s="4"/>
      <c r="F452" s="4"/>
      <c r="G452" s="4"/>
    </row>
    <row r="453" spans="1:7">
      <c r="A453" s="4"/>
      <c r="B453" s="7"/>
      <c r="C453" s="4"/>
      <c r="D453" s="4"/>
      <c r="E453" s="4"/>
      <c r="F453" s="4"/>
      <c r="G453" s="4"/>
    </row>
    <row r="454" spans="1:7">
      <c r="A454" s="4"/>
      <c r="B454" s="7"/>
      <c r="C454" s="4"/>
      <c r="D454" s="4"/>
      <c r="E454" s="4"/>
      <c r="F454" s="4"/>
      <c r="G454" s="4"/>
    </row>
    <row r="455" spans="1:7">
      <c r="A455" s="4"/>
      <c r="B455" s="7"/>
      <c r="C455" s="4"/>
      <c r="D455" s="4"/>
      <c r="E455" s="4"/>
      <c r="F455" s="4"/>
      <c r="G455" s="4"/>
    </row>
    <row r="456" spans="1:7">
      <c r="A456" s="4"/>
      <c r="B456" s="7"/>
      <c r="C456" s="4"/>
      <c r="D456" s="4"/>
      <c r="E456" s="4"/>
      <c r="F456" s="4"/>
      <c r="G456" s="4"/>
    </row>
    <row r="457" spans="1:7">
      <c r="A457" s="4"/>
      <c r="B457" s="7"/>
      <c r="C457" s="4"/>
      <c r="D457" s="4"/>
      <c r="E457" s="4"/>
      <c r="F457" s="4"/>
      <c r="G457" s="4"/>
    </row>
    <row r="458" spans="1:7">
      <c r="A458" s="4"/>
      <c r="B458" s="7"/>
      <c r="C458" s="4"/>
      <c r="D458" s="4"/>
      <c r="E458" s="4"/>
      <c r="F458" s="4"/>
      <c r="G458" s="4"/>
    </row>
    <row r="459" spans="1:7">
      <c r="A459" s="4"/>
      <c r="B459" s="7"/>
      <c r="C459" s="4"/>
      <c r="D459" s="4"/>
      <c r="E459" s="4"/>
      <c r="F459" s="4"/>
      <c r="G459" s="4"/>
    </row>
    <row r="460" spans="1:7">
      <c r="A460" s="4"/>
      <c r="B460" s="7"/>
      <c r="C460" s="4"/>
      <c r="D460" s="4"/>
      <c r="E460" s="4"/>
      <c r="F460" s="4"/>
      <c r="G460" s="4"/>
    </row>
    <row r="461" spans="1:7">
      <c r="A461" s="4"/>
      <c r="B461" s="7"/>
      <c r="C461" s="4"/>
      <c r="D461" s="4"/>
      <c r="E461" s="4"/>
      <c r="F461" s="4"/>
      <c r="G461" s="4"/>
    </row>
    <row r="462" spans="1:7">
      <c r="A462" s="4"/>
      <c r="B462" s="7"/>
      <c r="C462" s="4"/>
      <c r="D462" s="4"/>
      <c r="E462" s="4"/>
      <c r="F462" s="4"/>
      <c r="G462" s="4"/>
    </row>
    <row r="463" spans="1:7">
      <c r="A463" s="4"/>
      <c r="B463" s="7"/>
      <c r="C463" s="4"/>
      <c r="D463" s="4"/>
      <c r="E463" s="4"/>
      <c r="F463" s="4"/>
      <c r="G463" s="4"/>
    </row>
    <row r="464" spans="1:7">
      <c r="A464" s="4"/>
      <c r="B464" s="7"/>
      <c r="C464" s="4"/>
      <c r="D464" s="4"/>
      <c r="E464" s="4"/>
      <c r="F464" s="4"/>
      <c r="G464" s="4"/>
    </row>
    <row r="465" spans="1:7">
      <c r="A465" s="4"/>
      <c r="B465" s="7"/>
      <c r="C465" s="4"/>
      <c r="D465" s="4"/>
      <c r="E465" s="4"/>
      <c r="F465" s="4"/>
      <c r="G465" s="4"/>
    </row>
    <row r="466" spans="1:7">
      <c r="A466" s="4"/>
      <c r="B466" s="7"/>
      <c r="C466" s="4"/>
      <c r="D466" s="4"/>
      <c r="E466" s="4"/>
      <c r="F466" s="4"/>
      <c r="G466" s="4"/>
    </row>
    <row r="467" spans="1:7">
      <c r="A467" s="4"/>
      <c r="B467" s="7"/>
      <c r="C467" s="4"/>
      <c r="D467" s="4"/>
      <c r="E467" s="4"/>
      <c r="F467" s="4"/>
      <c r="G467" s="4"/>
    </row>
    <row r="468" spans="1:7">
      <c r="A468" s="4"/>
      <c r="B468" s="7"/>
      <c r="C468" s="4"/>
      <c r="D468" s="4"/>
      <c r="E468" s="4"/>
      <c r="F468" s="4"/>
      <c r="G468" s="4"/>
    </row>
    <row r="469" spans="1:7">
      <c r="A469" s="4"/>
      <c r="B469" s="7"/>
      <c r="C469" s="4"/>
      <c r="D469" s="4"/>
      <c r="E469" s="4"/>
      <c r="F469" s="4"/>
      <c r="G469" s="4"/>
    </row>
    <row r="470" spans="1:7">
      <c r="A470" s="4"/>
      <c r="B470" s="7"/>
      <c r="C470" s="4"/>
      <c r="D470" s="4"/>
      <c r="E470" s="4"/>
      <c r="F470" s="4"/>
      <c r="G470" s="4"/>
    </row>
    <row r="471" spans="1:7">
      <c r="A471" s="4"/>
      <c r="B471" s="7"/>
      <c r="C471" s="4"/>
      <c r="D471" s="4"/>
      <c r="E471" s="4"/>
      <c r="F471" s="4"/>
      <c r="G471" s="4"/>
    </row>
    <row r="472" spans="1:7">
      <c r="A472" s="4"/>
      <c r="B472" s="7"/>
      <c r="C472" s="4"/>
      <c r="D472" s="4"/>
      <c r="E472" s="4"/>
      <c r="F472" s="4"/>
      <c r="G472" s="4"/>
    </row>
    <row r="473" spans="1:7">
      <c r="A473" s="4"/>
      <c r="B473" s="7"/>
      <c r="C473" s="4"/>
      <c r="D473" s="4"/>
      <c r="E473" s="4"/>
      <c r="F473" s="4"/>
      <c r="G473" s="4"/>
    </row>
    <row r="474" spans="1:7">
      <c r="A474" s="4"/>
      <c r="B474" s="7"/>
      <c r="C474" s="4"/>
      <c r="D474" s="4"/>
      <c r="E474" s="4"/>
      <c r="F474" s="4"/>
      <c r="G474" s="4"/>
    </row>
    <row r="475" spans="1:7">
      <c r="A475" s="4"/>
      <c r="B475" s="7"/>
      <c r="C475" s="4"/>
      <c r="D475" s="4"/>
      <c r="E475" s="4"/>
      <c r="F475" s="4"/>
      <c r="G475" s="4"/>
    </row>
    <row r="476" spans="1:7">
      <c r="A476" s="4"/>
      <c r="B476" s="7"/>
      <c r="C476" s="4"/>
      <c r="D476" s="4"/>
      <c r="E476" s="4"/>
      <c r="F476" s="4"/>
      <c r="G476" s="4"/>
    </row>
    <row r="477" spans="1:7">
      <c r="A477" s="4"/>
      <c r="B477" s="7"/>
      <c r="C477" s="4"/>
      <c r="D477" s="4"/>
      <c r="E477" s="4"/>
      <c r="F477" s="4"/>
      <c r="G477" s="4"/>
    </row>
    <row r="478" spans="1:7">
      <c r="A478" s="4"/>
      <c r="B478" s="7"/>
      <c r="C478" s="4"/>
      <c r="D478" s="4"/>
      <c r="E478" s="4"/>
      <c r="F478" s="4"/>
      <c r="G478" s="4"/>
    </row>
    <row r="479" spans="1:7">
      <c r="A479" s="4"/>
      <c r="B479" s="7"/>
      <c r="C479" s="4"/>
      <c r="D479" s="4"/>
      <c r="E479" s="4"/>
      <c r="F479" s="4"/>
      <c r="G479" s="4"/>
    </row>
    <row r="480" spans="1:7">
      <c r="A480" s="4"/>
      <c r="B480" s="7"/>
      <c r="C480" s="4"/>
      <c r="D480" s="4"/>
      <c r="E480" s="4"/>
      <c r="F480" s="4"/>
      <c r="G480" s="4"/>
    </row>
    <row r="481" spans="1:7">
      <c r="A481" s="4"/>
      <c r="B481" s="7"/>
      <c r="C481" s="4"/>
      <c r="D481" s="4"/>
      <c r="E481" s="4"/>
      <c r="F481" s="4"/>
      <c r="G481" s="4"/>
    </row>
    <row r="482" spans="1:7">
      <c r="A482" s="4"/>
      <c r="B482" s="7"/>
      <c r="C482" s="4"/>
      <c r="D482" s="4"/>
      <c r="E482" s="4"/>
      <c r="F482" s="4"/>
      <c r="G482" s="4"/>
    </row>
    <row r="483" spans="1:7">
      <c r="A483" s="4"/>
      <c r="B483" s="7"/>
      <c r="C483" s="4"/>
      <c r="D483" s="4"/>
      <c r="E483" s="4"/>
      <c r="F483" s="4"/>
      <c r="G483" s="4"/>
    </row>
    <row r="484" spans="1:7">
      <c r="A484" s="4"/>
      <c r="B484" s="7"/>
      <c r="C484" s="4"/>
      <c r="D484" s="4"/>
      <c r="E484" s="4"/>
      <c r="F484" s="4"/>
      <c r="G484" s="4"/>
    </row>
    <row r="485" spans="1:7">
      <c r="A485" s="4"/>
      <c r="B485" s="7"/>
      <c r="C485" s="4"/>
      <c r="D485" s="4"/>
      <c r="E485" s="4"/>
      <c r="F485" s="4"/>
      <c r="G485" s="4"/>
    </row>
    <row r="486" spans="1:7">
      <c r="A486" s="4"/>
      <c r="B486" s="7"/>
      <c r="C486" s="4"/>
      <c r="D486" s="4"/>
      <c r="E486" s="4"/>
      <c r="F486" s="4"/>
      <c r="G486" s="4"/>
    </row>
    <row r="487" spans="1:7">
      <c r="A487" s="4"/>
      <c r="B487" s="7"/>
      <c r="C487" s="4"/>
      <c r="D487" s="4"/>
      <c r="E487" s="4"/>
      <c r="F487" s="4"/>
      <c r="G487" s="4"/>
    </row>
    <row r="488" spans="1:7">
      <c r="A488" s="4"/>
      <c r="B488" s="7"/>
      <c r="C488" s="4"/>
      <c r="D488" s="4"/>
      <c r="E488" s="4"/>
      <c r="F488" s="4"/>
      <c r="G488" s="4"/>
    </row>
    <row r="489" spans="1:7">
      <c r="A489" s="4"/>
      <c r="B489" s="7"/>
      <c r="C489" s="4"/>
      <c r="D489" s="4"/>
      <c r="E489" s="4"/>
      <c r="F489" s="4"/>
      <c r="G489" s="4"/>
    </row>
    <row r="490" spans="1:7">
      <c r="A490" s="4"/>
      <c r="B490" s="7"/>
      <c r="C490" s="4"/>
      <c r="D490" s="4"/>
      <c r="E490" s="4"/>
      <c r="F490" s="4"/>
      <c r="G490" s="4"/>
    </row>
    <row r="491" spans="1:7">
      <c r="A491" s="4"/>
      <c r="B491" s="7"/>
      <c r="C491" s="4"/>
      <c r="D491" s="4"/>
      <c r="E491" s="4"/>
      <c r="F491" s="4"/>
      <c r="G491" s="4"/>
    </row>
    <row r="492" spans="1:7">
      <c r="A492" s="4"/>
      <c r="B492" s="7"/>
      <c r="C492" s="4"/>
      <c r="D492" s="4"/>
      <c r="E492" s="4"/>
      <c r="F492" s="4"/>
      <c r="G492" s="4"/>
    </row>
    <row r="493" spans="1:7">
      <c r="A493" s="4"/>
      <c r="B493" s="7"/>
      <c r="C493" s="4"/>
      <c r="D493" s="4"/>
      <c r="E493" s="4"/>
      <c r="F493" s="4"/>
      <c r="G493" s="4"/>
    </row>
    <row r="494" spans="1:7">
      <c r="A494" s="4"/>
      <c r="B494" s="7"/>
      <c r="C494" s="4"/>
      <c r="D494" s="4"/>
      <c r="E494" s="4"/>
      <c r="F494" s="4"/>
      <c r="G494" s="4"/>
    </row>
    <row r="495" spans="1:7">
      <c r="A495" s="4"/>
      <c r="B495" s="7"/>
      <c r="C495" s="4"/>
      <c r="D495" s="4"/>
      <c r="E495" s="4"/>
      <c r="F495" s="4"/>
      <c r="G495" s="4"/>
    </row>
    <row r="496" spans="1:7">
      <c r="A496" s="4"/>
      <c r="B496" s="7"/>
      <c r="C496" s="4"/>
      <c r="D496" s="4"/>
      <c r="E496" s="4"/>
      <c r="F496" s="4"/>
      <c r="G496" s="4"/>
    </row>
    <row r="497" spans="1:7">
      <c r="A497" s="4"/>
      <c r="B497" s="7"/>
      <c r="C497" s="4"/>
      <c r="D497" s="4"/>
      <c r="E497" s="4"/>
      <c r="F497" s="4"/>
      <c r="G497" s="4"/>
    </row>
    <row r="498" spans="1:7">
      <c r="A498" s="4"/>
      <c r="B498" s="7"/>
      <c r="C498" s="4"/>
      <c r="D498" s="4"/>
      <c r="E498" s="4"/>
      <c r="F498" s="4"/>
      <c r="G498" s="4"/>
    </row>
    <row r="499" spans="1:7">
      <c r="A499" s="4"/>
      <c r="B499" s="7"/>
      <c r="C499" s="4"/>
      <c r="D499" s="4"/>
      <c r="E499" s="4"/>
      <c r="F499" s="4"/>
      <c r="G499" s="4"/>
    </row>
    <row r="500" spans="1:7">
      <c r="A500" s="4"/>
      <c r="B500" s="7"/>
      <c r="C500" s="4"/>
      <c r="D500" s="4"/>
      <c r="E500" s="4"/>
      <c r="F500" s="4"/>
      <c r="G500" s="4"/>
    </row>
    <row r="501" spans="1:7">
      <c r="A501" s="4"/>
      <c r="B501" s="7"/>
      <c r="C501" s="4"/>
      <c r="D501" s="4"/>
      <c r="E501" s="4"/>
      <c r="F501" s="4"/>
      <c r="G501" s="4"/>
    </row>
    <row r="502" spans="1:7">
      <c r="A502" s="4"/>
      <c r="B502" s="7"/>
      <c r="C502" s="4"/>
      <c r="D502" s="4"/>
      <c r="E502" s="4"/>
      <c r="F502" s="4"/>
      <c r="G502" s="4"/>
    </row>
    <row r="503" spans="1:7">
      <c r="A503" s="4"/>
      <c r="B503" s="7"/>
      <c r="C503" s="4"/>
      <c r="D503" s="4"/>
      <c r="E503" s="4"/>
      <c r="F503" s="4"/>
      <c r="G503" s="4"/>
    </row>
    <row r="504" spans="1:7">
      <c r="A504" s="4"/>
      <c r="B504" s="7"/>
      <c r="C504" s="4"/>
      <c r="D504" s="4"/>
      <c r="E504" s="4"/>
      <c r="F504" s="4"/>
      <c r="G504" s="4"/>
    </row>
    <row r="505" spans="1:7">
      <c r="A505" s="4"/>
      <c r="B505" s="7"/>
      <c r="C505" s="4"/>
      <c r="D505" s="4"/>
      <c r="E505" s="4"/>
      <c r="F505" s="4"/>
      <c r="G505" s="4"/>
    </row>
    <row r="506" spans="1:7">
      <c r="A506" s="4"/>
      <c r="B506" s="7"/>
      <c r="C506" s="4"/>
      <c r="D506" s="4"/>
      <c r="E506" s="4"/>
      <c r="F506" s="4"/>
      <c r="G506" s="4"/>
    </row>
    <row r="507" spans="1:7">
      <c r="A507" s="4"/>
      <c r="B507" s="7"/>
      <c r="C507" s="4"/>
      <c r="D507" s="4"/>
      <c r="E507" s="4"/>
      <c r="F507" s="4"/>
      <c r="G507" s="4"/>
    </row>
    <row r="508" spans="1:7">
      <c r="A508" s="4"/>
      <c r="B508" s="7"/>
      <c r="C508" s="4"/>
      <c r="D508" s="4"/>
      <c r="E508" s="4"/>
      <c r="F508" s="4"/>
      <c r="G508" s="4"/>
    </row>
    <row r="509" spans="1:7">
      <c r="A509" s="4"/>
      <c r="B509" s="7"/>
      <c r="C509" s="4"/>
      <c r="D509" s="4"/>
      <c r="E509" s="4"/>
      <c r="F509" s="4"/>
      <c r="G509" s="4"/>
    </row>
    <row r="510" spans="1:7">
      <c r="A510" s="4"/>
      <c r="B510" s="7"/>
      <c r="C510" s="4"/>
      <c r="D510" s="4"/>
      <c r="E510" s="4"/>
      <c r="F510" s="4"/>
      <c r="G510" s="4"/>
    </row>
    <row r="511" spans="1:7">
      <c r="A511" s="4"/>
      <c r="B511" s="7"/>
      <c r="C511" s="4"/>
      <c r="D511" s="4"/>
      <c r="E511" s="4"/>
      <c r="F511" s="4"/>
      <c r="G511" s="4"/>
    </row>
    <row r="512" spans="1:7">
      <c r="A512" s="4"/>
      <c r="B512" s="7"/>
      <c r="C512" s="4"/>
      <c r="D512" s="4"/>
      <c r="E512" s="4"/>
      <c r="F512" s="4"/>
      <c r="G512" s="4"/>
    </row>
    <row r="513" spans="1:7">
      <c r="A513" s="4"/>
      <c r="B513" s="7"/>
      <c r="C513" s="4"/>
      <c r="D513" s="4"/>
      <c r="E513" s="4"/>
      <c r="F513" s="4"/>
      <c r="G513" s="4"/>
    </row>
    <row r="514" spans="1:7">
      <c r="A514" s="4"/>
      <c r="B514" s="7"/>
      <c r="C514" s="4"/>
      <c r="D514" s="4"/>
      <c r="E514" s="4"/>
      <c r="F514" s="4"/>
      <c r="G514" s="4"/>
    </row>
    <row r="515" spans="1:7">
      <c r="A515" s="4"/>
      <c r="B515" s="7"/>
      <c r="C515" s="4"/>
      <c r="D515" s="4"/>
      <c r="E515" s="4"/>
      <c r="F515" s="4"/>
      <c r="G515" s="4"/>
    </row>
    <row r="516" spans="1:7">
      <c r="A516" s="4"/>
      <c r="B516" s="7"/>
      <c r="C516" s="4"/>
      <c r="D516" s="4"/>
      <c r="E516" s="4"/>
      <c r="F516" s="4"/>
      <c r="G516" s="4"/>
    </row>
    <row r="517" spans="1:7">
      <c r="A517" s="4"/>
      <c r="B517" s="7"/>
      <c r="C517" s="4"/>
      <c r="D517" s="4"/>
      <c r="E517" s="4"/>
      <c r="F517" s="4"/>
      <c r="G517" s="4"/>
    </row>
    <row r="518" spans="1:7">
      <c r="A518" s="4"/>
      <c r="B518" s="7"/>
      <c r="C518" s="4"/>
      <c r="D518" s="4"/>
      <c r="E518" s="4"/>
      <c r="F518" s="4"/>
      <c r="G518" s="4"/>
    </row>
    <row r="519" spans="1:7">
      <c r="A519" s="4"/>
      <c r="B519" s="7"/>
      <c r="C519" s="4"/>
      <c r="D519" s="4"/>
      <c r="E519" s="4"/>
      <c r="F519" s="4"/>
      <c r="G519" s="4"/>
    </row>
    <row r="520" spans="1:7">
      <c r="A520" s="4"/>
      <c r="B520" s="7"/>
      <c r="C520" s="4"/>
      <c r="D520" s="4"/>
      <c r="E520" s="4"/>
      <c r="F520" s="4"/>
      <c r="G520" s="4"/>
    </row>
    <row r="521" spans="1:7">
      <c r="A521" s="4"/>
      <c r="B521" s="7"/>
      <c r="C521" s="4"/>
      <c r="D521" s="4"/>
      <c r="E521" s="4"/>
      <c r="F521" s="4"/>
      <c r="G521" s="4"/>
    </row>
    <row r="522" spans="1:7">
      <c r="A522" s="4"/>
      <c r="B522" s="7"/>
      <c r="C522" s="4"/>
      <c r="D522" s="4"/>
      <c r="E522" s="4"/>
      <c r="F522" s="4"/>
      <c r="G522" s="4"/>
    </row>
    <row r="523" spans="1:7">
      <c r="A523" s="4"/>
      <c r="B523" s="7"/>
      <c r="C523" s="4"/>
      <c r="D523" s="4"/>
      <c r="E523" s="4"/>
      <c r="F523" s="4"/>
      <c r="G523" s="4"/>
    </row>
    <row r="524" spans="1:7">
      <c r="A524" s="4"/>
      <c r="B524" s="7"/>
      <c r="C524" s="4"/>
      <c r="D524" s="4"/>
      <c r="E524" s="4"/>
      <c r="F524" s="4"/>
      <c r="G524" s="4"/>
    </row>
    <row r="525" spans="1:7">
      <c r="A525" s="4"/>
      <c r="B525" s="7"/>
      <c r="C525" s="4"/>
      <c r="D525" s="4"/>
      <c r="E525" s="4"/>
      <c r="F525" s="4"/>
      <c r="G525" s="4"/>
    </row>
    <row r="526" spans="1:7">
      <c r="A526" s="4"/>
      <c r="B526" s="7"/>
      <c r="C526" s="4"/>
      <c r="D526" s="4"/>
      <c r="E526" s="4"/>
      <c r="F526" s="4"/>
      <c r="G526" s="4"/>
    </row>
    <row r="527" spans="1:7">
      <c r="A527" s="4"/>
      <c r="B527" s="7"/>
      <c r="C527" s="4"/>
      <c r="D527" s="4"/>
      <c r="E527" s="4"/>
      <c r="F527" s="4"/>
      <c r="G527" s="4"/>
    </row>
    <row r="528" spans="1:7">
      <c r="A528" s="4"/>
      <c r="B528" s="7"/>
      <c r="C528" s="4"/>
      <c r="D528" s="4"/>
      <c r="E528" s="4"/>
      <c r="F528" s="4"/>
      <c r="G528" s="4"/>
    </row>
    <row r="529" spans="1:7">
      <c r="A529" s="4"/>
      <c r="B529" s="7"/>
      <c r="C529" s="4"/>
      <c r="D529" s="4"/>
      <c r="E529" s="4"/>
      <c r="F529" s="4"/>
      <c r="G529" s="4"/>
    </row>
    <row r="530" spans="1:7">
      <c r="A530" s="4"/>
      <c r="B530" s="7"/>
      <c r="C530" s="4"/>
      <c r="D530" s="4"/>
      <c r="E530" s="4"/>
      <c r="F530" s="4"/>
      <c r="G530" s="4"/>
    </row>
    <row r="531" spans="1:7">
      <c r="A531" s="4"/>
      <c r="B531" s="7"/>
      <c r="C531" s="4"/>
      <c r="D531" s="4"/>
      <c r="E531" s="4"/>
      <c r="F531" s="4"/>
      <c r="G531" s="4"/>
    </row>
    <row r="532" spans="1:7">
      <c r="A532" s="4"/>
      <c r="B532" s="7"/>
      <c r="C532" s="4"/>
      <c r="D532" s="4"/>
      <c r="E532" s="4"/>
      <c r="F532" s="4"/>
      <c r="G532" s="4"/>
    </row>
    <row r="533" spans="1:7">
      <c r="A533" s="4"/>
      <c r="B533" s="7"/>
      <c r="C533" s="4"/>
      <c r="D533" s="4"/>
      <c r="E533" s="4"/>
      <c r="F533" s="4"/>
      <c r="G533" s="4"/>
    </row>
    <row r="534" spans="1:7">
      <c r="A534" s="4"/>
      <c r="B534" s="7"/>
      <c r="C534" s="4"/>
      <c r="D534" s="4"/>
      <c r="E534" s="4"/>
      <c r="F534" s="4"/>
      <c r="G534" s="4"/>
    </row>
    <row r="535" spans="1:7">
      <c r="A535" s="4"/>
      <c r="B535" s="7"/>
      <c r="C535" s="4"/>
      <c r="D535" s="4"/>
      <c r="E535" s="4"/>
      <c r="F535" s="4"/>
      <c r="G535" s="4"/>
    </row>
    <row r="536" spans="1:7">
      <c r="A536" s="4"/>
      <c r="B536" s="7"/>
      <c r="C536" s="4"/>
      <c r="D536" s="4"/>
      <c r="E536" s="4"/>
      <c r="F536" s="4"/>
      <c r="G536" s="4"/>
    </row>
    <row r="537" spans="1:7">
      <c r="A537" s="4"/>
      <c r="B537" s="7"/>
      <c r="C537" s="4"/>
      <c r="D537" s="4"/>
      <c r="E537" s="4"/>
      <c r="F537" s="4"/>
      <c r="G537" s="4"/>
    </row>
    <row r="538" spans="1:7">
      <c r="A538" s="4"/>
      <c r="B538" s="7"/>
      <c r="C538" s="4"/>
      <c r="D538" s="4"/>
      <c r="E538" s="4"/>
      <c r="F538" s="4"/>
      <c r="G538" s="4"/>
    </row>
    <row r="539" spans="1:7">
      <c r="A539" s="4"/>
      <c r="B539" s="7"/>
      <c r="C539" s="4"/>
      <c r="D539" s="4"/>
      <c r="E539" s="4"/>
      <c r="F539" s="4"/>
      <c r="G539" s="4"/>
    </row>
    <row r="540" spans="1:7">
      <c r="A540" s="4"/>
      <c r="B540" s="7"/>
      <c r="C540" s="4"/>
      <c r="D540" s="4"/>
      <c r="E540" s="4"/>
      <c r="F540" s="4"/>
      <c r="G540" s="4"/>
    </row>
    <row r="541" spans="1:7">
      <c r="A541" s="4"/>
      <c r="B541" s="7"/>
      <c r="C541" s="4"/>
      <c r="D541" s="4"/>
      <c r="E541" s="4"/>
      <c r="F541" s="4"/>
      <c r="G541" s="4"/>
    </row>
    <row r="542" spans="1:7">
      <c r="A542" s="4"/>
      <c r="B542" s="7"/>
      <c r="C542" s="4"/>
      <c r="D542" s="4"/>
      <c r="E542" s="4"/>
      <c r="F542" s="4"/>
      <c r="G542" s="4"/>
    </row>
    <row r="543" spans="1:7">
      <c r="A543" s="4"/>
      <c r="B543" s="7"/>
      <c r="C543" s="4"/>
      <c r="D543" s="4"/>
      <c r="E543" s="4"/>
      <c r="F543" s="4"/>
      <c r="G543" s="4"/>
    </row>
    <row r="544" spans="1:7">
      <c r="A544" s="4"/>
      <c r="B544" s="7"/>
      <c r="C544" s="4"/>
      <c r="D544" s="4"/>
      <c r="E544" s="4"/>
      <c r="F544" s="4"/>
      <c r="G544" s="4"/>
    </row>
    <row r="545" spans="1:7">
      <c r="A545" s="4"/>
      <c r="B545" s="7"/>
      <c r="C545" s="4"/>
      <c r="D545" s="4"/>
      <c r="E545" s="4"/>
      <c r="F545" s="4"/>
      <c r="G545" s="4"/>
    </row>
    <row r="546" spans="1:7">
      <c r="A546" s="4"/>
      <c r="B546" s="7"/>
      <c r="C546" s="4"/>
      <c r="D546" s="4"/>
      <c r="E546" s="4"/>
      <c r="F546" s="4"/>
      <c r="G546" s="4"/>
    </row>
    <row r="547" spans="1:7">
      <c r="A547" s="4"/>
      <c r="B547" s="7"/>
      <c r="C547" s="4"/>
      <c r="D547" s="4"/>
      <c r="E547" s="4"/>
      <c r="F547" s="4"/>
      <c r="G547" s="4"/>
    </row>
    <row r="548" spans="1:7">
      <c r="A548" s="4"/>
      <c r="B548" s="7"/>
      <c r="C548" s="4"/>
      <c r="D548" s="4"/>
      <c r="E548" s="4"/>
      <c r="F548" s="4"/>
      <c r="G548" s="4"/>
    </row>
    <row r="549" spans="1:7">
      <c r="A549" s="4"/>
      <c r="B549" s="7"/>
      <c r="C549" s="4"/>
      <c r="D549" s="4"/>
      <c r="E549" s="4"/>
      <c r="F549" s="4"/>
      <c r="G549" s="4"/>
    </row>
    <row r="550" spans="1:7">
      <c r="A550" s="4"/>
      <c r="B550" s="7"/>
      <c r="C550" s="4"/>
      <c r="D550" s="4"/>
      <c r="E550" s="4"/>
      <c r="F550" s="4"/>
      <c r="G550" s="4"/>
    </row>
    <row r="551" spans="1:7">
      <c r="A551" s="4"/>
      <c r="B551" s="7"/>
      <c r="C551" s="4"/>
      <c r="D551" s="4"/>
      <c r="E551" s="4"/>
      <c r="F551" s="4"/>
      <c r="G551" s="4"/>
    </row>
    <row r="552" spans="1:7">
      <c r="A552" s="4"/>
      <c r="B552" s="7"/>
      <c r="C552" s="4"/>
      <c r="D552" s="4"/>
      <c r="E552" s="4"/>
      <c r="F552" s="4"/>
      <c r="G552" s="4"/>
    </row>
    <row r="553" spans="1:7">
      <c r="A553" s="4"/>
      <c r="B553" s="7"/>
      <c r="C553" s="4"/>
      <c r="D553" s="4"/>
      <c r="E553" s="4"/>
      <c r="F553" s="4"/>
      <c r="G553" s="4"/>
    </row>
    <row r="554" spans="1:7">
      <c r="A554" s="4"/>
      <c r="B554" s="7"/>
      <c r="C554" s="4"/>
      <c r="D554" s="4"/>
      <c r="E554" s="4"/>
      <c r="F554" s="4"/>
      <c r="G554" s="4"/>
    </row>
    <row r="555" spans="1:7">
      <c r="A555" s="4"/>
      <c r="B555" s="7"/>
      <c r="C555" s="4"/>
      <c r="D555" s="4"/>
      <c r="E555" s="4"/>
      <c r="F555" s="4"/>
      <c r="G555" s="4"/>
    </row>
    <row r="556" spans="1:7">
      <c r="A556" s="4"/>
      <c r="B556" s="7"/>
      <c r="C556" s="4"/>
      <c r="D556" s="4"/>
      <c r="E556" s="4"/>
      <c r="F556" s="4"/>
      <c r="G556" s="4"/>
    </row>
    <row r="557" spans="1:7">
      <c r="A557" s="4"/>
      <c r="B557" s="7"/>
      <c r="C557" s="4"/>
      <c r="D557" s="4"/>
      <c r="E557" s="4"/>
      <c r="F557" s="4"/>
      <c r="G557" s="4"/>
    </row>
    <row r="558" spans="1:7">
      <c r="A558" s="4"/>
      <c r="B558" s="7"/>
      <c r="C558" s="4"/>
      <c r="D558" s="4"/>
      <c r="E558" s="4"/>
      <c r="F558" s="4"/>
      <c r="G558" s="4"/>
    </row>
    <row r="559" spans="1:7">
      <c r="A559" s="4"/>
      <c r="B559" s="7"/>
      <c r="C559" s="4"/>
      <c r="D559" s="4"/>
      <c r="E559" s="4"/>
      <c r="F559" s="4"/>
      <c r="G559" s="4"/>
    </row>
    <row r="560" spans="1:7">
      <c r="A560" s="4"/>
      <c r="B560" s="7"/>
      <c r="C560" s="4"/>
      <c r="D560" s="4"/>
      <c r="E560" s="4"/>
      <c r="F560" s="4"/>
      <c r="G560" s="4"/>
    </row>
    <row r="561" spans="1:7">
      <c r="A561" s="4"/>
      <c r="B561" s="7"/>
      <c r="C561" s="4"/>
      <c r="D561" s="4"/>
      <c r="E561" s="4"/>
      <c r="F561" s="4"/>
      <c r="G561" s="4"/>
    </row>
    <row r="562" spans="1:7">
      <c r="A562" s="4"/>
      <c r="B562" s="7"/>
      <c r="C562" s="4"/>
      <c r="D562" s="4"/>
      <c r="E562" s="4"/>
      <c r="F562" s="4"/>
      <c r="G562" s="4"/>
    </row>
    <row r="563" spans="1:7">
      <c r="A563" s="4"/>
      <c r="B563" s="7"/>
      <c r="C563" s="4"/>
      <c r="D563" s="4"/>
      <c r="E563" s="4"/>
      <c r="F563" s="4"/>
      <c r="G563" s="4"/>
    </row>
    <row r="564" spans="1:7">
      <c r="A564" s="4"/>
      <c r="B564" s="7"/>
      <c r="C564" s="4"/>
      <c r="D564" s="4"/>
      <c r="E564" s="4"/>
      <c r="F564" s="4"/>
      <c r="G564" s="4"/>
    </row>
    <row r="565" spans="1:7">
      <c r="A565" s="4"/>
      <c r="B565" s="7"/>
      <c r="C565" s="4"/>
      <c r="D565" s="4"/>
      <c r="E565" s="4"/>
      <c r="F565" s="4"/>
      <c r="G565" s="4"/>
    </row>
    <row r="566" spans="1:7">
      <c r="A566" s="4"/>
      <c r="B566" s="7"/>
      <c r="C566" s="4"/>
      <c r="D566" s="4"/>
      <c r="E566" s="4"/>
      <c r="F566" s="4"/>
      <c r="G566" s="4"/>
    </row>
    <row r="567" spans="1:7">
      <c r="A567" s="4"/>
      <c r="B567" s="7"/>
      <c r="C567" s="4"/>
      <c r="D567" s="4"/>
      <c r="E567" s="4"/>
      <c r="F567" s="4"/>
      <c r="G567" s="4"/>
    </row>
    <row r="568" spans="1:7">
      <c r="A568" s="4"/>
      <c r="B568" s="7"/>
      <c r="C568" s="4"/>
      <c r="D568" s="4"/>
      <c r="E568" s="4"/>
      <c r="F568" s="4"/>
      <c r="G568" s="4"/>
    </row>
    <row r="569" spans="1:7">
      <c r="A569" s="4"/>
      <c r="B569" s="7"/>
      <c r="C569" s="4"/>
      <c r="D569" s="4"/>
      <c r="E569" s="4"/>
      <c r="F569" s="4"/>
      <c r="G569" s="4"/>
    </row>
    <row r="570" spans="1:7">
      <c r="A570" s="4"/>
      <c r="B570" s="7"/>
      <c r="C570" s="4"/>
      <c r="D570" s="4"/>
      <c r="E570" s="4"/>
      <c r="F570" s="4"/>
      <c r="G570" s="4"/>
    </row>
    <row r="571" spans="1:7">
      <c r="A571" s="4"/>
      <c r="B571" s="7"/>
      <c r="C571" s="4"/>
      <c r="D571" s="4"/>
      <c r="E571" s="4"/>
      <c r="F571" s="4"/>
      <c r="G571" s="4"/>
    </row>
    <row r="572" spans="1:7">
      <c r="A572" s="4"/>
      <c r="B572" s="7"/>
      <c r="C572" s="4"/>
      <c r="D572" s="4"/>
      <c r="E572" s="4"/>
      <c r="F572" s="4"/>
      <c r="G572" s="4"/>
    </row>
    <row r="573" spans="1:7">
      <c r="A573" s="4"/>
      <c r="B573" s="7"/>
      <c r="C573" s="4"/>
      <c r="D573" s="4"/>
      <c r="E573" s="4"/>
      <c r="F573" s="4"/>
      <c r="G573" s="4"/>
    </row>
    <row r="574" spans="1:7">
      <c r="A574" s="4"/>
      <c r="B574" s="7"/>
      <c r="C574" s="4"/>
      <c r="D574" s="4"/>
      <c r="E574" s="4"/>
      <c r="F574" s="4"/>
      <c r="G574" s="4"/>
    </row>
    <row r="575" spans="1:7">
      <c r="A575" s="4"/>
      <c r="B575" s="7"/>
      <c r="C575" s="4"/>
      <c r="D575" s="4"/>
      <c r="E575" s="4"/>
      <c r="F575" s="4"/>
      <c r="G575" s="4"/>
    </row>
    <row r="576" spans="1:7">
      <c r="A576" s="4"/>
      <c r="B576" s="7"/>
      <c r="C576" s="4"/>
      <c r="D576" s="4"/>
      <c r="E576" s="4"/>
      <c r="F576" s="4"/>
      <c r="G576" s="4"/>
    </row>
    <row r="577" spans="1:7">
      <c r="A577" s="4"/>
      <c r="B577" s="7"/>
      <c r="C577" s="4"/>
      <c r="D577" s="4"/>
      <c r="E577" s="4"/>
      <c r="F577" s="4"/>
      <c r="G577" s="4"/>
    </row>
    <row r="578" spans="1:7">
      <c r="A578" s="4"/>
      <c r="B578" s="7"/>
      <c r="C578" s="4"/>
      <c r="D578" s="4"/>
      <c r="E578" s="4"/>
      <c r="F578" s="4"/>
      <c r="G578" s="4"/>
    </row>
    <row r="579" spans="1:7">
      <c r="A579" s="4"/>
      <c r="B579" s="7"/>
      <c r="C579" s="4"/>
      <c r="D579" s="4"/>
      <c r="E579" s="4"/>
      <c r="F579" s="4"/>
      <c r="G579" s="4"/>
    </row>
    <row r="580" spans="1:7">
      <c r="A580" s="4"/>
      <c r="B580" s="7"/>
      <c r="C580" s="4"/>
      <c r="D580" s="4"/>
      <c r="E580" s="4"/>
      <c r="F580" s="4"/>
      <c r="G580" s="4"/>
    </row>
    <row r="581" spans="1:7">
      <c r="A581" s="4"/>
      <c r="B581" s="7"/>
      <c r="C581" s="4"/>
      <c r="D581" s="4"/>
      <c r="E581" s="4"/>
      <c r="F581" s="4"/>
      <c r="G581" s="4"/>
    </row>
    <row r="582" spans="1:7">
      <c r="A582" s="4"/>
      <c r="B582" s="7"/>
      <c r="C582" s="4"/>
      <c r="D582" s="4"/>
      <c r="E582" s="4"/>
      <c r="F582" s="4"/>
      <c r="G582" s="4"/>
    </row>
    <row r="583" spans="1:7">
      <c r="A583" s="4"/>
      <c r="B583" s="7"/>
      <c r="C583" s="4"/>
      <c r="D583" s="4"/>
      <c r="E583" s="4"/>
      <c r="F583" s="4"/>
      <c r="G583" s="4"/>
    </row>
    <row r="584" spans="1:7">
      <c r="A584" s="4"/>
      <c r="B584" s="7"/>
      <c r="C584" s="4"/>
      <c r="D584" s="4"/>
      <c r="E584" s="4"/>
      <c r="F584" s="4"/>
      <c r="G584" s="4"/>
    </row>
    <row r="585" spans="1:7">
      <c r="A585" s="4"/>
      <c r="B585" s="7"/>
      <c r="C585" s="4"/>
      <c r="D585" s="4"/>
      <c r="E585" s="4"/>
      <c r="F585" s="4"/>
      <c r="G585" s="4"/>
    </row>
    <row r="586" spans="1:7">
      <c r="A586" s="4"/>
      <c r="B586" s="7"/>
      <c r="C586" s="4"/>
      <c r="D586" s="4"/>
      <c r="E586" s="4"/>
      <c r="F586" s="4"/>
      <c r="G586" s="4"/>
    </row>
    <row r="587" spans="1:7">
      <c r="A587" s="4"/>
      <c r="B587" s="7"/>
      <c r="C587" s="4"/>
      <c r="D587" s="4"/>
      <c r="E587" s="4"/>
      <c r="F587" s="4"/>
      <c r="G587" s="4"/>
    </row>
    <row r="588" spans="1:7">
      <c r="A588" s="4"/>
      <c r="B588" s="7"/>
      <c r="C588" s="4"/>
      <c r="D588" s="4"/>
      <c r="E588" s="4"/>
      <c r="F588" s="4"/>
      <c r="G588" s="4"/>
    </row>
    <row r="589" spans="1:7">
      <c r="A589" s="4"/>
      <c r="B589" s="7"/>
      <c r="C589" s="4"/>
      <c r="D589" s="4"/>
      <c r="E589" s="4"/>
      <c r="F589" s="4"/>
      <c r="G589" s="4"/>
    </row>
    <row r="590" spans="1:7">
      <c r="A590" s="4"/>
      <c r="B590" s="7"/>
      <c r="C590" s="4"/>
      <c r="D590" s="4"/>
      <c r="E590" s="4"/>
      <c r="F590" s="4"/>
      <c r="G590" s="4"/>
    </row>
    <row r="591" spans="1:7">
      <c r="A591" s="4"/>
      <c r="B591" s="7"/>
      <c r="C591" s="4"/>
      <c r="D591" s="4"/>
      <c r="E591" s="4"/>
      <c r="F591" s="4"/>
      <c r="G591" s="4"/>
    </row>
    <row r="592" spans="1:7">
      <c r="A592" s="4"/>
      <c r="B592" s="7"/>
      <c r="C592" s="4"/>
      <c r="D592" s="4"/>
      <c r="E592" s="4"/>
      <c r="F592" s="4"/>
      <c r="G592" s="4"/>
    </row>
    <row r="593" spans="1:7">
      <c r="A593" s="4"/>
      <c r="B593" s="7"/>
      <c r="C593" s="4"/>
      <c r="D593" s="4"/>
      <c r="E593" s="4"/>
      <c r="F593" s="4"/>
      <c r="G593" s="4"/>
    </row>
    <row r="594" spans="1:7">
      <c r="A594" s="4"/>
      <c r="B594" s="7"/>
      <c r="C594" s="4"/>
      <c r="D594" s="4"/>
      <c r="E594" s="4"/>
      <c r="F594" s="4"/>
      <c r="G594" s="4"/>
    </row>
    <row r="595" spans="1:7">
      <c r="A595" s="4"/>
      <c r="B595" s="7"/>
      <c r="C595" s="4"/>
      <c r="D595" s="4"/>
      <c r="E595" s="4"/>
      <c r="F595" s="4"/>
      <c r="G595" s="4"/>
    </row>
    <row r="596" spans="1:7">
      <c r="A596" s="4"/>
      <c r="B596" s="7"/>
      <c r="C596" s="4"/>
      <c r="D596" s="4"/>
      <c r="E596" s="4"/>
      <c r="F596" s="4"/>
      <c r="G596" s="4"/>
    </row>
    <row r="597" spans="1:7">
      <c r="A597" s="4"/>
      <c r="B597" s="7"/>
      <c r="C597" s="4"/>
      <c r="D597" s="4"/>
      <c r="E597" s="4"/>
      <c r="F597" s="4"/>
      <c r="G597" s="4"/>
    </row>
    <row r="598" spans="1:7">
      <c r="A598" s="4"/>
      <c r="B598" s="7"/>
      <c r="C598" s="4"/>
      <c r="D598" s="4"/>
      <c r="E598" s="4"/>
      <c r="F598" s="4"/>
      <c r="G598" s="4"/>
    </row>
    <row r="599" spans="1:7">
      <c r="A599" s="4"/>
      <c r="B599" s="7"/>
      <c r="C599" s="4"/>
      <c r="D599" s="4"/>
      <c r="E599" s="4"/>
      <c r="F599" s="4"/>
      <c r="G599" s="4"/>
    </row>
    <row r="600" spans="1:7">
      <c r="A600" s="4"/>
      <c r="B600" s="7"/>
      <c r="C600" s="4"/>
      <c r="D600" s="4"/>
      <c r="E600" s="4"/>
      <c r="F600" s="4"/>
      <c r="G600" s="4"/>
    </row>
    <row r="601" spans="1:7">
      <c r="A601" s="4"/>
      <c r="B601" s="7"/>
      <c r="C601" s="4"/>
      <c r="D601" s="4"/>
      <c r="E601" s="4"/>
      <c r="F601" s="4"/>
      <c r="G601" s="4"/>
    </row>
    <row r="602" spans="1:7">
      <c r="A602" s="4"/>
      <c r="B602" s="7"/>
      <c r="C602" s="4"/>
      <c r="D602" s="4"/>
      <c r="E602" s="4"/>
      <c r="F602" s="4"/>
      <c r="G602" s="4"/>
    </row>
    <row r="603" spans="1:7">
      <c r="A603" s="4"/>
      <c r="B603" s="7"/>
      <c r="C603" s="4"/>
      <c r="D603" s="4"/>
      <c r="E603" s="4"/>
      <c r="F603" s="4"/>
      <c r="G603" s="4"/>
    </row>
    <row r="604" spans="1:7">
      <c r="A604" s="4"/>
      <c r="B604" s="7"/>
      <c r="C604" s="4"/>
      <c r="D604" s="4"/>
      <c r="E604" s="4"/>
      <c r="F604" s="4"/>
      <c r="G604" s="4"/>
    </row>
    <row r="605" spans="1:7">
      <c r="A605" s="4"/>
      <c r="B605" s="7"/>
      <c r="C605" s="4"/>
      <c r="D605" s="4"/>
      <c r="E605" s="4"/>
      <c r="F605" s="4"/>
      <c r="G605" s="4"/>
    </row>
    <row r="606" spans="1:7">
      <c r="A606" s="4"/>
      <c r="B606" s="7"/>
      <c r="C606" s="4"/>
      <c r="D606" s="4"/>
      <c r="E606" s="4"/>
      <c r="F606" s="4"/>
      <c r="G606" s="4"/>
    </row>
    <row r="607" spans="1:7">
      <c r="A607" s="4"/>
      <c r="B607" s="7"/>
      <c r="C607" s="4"/>
      <c r="D607" s="4"/>
      <c r="E607" s="4"/>
      <c r="F607" s="4"/>
      <c r="G607" s="4"/>
    </row>
    <row r="608" spans="1:7">
      <c r="A608" s="4"/>
      <c r="B608" s="7"/>
      <c r="C608" s="4"/>
      <c r="D608" s="4"/>
      <c r="E608" s="4"/>
      <c r="F608" s="4"/>
      <c r="G608" s="4"/>
    </row>
    <row r="609" spans="1:7">
      <c r="A609" s="4"/>
      <c r="B609" s="7"/>
      <c r="C609" s="4"/>
      <c r="D609" s="4"/>
      <c r="E609" s="4"/>
      <c r="F609" s="4"/>
      <c r="G609" s="4"/>
    </row>
    <row r="610" spans="1:7">
      <c r="A610" s="4"/>
      <c r="B610" s="7"/>
      <c r="C610" s="4"/>
      <c r="D610" s="4"/>
      <c r="E610" s="4"/>
      <c r="F610" s="4"/>
      <c r="G610" s="4"/>
    </row>
    <row r="611" spans="1:7">
      <c r="A611" s="4"/>
      <c r="B611" s="7"/>
      <c r="C611" s="4"/>
      <c r="D611" s="4"/>
      <c r="E611" s="4"/>
      <c r="F611" s="4"/>
      <c r="G611" s="4"/>
    </row>
    <row r="612" spans="1:7">
      <c r="A612" s="4"/>
      <c r="B612" s="7"/>
      <c r="C612" s="4"/>
      <c r="D612" s="4"/>
      <c r="E612" s="4"/>
      <c r="F612" s="4"/>
      <c r="G612" s="4"/>
    </row>
    <row r="613" spans="1:7">
      <c r="A613" s="4"/>
      <c r="B613" s="7"/>
      <c r="C613" s="4"/>
      <c r="D613" s="4"/>
      <c r="E613" s="4"/>
      <c r="F613" s="4"/>
      <c r="G613" s="4"/>
    </row>
    <row r="614" spans="1:7">
      <c r="A614" s="4"/>
      <c r="B614" s="7"/>
      <c r="C614" s="4"/>
      <c r="D614" s="4"/>
      <c r="E614" s="4"/>
      <c r="F614" s="4"/>
      <c r="G614" s="4"/>
    </row>
    <row r="615" spans="1:7">
      <c r="A615" s="4"/>
      <c r="B615" s="7"/>
      <c r="C615" s="4"/>
      <c r="D615" s="4"/>
      <c r="E615" s="4"/>
      <c r="F615" s="4"/>
      <c r="G615" s="4"/>
    </row>
    <row r="616" spans="1:7">
      <c r="A616" s="4"/>
      <c r="B616" s="7"/>
      <c r="C616" s="4"/>
      <c r="D616" s="4"/>
      <c r="E616" s="4"/>
      <c r="F616" s="4"/>
      <c r="G616" s="4"/>
    </row>
    <row r="617" spans="1:7">
      <c r="A617" s="4"/>
      <c r="B617" s="7"/>
      <c r="C617" s="4"/>
      <c r="D617" s="4"/>
      <c r="E617" s="4"/>
      <c r="F617" s="4"/>
      <c r="G617" s="4"/>
    </row>
    <row r="618" spans="1:7">
      <c r="A618" s="4"/>
      <c r="B618" s="7"/>
      <c r="C618" s="4"/>
      <c r="D618" s="4"/>
      <c r="E618" s="4"/>
      <c r="F618" s="4"/>
      <c r="G618" s="4"/>
    </row>
    <row r="619" spans="1:7">
      <c r="A619" s="4"/>
      <c r="B619" s="7"/>
      <c r="C619" s="4"/>
      <c r="D619" s="4"/>
      <c r="E619" s="4"/>
      <c r="F619" s="4"/>
      <c r="G619" s="4"/>
    </row>
    <row r="620" spans="1:7">
      <c r="A620" s="4"/>
      <c r="B620" s="7"/>
      <c r="C620" s="4"/>
      <c r="D620" s="4"/>
      <c r="E620" s="4"/>
      <c r="F620" s="4"/>
      <c r="G620" s="4"/>
    </row>
    <row r="621" spans="1:7">
      <c r="A621" s="4"/>
      <c r="B621" s="7"/>
      <c r="C621" s="4"/>
      <c r="D621" s="4"/>
      <c r="E621" s="4"/>
      <c r="F621" s="4"/>
      <c r="G621" s="4"/>
    </row>
    <row r="622" spans="1:7">
      <c r="A622" s="4"/>
      <c r="B622" s="7"/>
      <c r="C622" s="4"/>
      <c r="D622" s="4"/>
      <c r="E622" s="4"/>
      <c r="F622" s="4"/>
      <c r="G622" s="4"/>
    </row>
    <row r="623" spans="1:7">
      <c r="A623" s="4"/>
      <c r="B623" s="7"/>
      <c r="C623" s="4"/>
      <c r="D623" s="4"/>
      <c r="E623" s="4"/>
      <c r="F623" s="4"/>
      <c r="G623" s="4"/>
    </row>
    <row r="624" spans="1:7">
      <c r="A624" s="4"/>
      <c r="B624" s="7"/>
      <c r="C624" s="4"/>
      <c r="D624" s="4"/>
      <c r="E624" s="4"/>
      <c r="F624" s="4"/>
      <c r="G624" s="4"/>
    </row>
    <row r="625" spans="1:7">
      <c r="A625" s="4"/>
      <c r="B625" s="7"/>
      <c r="C625" s="4"/>
      <c r="D625" s="4"/>
      <c r="E625" s="4"/>
      <c r="F625" s="4"/>
      <c r="G625" s="4"/>
    </row>
    <row r="626" spans="1:7">
      <c r="A626" s="4"/>
      <c r="B626" s="7"/>
      <c r="C626" s="4"/>
      <c r="D626" s="4"/>
      <c r="E626" s="4"/>
      <c r="F626" s="4"/>
      <c r="G626" s="4"/>
    </row>
    <row r="627" spans="1:7">
      <c r="A627" s="4"/>
      <c r="B627" s="7"/>
      <c r="C627" s="4"/>
      <c r="D627" s="4"/>
      <c r="E627" s="4"/>
      <c r="F627" s="4"/>
      <c r="G627" s="4"/>
    </row>
    <row r="628" spans="1:7">
      <c r="A628" s="4"/>
      <c r="B628" s="7"/>
      <c r="C628" s="4"/>
      <c r="D628" s="4"/>
      <c r="E628" s="4"/>
      <c r="F628" s="4"/>
      <c r="G628" s="4"/>
    </row>
    <row r="629" spans="1:7">
      <c r="A629" s="4"/>
      <c r="B629" s="7"/>
      <c r="C629" s="4"/>
      <c r="D629" s="4"/>
      <c r="E629" s="4"/>
      <c r="F629" s="4"/>
      <c r="G629" s="4"/>
    </row>
    <row r="630" spans="1:7">
      <c r="A630" s="4"/>
      <c r="B630" s="7"/>
      <c r="C630" s="4"/>
      <c r="D630" s="4"/>
      <c r="E630" s="4"/>
      <c r="F630" s="4"/>
      <c r="G630" s="4"/>
    </row>
    <row r="631" spans="1:7">
      <c r="A631" s="4"/>
      <c r="B631" s="7"/>
      <c r="C631" s="4"/>
      <c r="D631" s="4"/>
      <c r="E631" s="4"/>
      <c r="F631" s="4"/>
      <c r="G631" s="4"/>
    </row>
    <row r="632" spans="1:7">
      <c r="A632" s="4"/>
      <c r="B632" s="7"/>
      <c r="C632" s="4"/>
      <c r="D632" s="4"/>
      <c r="E632" s="4"/>
      <c r="F632" s="4"/>
      <c r="G632" s="4"/>
    </row>
    <row r="633" spans="1:7">
      <c r="A633" s="4"/>
      <c r="B633" s="7"/>
      <c r="C633" s="4"/>
      <c r="D633" s="4"/>
      <c r="E633" s="4"/>
      <c r="F633" s="4"/>
      <c r="G633" s="4"/>
    </row>
    <row r="634" spans="1:7">
      <c r="A634" s="4"/>
      <c r="B634" s="7"/>
      <c r="C634" s="4"/>
      <c r="D634" s="4"/>
      <c r="E634" s="4"/>
      <c r="F634" s="4"/>
      <c r="G634" s="4"/>
    </row>
    <row r="635" spans="1:7">
      <c r="A635" s="4"/>
      <c r="B635" s="7"/>
      <c r="C635" s="4"/>
      <c r="D635" s="4"/>
      <c r="E635" s="4"/>
      <c r="F635" s="4"/>
      <c r="G635" s="4"/>
    </row>
    <row r="636" spans="1:7">
      <c r="A636" s="4"/>
      <c r="B636" s="7"/>
      <c r="C636" s="4"/>
      <c r="D636" s="4"/>
      <c r="E636" s="4"/>
      <c r="F636" s="4"/>
      <c r="G636" s="4"/>
    </row>
    <row r="637" spans="1:7">
      <c r="A637" s="4"/>
      <c r="B637" s="7"/>
      <c r="C637" s="4"/>
      <c r="D637" s="4"/>
      <c r="E637" s="4"/>
      <c r="F637" s="4"/>
      <c r="G637" s="4"/>
    </row>
    <row r="638" spans="1:7">
      <c r="A638" s="4"/>
      <c r="B638" s="7"/>
      <c r="C638" s="4"/>
      <c r="D638" s="4"/>
      <c r="E638" s="4"/>
      <c r="F638" s="4"/>
      <c r="G638" s="4"/>
    </row>
    <row r="639" spans="1:7">
      <c r="A639" s="4"/>
      <c r="B639" s="7"/>
      <c r="C639" s="4"/>
      <c r="D639" s="4"/>
      <c r="E639" s="4"/>
      <c r="F639" s="4"/>
      <c r="G639" s="4"/>
    </row>
    <row r="640" spans="1:7">
      <c r="A640" s="4"/>
      <c r="B640" s="7"/>
      <c r="C640" s="4"/>
      <c r="D640" s="4"/>
      <c r="E640" s="4"/>
      <c r="F640" s="4"/>
      <c r="G640" s="4"/>
    </row>
    <row r="641" spans="1:7">
      <c r="A641" s="4"/>
      <c r="B641" s="7"/>
      <c r="C641" s="4"/>
      <c r="D641" s="4"/>
      <c r="E641" s="4"/>
      <c r="F641" s="4"/>
      <c r="G641" s="4"/>
    </row>
    <row r="642" spans="1:7">
      <c r="A642" s="4"/>
      <c r="B642" s="7"/>
      <c r="C642" s="4"/>
      <c r="D642" s="4"/>
      <c r="E642" s="4"/>
      <c r="F642" s="4"/>
      <c r="G642" s="4"/>
    </row>
    <row r="643" spans="1:7">
      <c r="A643" s="4"/>
      <c r="B643" s="7"/>
      <c r="C643" s="4"/>
      <c r="D643" s="4"/>
      <c r="E643" s="4"/>
      <c r="F643" s="4"/>
      <c r="G643" s="4"/>
    </row>
    <row r="644" spans="1:7">
      <c r="A644" s="4"/>
      <c r="B644" s="7"/>
      <c r="C644" s="4"/>
      <c r="D644" s="4"/>
      <c r="E644" s="4"/>
      <c r="F644" s="4"/>
      <c r="G644" s="4"/>
    </row>
    <row r="645" spans="1:7">
      <c r="A645" s="4"/>
      <c r="B645" s="7"/>
      <c r="C645" s="4"/>
      <c r="D645" s="4"/>
      <c r="E645" s="4"/>
      <c r="F645" s="4"/>
      <c r="G645" s="4"/>
    </row>
    <row r="646" spans="1:7">
      <c r="A646" s="4"/>
      <c r="B646" s="7"/>
      <c r="C646" s="4"/>
      <c r="D646" s="4"/>
      <c r="E646" s="4"/>
      <c r="F646" s="4"/>
      <c r="G646" s="4"/>
    </row>
    <row r="647" spans="1:7">
      <c r="A647" s="4"/>
      <c r="B647" s="7"/>
      <c r="C647" s="4"/>
      <c r="D647" s="4"/>
      <c r="E647" s="4"/>
      <c r="F647" s="4"/>
      <c r="G647" s="4"/>
    </row>
    <row r="648" spans="1:7">
      <c r="A648" s="4"/>
      <c r="B648" s="7"/>
      <c r="C648" s="4"/>
      <c r="D648" s="4"/>
      <c r="E648" s="4"/>
      <c r="F648" s="4"/>
      <c r="G648" s="4"/>
    </row>
    <row r="649" spans="1:7">
      <c r="A649" s="4"/>
      <c r="B649" s="7"/>
      <c r="C649" s="4"/>
      <c r="D649" s="4"/>
      <c r="E649" s="4"/>
      <c r="F649" s="4"/>
      <c r="G649" s="4"/>
    </row>
    <row r="650" spans="1:7">
      <c r="A650" s="4"/>
      <c r="B650" s="7"/>
      <c r="C650" s="4"/>
      <c r="D650" s="4"/>
      <c r="E650" s="4"/>
      <c r="F650" s="4"/>
      <c r="G650" s="4"/>
    </row>
    <row r="651" spans="1:7">
      <c r="A651" s="4"/>
      <c r="B651" s="7"/>
      <c r="C651" s="4"/>
      <c r="D651" s="4"/>
      <c r="E651" s="4"/>
      <c r="F651" s="4"/>
      <c r="G651" s="4"/>
    </row>
    <row r="652" spans="1:7">
      <c r="A652" s="4"/>
      <c r="B652" s="7"/>
      <c r="C652" s="4"/>
      <c r="D652" s="4"/>
      <c r="E652" s="4"/>
      <c r="F652" s="4"/>
      <c r="G652" s="4"/>
    </row>
    <row r="653" spans="1:7">
      <c r="A653" s="4"/>
      <c r="B653" s="7"/>
      <c r="C653" s="4"/>
      <c r="D653" s="4"/>
      <c r="E653" s="4"/>
      <c r="F653" s="4"/>
      <c r="G653" s="4"/>
    </row>
    <row r="654" spans="1:7">
      <c r="A654" s="4"/>
      <c r="B654" s="7"/>
      <c r="C654" s="4"/>
      <c r="D654" s="4"/>
      <c r="E654" s="4"/>
      <c r="F654" s="4"/>
      <c r="G654" s="4"/>
    </row>
    <row r="655" spans="1:7">
      <c r="A655" s="4"/>
      <c r="B655" s="7"/>
      <c r="C655" s="4"/>
      <c r="D655" s="4"/>
      <c r="E655" s="4"/>
      <c r="F655" s="4"/>
      <c r="G655" s="4"/>
    </row>
    <row r="656" spans="1:7">
      <c r="A656" s="4"/>
      <c r="B656" s="7"/>
      <c r="C656" s="4"/>
      <c r="D656" s="4"/>
      <c r="E656" s="4"/>
      <c r="F656" s="4"/>
      <c r="G656" s="4"/>
    </row>
    <row r="657" spans="1:7">
      <c r="A657" s="4"/>
      <c r="B657" s="7"/>
      <c r="C657" s="4"/>
      <c r="D657" s="4"/>
      <c r="E657" s="4"/>
      <c r="F657" s="4"/>
      <c r="G657" s="4"/>
    </row>
    <row r="658" spans="1:7">
      <c r="A658" s="4"/>
      <c r="B658" s="7"/>
      <c r="C658" s="4"/>
      <c r="D658" s="4"/>
      <c r="E658" s="4"/>
      <c r="F658" s="4"/>
      <c r="G658" s="4"/>
    </row>
    <row r="659" spans="1:7">
      <c r="A659" s="4"/>
      <c r="B659" s="7"/>
      <c r="C659" s="4"/>
      <c r="D659" s="4"/>
      <c r="E659" s="4"/>
      <c r="F659" s="4"/>
      <c r="G659" s="4"/>
    </row>
    <row r="660" spans="1:7">
      <c r="A660" s="4"/>
      <c r="B660" s="7"/>
      <c r="C660" s="4"/>
      <c r="D660" s="4"/>
      <c r="E660" s="4"/>
      <c r="F660" s="4"/>
      <c r="G660" s="4"/>
    </row>
    <row r="661" spans="1:7">
      <c r="A661" s="4"/>
      <c r="B661" s="7"/>
      <c r="C661" s="4"/>
      <c r="D661" s="4"/>
      <c r="E661" s="4"/>
      <c r="F661" s="4"/>
      <c r="G661" s="4"/>
    </row>
    <row r="662" spans="1:7">
      <c r="A662" s="4"/>
      <c r="B662" s="7"/>
      <c r="C662" s="4"/>
      <c r="D662" s="4"/>
      <c r="E662" s="4"/>
      <c r="F662" s="4"/>
      <c r="G662" s="4"/>
    </row>
    <row r="663" spans="1:7">
      <c r="A663" s="4"/>
      <c r="B663" s="7"/>
      <c r="C663" s="4"/>
      <c r="D663" s="4"/>
      <c r="E663" s="4"/>
      <c r="F663" s="4"/>
      <c r="G663" s="4"/>
    </row>
    <row r="664" spans="1:7">
      <c r="A664" s="4"/>
      <c r="B664" s="7"/>
      <c r="C664" s="4"/>
      <c r="D664" s="4"/>
      <c r="E664" s="4"/>
      <c r="F664" s="4"/>
      <c r="G664" s="4"/>
    </row>
    <row r="665" spans="1:7">
      <c r="A665" s="4"/>
      <c r="B665" s="7"/>
      <c r="C665" s="4"/>
      <c r="D665" s="4"/>
      <c r="E665" s="4"/>
      <c r="F665" s="4"/>
      <c r="G665" s="4"/>
    </row>
    <row r="666" spans="1:7">
      <c r="A666" s="4"/>
      <c r="B666" s="7"/>
      <c r="C666" s="4"/>
      <c r="D666" s="4"/>
      <c r="E666" s="4"/>
      <c r="F666" s="4"/>
      <c r="G666" s="4"/>
    </row>
    <row r="667" spans="1:7">
      <c r="A667" s="4"/>
      <c r="B667" s="7"/>
      <c r="C667" s="4"/>
      <c r="D667" s="4"/>
      <c r="E667" s="4"/>
      <c r="F667" s="4"/>
      <c r="G667" s="4"/>
    </row>
    <row r="668" spans="1:7">
      <c r="A668" s="4"/>
      <c r="B668" s="7"/>
      <c r="C668" s="4"/>
      <c r="D668" s="4"/>
      <c r="E668" s="4"/>
      <c r="F668" s="4"/>
      <c r="G668" s="4"/>
    </row>
    <row r="669" spans="1:7">
      <c r="A669" s="4"/>
      <c r="B669" s="7"/>
      <c r="C669" s="4"/>
      <c r="D669" s="4"/>
      <c r="E669" s="4"/>
      <c r="F669" s="4"/>
      <c r="G669" s="4"/>
    </row>
    <row r="670" spans="1:7">
      <c r="A670" s="4"/>
      <c r="B670" s="7"/>
      <c r="C670" s="4"/>
      <c r="D670" s="4"/>
      <c r="E670" s="4"/>
      <c r="F670" s="4"/>
      <c r="G670" s="4"/>
    </row>
    <row r="671" spans="1:7">
      <c r="A671" s="4"/>
      <c r="B671" s="7"/>
      <c r="C671" s="4"/>
      <c r="D671" s="4"/>
      <c r="E671" s="4"/>
      <c r="F671" s="4"/>
      <c r="G671" s="4"/>
    </row>
    <row r="672" spans="1:7">
      <c r="A672" s="4"/>
      <c r="B672" s="7"/>
      <c r="C672" s="4"/>
      <c r="D672" s="4"/>
      <c r="E672" s="4"/>
      <c r="F672" s="4"/>
      <c r="G672" s="4"/>
    </row>
    <row r="673" spans="1:7">
      <c r="A673" s="4"/>
      <c r="B673" s="7"/>
      <c r="C673" s="4"/>
      <c r="D673" s="4"/>
      <c r="E673" s="4"/>
      <c r="F673" s="4"/>
      <c r="G673" s="4"/>
    </row>
    <row r="674" spans="1:7">
      <c r="A674" s="4"/>
      <c r="B674" s="7"/>
      <c r="C674" s="4"/>
      <c r="D674" s="4"/>
      <c r="E674" s="4"/>
      <c r="F674" s="4"/>
      <c r="G674" s="4"/>
    </row>
    <row r="675" spans="1:7">
      <c r="A675" s="4"/>
      <c r="B675" s="7"/>
      <c r="C675" s="4"/>
      <c r="D675" s="4"/>
      <c r="E675" s="4"/>
      <c r="F675" s="4"/>
      <c r="G675" s="4"/>
    </row>
    <row r="676" spans="1:7">
      <c r="A676" s="4"/>
      <c r="B676" s="7"/>
      <c r="C676" s="4"/>
      <c r="D676" s="4"/>
      <c r="E676" s="4"/>
      <c r="F676" s="4"/>
      <c r="G676" s="4"/>
    </row>
    <row r="677" spans="1:7">
      <c r="A677" s="4"/>
      <c r="B677" s="7"/>
      <c r="C677" s="4"/>
      <c r="D677" s="4"/>
      <c r="E677" s="4"/>
      <c r="F677" s="4"/>
      <c r="G677" s="4"/>
    </row>
    <row r="678" spans="1:7">
      <c r="A678" s="4"/>
      <c r="B678" s="7"/>
      <c r="C678" s="4"/>
      <c r="D678" s="4"/>
      <c r="E678" s="4"/>
      <c r="F678" s="4"/>
      <c r="G678" s="4"/>
    </row>
    <row r="679" spans="1:7">
      <c r="A679" s="4"/>
      <c r="B679" s="7"/>
      <c r="C679" s="4"/>
      <c r="D679" s="4"/>
      <c r="E679" s="4"/>
      <c r="F679" s="4"/>
      <c r="G679" s="4"/>
    </row>
    <row r="680" spans="1:7">
      <c r="A680" s="4"/>
      <c r="B680" s="7"/>
      <c r="C680" s="4"/>
      <c r="D680" s="4"/>
      <c r="E680" s="4"/>
      <c r="F680" s="4"/>
      <c r="G680" s="4"/>
    </row>
    <row r="681" spans="1:7">
      <c r="A681" s="4"/>
      <c r="B681" s="7"/>
      <c r="C681" s="4"/>
      <c r="D681" s="4"/>
      <c r="E681" s="4"/>
      <c r="F681" s="4"/>
      <c r="G681" s="4"/>
    </row>
    <row r="682" spans="1:7">
      <c r="A682" s="4"/>
      <c r="B682" s="7"/>
      <c r="C682" s="4"/>
      <c r="D682" s="4"/>
      <c r="E682" s="4"/>
      <c r="F682" s="4"/>
      <c r="G682" s="4"/>
    </row>
    <row r="683" spans="1:7">
      <c r="A683" s="4"/>
      <c r="B683" s="7"/>
      <c r="C683" s="4"/>
      <c r="D683" s="4"/>
      <c r="E683" s="4"/>
      <c r="F683" s="4"/>
      <c r="G683" s="4"/>
    </row>
    <row r="684" spans="1:7">
      <c r="A684" s="4"/>
      <c r="B684" s="7"/>
      <c r="C684" s="4"/>
      <c r="D684" s="4"/>
      <c r="E684" s="4"/>
      <c r="F684" s="4"/>
      <c r="G684" s="4"/>
    </row>
    <row r="685" spans="1:7">
      <c r="A685" s="4"/>
      <c r="B685" s="7"/>
      <c r="C685" s="4"/>
      <c r="D685" s="4"/>
      <c r="E685" s="4"/>
      <c r="F685" s="4"/>
      <c r="G685" s="4"/>
    </row>
    <row r="686" spans="1:7">
      <c r="A686" s="4"/>
      <c r="B686" s="7"/>
      <c r="C686" s="4"/>
      <c r="D686" s="4"/>
      <c r="E686" s="4"/>
      <c r="F686" s="4"/>
      <c r="G686" s="4"/>
    </row>
    <row r="687" spans="1:7">
      <c r="A687" s="4"/>
      <c r="B687" s="7"/>
      <c r="C687" s="4"/>
      <c r="D687" s="4"/>
      <c r="E687" s="4"/>
      <c r="F687" s="4"/>
      <c r="G687" s="4"/>
    </row>
    <row r="688" spans="1:7">
      <c r="A688" s="4"/>
      <c r="B688" s="7"/>
      <c r="C688" s="4"/>
      <c r="D688" s="4"/>
      <c r="E688" s="4"/>
      <c r="F688" s="4"/>
      <c r="G688" s="4"/>
    </row>
    <row r="689" spans="1:7">
      <c r="A689" s="4"/>
      <c r="B689" s="7"/>
      <c r="C689" s="4"/>
      <c r="D689" s="4"/>
      <c r="E689" s="4"/>
      <c r="F689" s="4"/>
      <c r="G689" s="4"/>
    </row>
    <row r="690" spans="1:7">
      <c r="A690" s="4"/>
      <c r="B690" s="7"/>
      <c r="C690" s="4"/>
      <c r="D690" s="4"/>
      <c r="E690" s="4"/>
      <c r="F690" s="4"/>
      <c r="G690" s="4"/>
    </row>
    <row r="691" spans="1:7">
      <c r="A691" s="4"/>
      <c r="B691" s="7"/>
      <c r="C691" s="4"/>
      <c r="D691" s="4"/>
      <c r="E691" s="4"/>
      <c r="F691" s="4"/>
      <c r="G691" s="4"/>
    </row>
    <row r="692" spans="1:7">
      <c r="A692" s="4"/>
      <c r="B692" s="7"/>
      <c r="C692" s="4"/>
      <c r="D692" s="4"/>
      <c r="E692" s="4"/>
      <c r="F692" s="4"/>
      <c r="G692" s="4"/>
    </row>
    <row r="693" spans="1:7">
      <c r="A693" s="4"/>
      <c r="B693" s="7"/>
      <c r="C693" s="4"/>
      <c r="D693" s="4"/>
      <c r="E693" s="4"/>
      <c r="F693" s="4"/>
      <c r="G693" s="4"/>
    </row>
    <row r="694" spans="1:7">
      <c r="A694" s="4"/>
      <c r="B694" s="7"/>
      <c r="C694" s="4"/>
      <c r="D694" s="4"/>
      <c r="E694" s="4"/>
      <c r="F694" s="4"/>
      <c r="G694" s="4"/>
    </row>
    <row r="695" spans="1:7">
      <c r="A695" s="4"/>
      <c r="B695" s="7"/>
      <c r="C695" s="4"/>
      <c r="D695" s="4"/>
      <c r="E695" s="4"/>
      <c r="F695" s="4"/>
      <c r="G695" s="4"/>
    </row>
    <row r="696" spans="1:7">
      <c r="A696" s="4"/>
      <c r="B696" s="7"/>
      <c r="C696" s="4"/>
      <c r="D696" s="4"/>
      <c r="E696" s="4"/>
      <c r="F696" s="4"/>
      <c r="G696" s="4"/>
    </row>
    <row r="697" spans="1:7">
      <c r="A697" s="4"/>
      <c r="B697" s="7"/>
      <c r="C697" s="4"/>
      <c r="D697" s="4"/>
      <c r="E697" s="4"/>
      <c r="F697" s="4"/>
      <c r="G697" s="4"/>
    </row>
    <row r="698" spans="1:7">
      <c r="A698" s="4"/>
      <c r="B698" s="7"/>
      <c r="C698" s="4"/>
      <c r="D698" s="4"/>
      <c r="E698" s="4"/>
      <c r="F698" s="4"/>
      <c r="G698" s="4"/>
    </row>
    <row r="699" spans="1:7">
      <c r="A699" s="4"/>
      <c r="B699" s="7"/>
      <c r="C699" s="4"/>
      <c r="D699" s="4"/>
      <c r="E699" s="4"/>
      <c r="F699" s="4"/>
      <c r="G699" s="4"/>
    </row>
    <row r="700" spans="1:7">
      <c r="A700" s="4"/>
      <c r="B700" s="7"/>
      <c r="C700" s="4"/>
      <c r="D700" s="4"/>
      <c r="E700" s="4"/>
      <c r="F700" s="4"/>
      <c r="G700" s="4"/>
    </row>
    <row r="701" spans="1:7">
      <c r="A701" s="4"/>
      <c r="B701" s="7"/>
      <c r="C701" s="4"/>
      <c r="D701" s="4"/>
      <c r="E701" s="4"/>
      <c r="F701" s="4"/>
      <c r="G701" s="4"/>
    </row>
    <row r="702" spans="1:7">
      <c r="A702" s="4"/>
      <c r="B702" s="7"/>
      <c r="C702" s="4"/>
      <c r="D702" s="4"/>
      <c r="E702" s="4"/>
      <c r="F702" s="4"/>
      <c r="G702" s="4"/>
    </row>
    <row r="703" spans="1:7">
      <c r="A703" s="4"/>
      <c r="B703" s="7"/>
      <c r="C703" s="4"/>
      <c r="D703" s="4"/>
      <c r="E703" s="4"/>
      <c r="F703" s="4"/>
      <c r="G703" s="4"/>
    </row>
    <row r="704" spans="1:7">
      <c r="A704" s="4"/>
      <c r="B704" s="7"/>
      <c r="C704" s="4"/>
      <c r="D704" s="4"/>
      <c r="E704" s="4"/>
      <c r="F704" s="4"/>
      <c r="G704" s="4"/>
    </row>
    <row r="705" spans="1:7">
      <c r="A705" s="4"/>
      <c r="B705" s="7"/>
      <c r="C705" s="4"/>
      <c r="D705" s="4"/>
      <c r="E705" s="4"/>
      <c r="F705" s="4"/>
      <c r="G705" s="4"/>
    </row>
    <row r="706" spans="1:7">
      <c r="A706" s="4"/>
      <c r="B706" s="7"/>
      <c r="C706" s="4"/>
      <c r="D706" s="4"/>
      <c r="E706" s="4"/>
      <c r="F706" s="4"/>
      <c r="G706" s="4"/>
    </row>
    <row r="707" spans="1:7">
      <c r="A707" s="4"/>
      <c r="B707" s="7"/>
      <c r="C707" s="4"/>
      <c r="D707" s="4"/>
      <c r="E707" s="4"/>
      <c r="F707" s="4"/>
      <c r="G707" s="4"/>
    </row>
    <row r="708" spans="1:7">
      <c r="A708" s="4"/>
      <c r="B708" s="7"/>
      <c r="C708" s="4"/>
      <c r="D708" s="4"/>
      <c r="E708" s="4"/>
      <c r="F708" s="4"/>
      <c r="G708" s="4"/>
    </row>
    <row r="709" spans="1:7">
      <c r="A709" s="4"/>
      <c r="B709" s="7"/>
      <c r="C709" s="4"/>
      <c r="D709" s="4"/>
      <c r="E709" s="4"/>
      <c r="F709" s="4"/>
      <c r="G709" s="4"/>
    </row>
    <row r="710" spans="1:7">
      <c r="A710" s="4"/>
      <c r="B710" s="7"/>
      <c r="C710" s="4"/>
      <c r="D710" s="4"/>
      <c r="E710" s="4"/>
      <c r="F710" s="4"/>
      <c r="G710" s="4"/>
    </row>
    <row r="711" spans="1:7">
      <c r="A711" s="4"/>
      <c r="B711" s="7"/>
      <c r="C711" s="4"/>
      <c r="D711" s="4"/>
      <c r="E711" s="4"/>
      <c r="F711" s="4"/>
      <c r="G711" s="4"/>
    </row>
    <row r="712" spans="1:7">
      <c r="A712" s="4"/>
      <c r="B712" s="7"/>
      <c r="C712" s="4"/>
      <c r="D712" s="4"/>
      <c r="E712" s="4"/>
      <c r="F712" s="4"/>
      <c r="G712" s="4"/>
    </row>
    <row r="713" spans="1:7">
      <c r="A713" s="4"/>
      <c r="B713" s="7"/>
      <c r="C713" s="4"/>
      <c r="D713" s="4"/>
      <c r="E713" s="4"/>
      <c r="F713" s="4"/>
      <c r="G713" s="4"/>
    </row>
    <row r="714" spans="1:7">
      <c r="A714" s="4"/>
      <c r="B714" s="7"/>
      <c r="C714" s="4"/>
      <c r="D714" s="4"/>
      <c r="E714" s="4"/>
      <c r="F714" s="4"/>
      <c r="G714" s="4"/>
    </row>
    <row r="715" spans="1:7">
      <c r="A715" s="4"/>
      <c r="B715" s="7"/>
      <c r="C715" s="4"/>
      <c r="D715" s="4"/>
      <c r="E715" s="4"/>
      <c r="F715" s="4"/>
      <c r="G715" s="4"/>
    </row>
    <row r="716" spans="1:7">
      <c r="A716" s="4"/>
      <c r="B716" s="7"/>
      <c r="C716" s="4"/>
      <c r="D716" s="4"/>
      <c r="E716" s="4"/>
      <c r="F716" s="4"/>
      <c r="G716" s="4"/>
    </row>
    <row r="717" spans="1:7">
      <c r="A717" s="4"/>
      <c r="B717" s="7"/>
      <c r="C717" s="4"/>
      <c r="D717" s="4"/>
      <c r="E717" s="4"/>
      <c r="F717" s="4"/>
      <c r="G717" s="4"/>
    </row>
    <row r="718" spans="1:7">
      <c r="A718" s="4"/>
      <c r="B718" s="7"/>
      <c r="C718" s="4"/>
      <c r="D718" s="4"/>
      <c r="E718" s="4"/>
      <c r="F718" s="4"/>
      <c r="G718" s="4"/>
    </row>
    <row r="719" spans="1:7">
      <c r="A719" s="4"/>
      <c r="B719" s="7"/>
      <c r="C719" s="4"/>
      <c r="D719" s="4"/>
      <c r="E719" s="4"/>
      <c r="F719" s="4"/>
      <c r="G719" s="4"/>
    </row>
    <row r="720" spans="1:7">
      <c r="A720" s="4"/>
      <c r="B720" s="7"/>
      <c r="C720" s="4"/>
      <c r="D720" s="4"/>
      <c r="E720" s="4"/>
      <c r="F720" s="4"/>
      <c r="G720" s="4"/>
    </row>
    <row r="721" spans="1:7">
      <c r="A721" s="4"/>
      <c r="B721" s="7"/>
      <c r="C721" s="4"/>
      <c r="D721" s="4"/>
      <c r="E721" s="4"/>
      <c r="F721" s="4"/>
      <c r="G721" s="4"/>
    </row>
    <row r="722" spans="1:7">
      <c r="A722" s="4"/>
      <c r="B722" s="7"/>
      <c r="C722" s="4"/>
      <c r="D722" s="4"/>
      <c r="E722" s="4"/>
      <c r="F722" s="4"/>
      <c r="G722" s="4"/>
    </row>
    <row r="723" spans="1:7">
      <c r="A723" s="4"/>
      <c r="B723" s="7"/>
      <c r="C723" s="4"/>
      <c r="D723" s="4"/>
      <c r="E723" s="4"/>
      <c r="F723" s="4"/>
      <c r="G723" s="4"/>
    </row>
    <row r="724" spans="1:7">
      <c r="A724" s="4"/>
      <c r="B724" s="7"/>
      <c r="C724" s="4"/>
      <c r="D724" s="4"/>
      <c r="E724" s="4"/>
      <c r="F724" s="4"/>
      <c r="G724" s="4"/>
    </row>
    <row r="725" spans="1:7">
      <c r="A725" s="4"/>
      <c r="B725" s="7"/>
      <c r="C725" s="4"/>
      <c r="D725" s="4"/>
      <c r="E725" s="4"/>
      <c r="F725" s="4"/>
      <c r="G725" s="4"/>
    </row>
    <row r="726" spans="1:7">
      <c r="A726" s="4"/>
      <c r="B726" s="7"/>
      <c r="C726" s="4"/>
      <c r="D726" s="4"/>
      <c r="E726" s="4"/>
      <c r="F726" s="4"/>
      <c r="G726" s="4"/>
    </row>
    <row r="727" spans="1:7">
      <c r="A727" s="4"/>
      <c r="B727" s="7"/>
      <c r="C727" s="4"/>
      <c r="D727" s="4"/>
      <c r="E727" s="4"/>
      <c r="F727" s="4"/>
      <c r="G727" s="4"/>
    </row>
    <row r="728" spans="1:7">
      <c r="A728" s="4"/>
      <c r="B728" s="7"/>
      <c r="C728" s="4"/>
      <c r="D728" s="4"/>
      <c r="E728" s="4"/>
      <c r="F728" s="4"/>
      <c r="G728" s="4"/>
    </row>
    <row r="729" spans="1:7">
      <c r="A729" s="4"/>
      <c r="B729" s="7"/>
      <c r="C729" s="4"/>
      <c r="D729" s="4"/>
      <c r="E729" s="4"/>
      <c r="F729" s="4"/>
      <c r="G729" s="4"/>
    </row>
    <row r="730" spans="1:7">
      <c r="A730" s="4"/>
      <c r="B730" s="7"/>
      <c r="C730" s="4"/>
      <c r="D730" s="4"/>
      <c r="E730" s="4"/>
      <c r="F730" s="4"/>
      <c r="G730" s="4"/>
    </row>
    <row r="731" spans="1:7">
      <c r="A731" s="4"/>
      <c r="B731" s="7"/>
      <c r="C731" s="4"/>
      <c r="D731" s="4"/>
      <c r="E731" s="4"/>
      <c r="F731" s="4"/>
      <c r="G731" s="4"/>
    </row>
    <row r="732" spans="1:7">
      <c r="A732" s="4"/>
      <c r="B732" s="7"/>
      <c r="C732" s="4"/>
      <c r="D732" s="4"/>
      <c r="E732" s="4"/>
      <c r="F732" s="4"/>
      <c r="G732" s="4"/>
    </row>
    <row r="733" spans="1:7">
      <c r="A733" s="4"/>
      <c r="B733" s="7"/>
      <c r="C733" s="4"/>
      <c r="D733" s="4"/>
      <c r="E733" s="4"/>
      <c r="F733" s="4"/>
      <c r="G733" s="4"/>
    </row>
    <row r="734" spans="1:7">
      <c r="A734" s="4"/>
      <c r="B734" s="7"/>
      <c r="C734" s="4"/>
      <c r="D734" s="4"/>
      <c r="E734" s="4"/>
      <c r="F734" s="4"/>
      <c r="G734" s="4"/>
    </row>
    <row r="735" spans="1:7">
      <c r="A735" s="4"/>
      <c r="B735" s="7"/>
      <c r="C735" s="4"/>
      <c r="D735" s="4"/>
      <c r="E735" s="4"/>
      <c r="F735" s="4"/>
      <c r="G735" s="4"/>
    </row>
    <row r="736" spans="1:7">
      <c r="A736" s="4"/>
      <c r="B736" s="7"/>
      <c r="C736" s="4"/>
      <c r="D736" s="4"/>
      <c r="E736" s="4"/>
      <c r="F736" s="4"/>
      <c r="G736" s="4"/>
    </row>
    <row r="737" spans="1:7">
      <c r="A737" s="4"/>
      <c r="B737" s="7"/>
      <c r="C737" s="4"/>
      <c r="D737" s="4"/>
      <c r="E737" s="4"/>
      <c r="F737" s="4"/>
      <c r="G737" s="4"/>
    </row>
    <row r="738" spans="1:7">
      <c r="A738" s="4"/>
      <c r="B738" s="7"/>
      <c r="C738" s="4"/>
      <c r="D738" s="4"/>
      <c r="E738" s="4"/>
      <c r="F738" s="4"/>
      <c r="G738" s="4"/>
    </row>
    <row r="739" spans="1:7">
      <c r="A739" s="4"/>
      <c r="B739" s="7"/>
      <c r="C739" s="4"/>
      <c r="D739" s="4"/>
      <c r="E739" s="4"/>
      <c r="F739" s="4"/>
      <c r="G739" s="4"/>
    </row>
    <row r="740" spans="1:7">
      <c r="A740" s="4"/>
      <c r="B740" s="7"/>
      <c r="C740" s="4"/>
      <c r="D740" s="4"/>
      <c r="E740" s="4"/>
      <c r="F740" s="4"/>
      <c r="G740" s="4"/>
    </row>
    <row r="741" spans="1:7">
      <c r="A741" s="4"/>
      <c r="B741" s="7"/>
      <c r="C741" s="4"/>
      <c r="D741" s="4"/>
      <c r="E741" s="4"/>
      <c r="F741" s="4"/>
      <c r="G741" s="4"/>
    </row>
    <row r="742" spans="1:7">
      <c r="A742" s="4"/>
      <c r="B742" s="7"/>
      <c r="C742" s="4"/>
      <c r="D742" s="4"/>
      <c r="E742" s="4"/>
      <c r="F742" s="4"/>
      <c r="G742" s="4"/>
    </row>
    <row r="743" spans="1:7">
      <c r="A743" s="4"/>
      <c r="B743" s="7"/>
      <c r="C743" s="4"/>
      <c r="D743" s="4"/>
      <c r="E743" s="4"/>
      <c r="F743" s="4"/>
      <c r="G743" s="4"/>
    </row>
    <row r="744" spans="1:7">
      <c r="A744" s="4"/>
      <c r="B744" s="7"/>
      <c r="C744" s="4"/>
      <c r="D744" s="4"/>
      <c r="E744" s="4"/>
      <c r="F744" s="4"/>
      <c r="G744" s="4"/>
    </row>
    <row r="745" spans="1:7">
      <c r="A745" s="4"/>
      <c r="B745" s="7"/>
      <c r="C745" s="4"/>
      <c r="D745" s="4"/>
      <c r="E745" s="4"/>
      <c r="F745" s="4"/>
      <c r="G745" s="4"/>
    </row>
    <row r="746" spans="1:7">
      <c r="A746" s="4"/>
      <c r="B746" s="7"/>
      <c r="C746" s="4"/>
      <c r="D746" s="4"/>
      <c r="E746" s="4"/>
      <c r="F746" s="4"/>
      <c r="G746" s="4"/>
    </row>
    <row r="747" spans="1:7">
      <c r="A747" s="4"/>
      <c r="B747" s="7"/>
      <c r="C747" s="4"/>
      <c r="D747" s="4"/>
      <c r="E747" s="4"/>
      <c r="F747" s="4"/>
      <c r="G747" s="4"/>
    </row>
    <row r="748" spans="1:7">
      <c r="A748" s="4"/>
      <c r="B748" s="7"/>
      <c r="C748" s="4"/>
      <c r="D748" s="4"/>
      <c r="E748" s="4"/>
      <c r="F748" s="4"/>
      <c r="G748" s="4"/>
    </row>
    <row r="749" spans="1:7">
      <c r="A749" s="4"/>
      <c r="B749" s="7"/>
      <c r="C749" s="4"/>
      <c r="D749" s="4"/>
      <c r="E749" s="4"/>
      <c r="F749" s="4"/>
      <c r="G749" s="4"/>
    </row>
    <row r="750" spans="1:7">
      <c r="A750" s="4"/>
      <c r="B750" s="7"/>
      <c r="C750" s="4"/>
      <c r="D750" s="4"/>
      <c r="E750" s="4"/>
      <c r="F750" s="4"/>
      <c r="G750" s="4"/>
    </row>
    <row r="751" spans="1:7">
      <c r="A751" s="4"/>
      <c r="B751" s="7"/>
      <c r="C751" s="4"/>
      <c r="D751" s="4"/>
      <c r="E751" s="4"/>
      <c r="F751" s="4"/>
      <c r="G751" s="4"/>
    </row>
    <row r="752" spans="1:7">
      <c r="A752" s="4"/>
      <c r="B752" s="7"/>
      <c r="C752" s="4"/>
      <c r="D752" s="4"/>
      <c r="E752" s="4"/>
      <c r="F752" s="4"/>
      <c r="G752" s="4"/>
    </row>
    <row r="753" spans="1:7">
      <c r="A753" s="4"/>
      <c r="B753" s="7"/>
      <c r="C753" s="4"/>
      <c r="D753" s="4"/>
      <c r="E753" s="4"/>
      <c r="F753" s="4"/>
      <c r="G753" s="4"/>
    </row>
    <row r="754" spans="1:7">
      <c r="A754" s="4"/>
      <c r="B754" s="7"/>
      <c r="C754" s="4"/>
      <c r="D754" s="4"/>
      <c r="E754" s="4"/>
      <c r="F754" s="4"/>
      <c r="G754" s="4"/>
    </row>
    <row r="755" spans="1:7">
      <c r="A755" s="4"/>
      <c r="B755" s="7"/>
      <c r="C755" s="4"/>
      <c r="D755" s="4"/>
      <c r="E755" s="4"/>
      <c r="F755" s="4"/>
      <c r="G755" s="4"/>
    </row>
    <row r="756" spans="1:7">
      <c r="A756" s="4"/>
      <c r="B756" s="7"/>
      <c r="C756" s="4"/>
      <c r="D756" s="4"/>
      <c r="E756" s="4"/>
      <c r="F756" s="4"/>
      <c r="G756" s="4"/>
    </row>
    <row r="757" spans="1:7">
      <c r="A757" s="4"/>
      <c r="B757" s="7"/>
      <c r="C757" s="4"/>
      <c r="D757" s="4"/>
      <c r="E757" s="4"/>
      <c r="F757" s="4"/>
      <c r="G757" s="4"/>
    </row>
    <row r="758" spans="1:7">
      <c r="A758" s="4"/>
      <c r="B758" s="7"/>
      <c r="C758" s="4"/>
      <c r="D758" s="4"/>
      <c r="E758" s="4"/>
      <c r="F758" s="4"/>
      <c r="G758" s="4"/>
    </row>
    <row r="759" spans="1:7">
      <c r="A759" s="4"/>
      <c r="B759" s="7"/>
      <c r="C759" s="4"/>
      <c r="D759" s="4"/>
      <c r="E759" s="4"/>
      <c r="F759" s="4"/>
      <c r="G759" s="4"/>
    </row>
    <row r="760" spans="1:7">
      <c r="A760" s="4"/>
      <c r="B760" s="7"/>
      <c r="C760" s="4"/>
      <c r="D760" s="4"/>
      <c r="E760" s="4"/>
      <c r="F760" s="4"/>
      <c r="G760" s="4"/>
    </row>
    <row r="761" spans="1:7">
      <c r="A761" s="4"/>
      <c r="B761" s="7"/>
      <c r="C761" s="4"/>
      <c r="D761" s="4"/>
      <c r="E761" s="4"/>
      <c r="F761" s="4"/>
      <c r="G761" s="4"/>
    </row>
    <row r="762" spans="1:7">
      <c r="A762" s="4"/>
      <c r="B762" s="7"/>
      <c r="C762" s="4"/>
      <c r="D762" s="4"/>
      <c r="E762" s="4"/>
      <c r="F762" s="4"/>
      <c r="G762" s="4"/>
    </row>
    <row r="763" spans="1:7">
      <c r="A763" s="4"/>
      <c r="B763" s="7"/>
      <c r="C763" s="4"/>
      <c r="D763" s="4"/>
      <c r="E763" s="4"/>
      <c r="F763" s="4"/>
      <c r="G763" s="4"/>
    </row>
    <row r="764" spans="1:7">
      <c r="A764" s="4"/>
      <c r="B764" s="7"/>
      <c r="C764" s="4"/>
      <c r="D764" s="4"/>
      <c r="E764" s="4"/>
      <c r="F764" s="4"/>
      <c r="G764" s="4"/>
    </row>
    <row r="765" spans="1:7">
      <c r="A765" s="4"/>
      <c r="B765" s="7"/>
      <c r="C765" s="4"/>
      <c r="D765" s="4"/>
      <c r="E765" s="4"/>
      <c r="F765" s="4"/>
      <c r="G765" s="4"/>
    </row>
    <row r="766" spans="1:7">
      <c r="A766" s="4"/>
      <c r="B766" s="7"/>
      <c r="C766" s="4"/>
      <c r="D766" s="4"/>
      <c r="E766" s="4"/>
      <c r="F766" s="4"/>
      <c r="G766" s="4"/>
    </row>
    <row r="767" spans="1:7">
      <c r="A767" s="4"/>
      <c r="B767" s="7"/>
      <c r="C767" s="4"/>
      <c r="D767" s="4"/>
      <c r="E767" s="4"/>
      <c r="F767" s="4"/>
      <c r="G767" s="4"/>
    </row>
    <row r="768" spans="1:7">
      <c r="A768" s="4"/>
      <c r="B768" s="7"/>
      <c r="C768" s="4"/>
      <c r="D768" s="4"/>
      <c r="E768" s="4"/>
      <c r="F768" s="4"/>
      <c r="G768" s="4"/>
    </row>
    <row r="769" spans="1:7">
      <c r="A769" s="4"/>
      <c r="B769" s="7"/>
      <c r="C769" s="4"/>
      <c r="D769" s="4"/>
      <c r="E769" s="4"/>
      <c r="F769" s="4"/>
      <c r="G769" s="4"/>
    </row>
    <row r="770" spans="1:7">
      <c r="A770" s="4"/>
      <c r="B770" s="7"/>
      <c r="C770" s="4"/>
      <c r="D770" s="4"/>
      <c r="E770" s="4"/>
      <c r="F770" s="4"/>
      <c r="G770" s="4"/>
    </row>
    <row r="771" spans="1:7">
      <c r="A771" s="4"/>
      <c r="B771" s="7"/>
      <c r="C771" s="4"/>
      <c r="D771" s="4"/>
      <c r="E771" s="4"/>
      <c r="F771" s="4"/>
      <c r="G771" s="4"/>
    </row>
    <row r="772" spans="1:7">
      <c r="A772" s="4"/>
      <c r="B772" s="7"/>
      <c r="C772" s="4"/>
      <c r="D772" s="4"/>
      <c r="E772" s="4"/>
      <c r="F772" s="4"/>
      <c r="G772" s="4"/>
    </row>
    <row r="773" spans="1:7">
      <c r="A773" s="4"/>
      <c r="B773" s="7"/>
      <c r="C773" s="4"/>
      <c r="D773" s="4"/>
      <c r="E773" s="4"/>
      <c r="F773" s="4"/>
      <c r="G773" s="4"/>
    </row>
    <row r="774" spans="1:7">
      <c r="A774" s="4"/>
      <c r="B774" s="7"/>
      <c r="C774" s="4"/>
      <c r="D774" s="4"/>
      <c r="E774" s="4"/>
      <c r="F774" s="4"/>
      <c r="G774" s="4"/>
    </row>
    <row r="775" spans="1:7">
      <c r="A775" s="4"/>
      <c r="B775" s="7"/>
      <c r="C775" s="4"/>
      <c r="D775" s="4"/>
      <c r="E775" s="4"/>
      <c r="F775" s="4"/>
      <c r="G775" s="4"/>
    </row>
    <row r="776" spans="1:7">
      <c r="A776" s="4"/>
      <c r="B776" s="7"/>
      <c r="C776" s="4"/>
      <c r="D776" s="4"/>
      <c r="E776" s="4"/>
      <c r="F776" s="4"/>
      <c r="G776" s="4"/>
    </row>
    <row r="777" spans="1:7">
      <c r="A777" s="4"/>
      <c r="B777" s="7"/>
      <c r="C777" s="4"/>
      <c r="D777" s="4"/>
      <c r="E777" s="4"/>
      <c r="F777" s="4"/>
      <c r="G777" s="4"/>
    </row>
    <row r="778" spans="1:7">
      <c r="A778" s="4"/>
      <c r="B778" s="7"/>
      <c r="C778" s="4"/>
      <c r="D778" s="4"/>
      <c r="E778" s="4"/>
      <c r="F778" s="4"/>
      <c r="G778" s="4"/>
    </row>
    <row r="779" spans="1:7">
      <c r="A779" s="4"/>
      <c r="B779" s="7"/>
      <c r="C779" s="4"/>
      <c r="D779" s="4"/>
      <c r="E779" s="4"/>
      <c r="F779" s="4"/>
      <c r="G779" s="4"/>
    </row>
    <row r="780" spans="1:7">
      <c r="A780" s="4"/>
      <c r="B780" s="7"/>
      <c r="C780" s="4"/>
      <c r="D780" s="4"/>
      <c r="E780" s="4"/>
      <c r="F780" s="4"/>
      <c r="G780" s="4"/>
    </row>
    <row r="781" spans="1:7">
      <c r="A781" s="4"/>
      <c r="B781" s="7"/>
      <c r="C781" s="4"/>
      <c r="D781" s="4"/>
      <c r="E781" s="4"/>
      <c r="F781" s="4"/>
      <c r="G781" s="4"/>
    </row>
    <row r="782" spans="1:7">
      <c r="A782" s="4"/>
      <c r="B782" s="7"/>
      <c r="C782" s="4"/>
      <c r="D782" s="4"/>
      <c r="E782" s="4"/>
      <c r="F782" s="4"/>
      <c r="G782" s="4"/>
    </row>
    <row r="783" spans="1:7">
      <c r="A783" s="4"/>
      <c r="B783" s="7"/>
      <c r="C783" s="4"/>
      <c r="D783" s="4"/>
      <c r="E783" s="4"/>
      <c r="F783" s="4"/>
      <c r="G783" s="4"/>
    </row>
    <row r="784" spans="1:7">
      <c r="A784" s="4"/>
      <c r="B784" s="7"/>
      <c r="C784" s="4"/>
      <c r="D784" s="4"/>
      <c r="E784" s="4"/>
      <c r="F784" s="4"/>
      <c r="G784" s="4"/>
    </row>
    <row r="785" spans="1:7">
      <c r="A785" s="4"/>
      <c r="B785" s="7"/>
      <c r="C785" s="4"/>
      <c r="D785" s="4"/>
      <c r="E785" s="4"/>
      <c r="F785" s="4"/>
      <c r="G785" s="4"/>
    </row>
    <row r="786" spans="1:7">
      <c r="A786" s="4"/>
      <c r="B786" s="7"/>
      <c r="C786" s="4"/>
      <c r="D786" s="4"/>
      <c r="E786" s="4"/>
      <c r="F786" s="4"/>
      <c r="G786" s="4"/>
    </row>
    <row r="787" spans="1:7">
      <c r="A787" s="4"/>
      <c r="B787" s="7"/>
      <c r="C787" s="4"/>
      <c r="D787" s="4"/>
      <c r="E787" s="4"/>
      <c r="F787" s="4"/>
      <c r="G787" s="4"/>
    </row>
    <row r="788" spans="1:7">
      <c r="A788" s="4"/>
      <c r="B788" s="7"/>
      <c r="C788" s="4"/>
      <c r="D788" s="4"/>
      <c r="E788" s="4"/>
      <c r="F788" s="4"/>
      <c r="G788" s="4"/>
    </row>
    <row r="789" spans="1:7">
      <c r="A789" s="4"/>
      <c r="B789" s="7"/>
      <c r="C789" s="4"/>
      <c r="D789" s="4"/>
      <c r="E789" s="4"/>
      <c r="F789" s="4"/>
      <c r="G789" s="4"/>
    </row>
    <row r="790" spans="1:7">
      <c r="A790" s="4"/>
      <c r="B790" s="7"/>
      <c r="C790" s="4"/>
      <c r="D790" s="4"/>
      <c r="E790" s="4"/>
      <c r="F790" s="4"/>
      <c r="G790" s="4"/>
    </row>
    <row r="791" spans="1:7">
      <c r="A791" s="4"/>
      <c r="B791" s="7"/>
      <c r="C791" s="4"/>
      <c r="D791" s="4"/>
      <c r="E791" s="4"/>
      <c r="F791" s="4"/>
      <c r="G791" s="4"/>
    </row>
    <row r="792" spans="1:7">
      <c r="A792" s="4"/>
      <c r="B792" s="7"/>
      <c r="C792" s="4"/>
      <c r="D792" s="4"/>
      <c r="E792" s="4"/>
      <c r="F792" s="4"/>
      <c r="G792" s="4"/>
    </row>
    <row r="793" spans="1:7">
      <c r="A793" s="4"/>
      <c r="B793" s="7"/>
      <c r="C793" s="4"/>
      <c r="D793" s="4"/>
      <c r="E793" s="4"/>
      <c r="F793" s="4"/>
      <c r="G793" s="4"/>
    </row>
    <row r="794" spans="1:7">
      <c r="A794" s="4"/>
      <c r="B794" s="7"/>
      <c r="C794" s="4"/>
      <c r="D794" s="4"/>
      <c r="E794" s="4"/>
      <c r="F794" s="4"/>
      <c r="G794" s="4"/>
    </row>
    <row r="795" spans="1:7">
      <c r="A795" s="4"/>
      <c r="B795" s="7"/>
      <c r="C795" s="4"/>
      <c r="D795" s="4"/>
      <c r="E795" s="4"/>
      <c r="F795" s="4"/>
      <c r="G795" s="4"/>
    </row>
    <row r="796" spans="1:7">
      <c r="A796" s="4"/>
      <c r="B796" s="7"/>
      <c r="C796" s="4"/>
      <c r="D796" s="4"/>
      <c r="E796" s="4"/>
      <c r="F796" s="4"/>
      <c r="G796" s="4"/>
    </row>
    <row r="797" spans="1:7">
      <c r="A797" s="4"/>
      <c r="B797" s="7"/>
      <c r="C797" s="4"/>
      <c r="D797" s="4"/>
      <c r="E797" s="4"/>
      <c r="F797" s="4"/>
      <c r="G797" s="4"/>
    </row>
    <row r="798" spans="1:7">
      <c r="A798" s="4"/>
      <c r="B798" s="7"/>
      <c r="C798" s="4"/>
      <c r="D798" s="4"/>
      <c r="E798" s="4"/>
      <c r="F798" s="4"/>
      <c r="G798" s="4"/>
    </row>
    <row r="799" spans="1:7">
      <c r="A799" s="4"/>
      <c r="B799" s="7"/>
      <c r="C799" s="4"/>
      <c r="D799" s="4"/>
      <c r="E799" s="4"/>
      <c r="F799" s="4"/>
      <c r="G799" s="4"/>
    </row>
    <row r="800" spans="1:7">
      <c r="A800" s="4"/>
      <c r="B800" s="7"/>
      <c r="C800" s="4"/>
      <c r="D800" s="4"/>
      <c r="E800" s="4"/>
      <c r="F800" s="4"/>
      <c r="G800" s="4"/>
    </row>
    <row r="801" spans="1:7">
      <c r="A801" s="4"/>
      <c r="B801" s="7"/>
      <c r="C801" s="4"/>
      <c r="D801" s="4"/>
      <c r="E801" s="4"/>
      <c r="F801" s="4"/>
      <c r="G801" s="4"/>
    </row>
    <row r="802" spans="1:7">
      <c r="A802" s="4"/>
      <c r="B802" s="7"/>
      <c r="C802" s="4"/>
      <c r="D802" s="4"/>
      <c r="E802" s="4"/>
      <c r="F802" s="4"/>
      <c r="G802" s="4"/>
    </row>
    <row r="803" spans="1:7">
      <c r="A803" s="4"/>
      <c r="B803" s="7"/>
      <c r="C803" s="4"/>
      <c r="D803" s="4"/>
      <c r="E803" s="4"/>
      <c r="F803" s="4"/>
      <c r="G803" s="4"/>
    </row>
    <row r="804" spans="1:7">
      <c r="A804" s="4"/>
      <c r="B804" s="7"/>
      <c r="C804" s="4"/>
      <c r="D804" s="4"/>
      <c r="E804" s="4"/>
      <c r="F804" s="4"/>
      <c r="G804" s="4"/>
    </row>
    <row r="805" spans="1:7">
      <c r="A805" s="4"/>
      <c r="B805" s="7"/>
      <c r="C805" s="4"/>
      <c r="D805" s="4"/>
      <c r="E805" s="4"/>
      <c r="F805" s="4"/>
      <c r="G805" s="4"/>
    </row>
    <row r="806" spans="1:7">
      <c r="A806" s="4"/>
      <c r="B806" s="7"/>
      <c r="C806" s="4"/>
      <c r="D806" s="4"/>
      <c r="E806" s="4"/>
      <c r="F806" s="4"/>
      <c r="G806" s="4"/>
    </row>
    <row r="807" spans="1:7">
      <c r="A807" s="4"/>
      <c r="B807" s="7"/>
      <c r="C807" s="4"/>
      <c r="D807" s="4"/>
      <c r="E807" s="4"/>
      <c r="F807" s="4"/>
      <c r="G807" s="4"/>
    </row>
    <row r="808" spans="1:7">
      <c r="A808" s="4"/>
      <c r="B808" s="7"/>
      <c r="C808" s="4"/>
      <c r="D808" s="4"/>
      <c r="E808" s="4"/>
      <c r="F808" s="4"/>
      <c r="G808" s="4"/>
    </row>
    <row r="809" spans="1:7">
      <c r="A809" s="4"/>
      <c r="B809" s="7"/>
      <c r="C809" s="4"/>
      <c r="D809" s="4"/>
      <c r="E809" s="4"/>
      <c r="F809" s="4"/>
      <c r="G809" s="4"/>
    </row>
    <row r="810" spans="1:7">
      <c r="A810" s="4"/>
      <c r="B810" s="7"/>
      <c r="C810" s="4"/>
      <c r="D810" s="4"/>
      <c r="E810" s="4"/>
      <c r="F810" s="4"/>
      <c r="G810" s="4"/>
    </row>
    <row r="811" spans="1:7">
      <c r="A811" s="4"/>
      <c r="B811" s="7"/>
      <c r="C811" s="4"/>
      <c r="D811" s="4"/>
      <c r="E811" s="4"/>
      <c r="F811" s="4"/>
      <c r="G811" s="4"/>
    </row>
    <row r="812" spans="1:7">
      <c r="A812" s="4"/>
      <c r="B812" s="7"/>
      <c r="C812" s="4"/>
      <c r="D812" s="4"/>
      <c r="E812" s="4"/>
      <c r="F812" s="4"/>
      <c r="G812" s="4"/>
    </row>
    <row r="813" spans="1:7">
      <c r="A813" s="4"/>
      <c r="B813" s="7"/>
      <c r="C813" s="4"/>
      <c r="D813" s="4"/>
      <c r="E813" s="4"/>
      <c r="F813" s="4"/>
      <c r="G813" s="4"/>
    </row>
    <row r="814" spans="1:7">
      <c r="A814" s="4"/>
      <c r="B814" s="7"/>
      <c r="C814" s="4"/>
      <c r="D814" s="4"/>
      <c r="E814" s="4"/>
      <c r="F814" s="4"/>
      <c r="G814" s="4"/>
    </row>
    <row r="815" spans="1:7">
      <c r="A815" s="4"/>
      <c r="B815" s="7"/>
      <c r="C815" s="4"/>
      <c r="D815" s="4"/>
      <c r="E815" s="4"/>
      <c r="F815" s="4"/>
      <c r="G815" s="4"/>
    </row>
    <row r="816" spans="1:7">
      <c r="A816" s="4"/>
      <c r="B816" s="7"/>
      <c r="C816" s="4"/>
      <c r="D816" s="4"/>
      <c r="E816" s="4"/>
      <c r="F816" s="4"/>
      <c r="G816" s="4"/>
    </row>
    <row r="817" spans="1:7">
      <c r="A817" s="4"/>
      <c r="B817" s="7"/>
      <c r="C817" s="4"/>
      <c r="D817" s="4"/>
      <c r="E817" s="4"/>
      <c r="F817" s="4"/>
      <c r="G817" s="4"/>
    </row>
    <row r="818" spans="1:7">
      <c r="A818" s="4"/>
      <c r="B818" s="7"/>
      <c r="C818" s="4"/>
      <c r="D818" s="4"/>
      <c r="E818" s="4"/>
      <c r="F818" s="4"/>
      <c r="G818" s="4"/>
    </row>
    <row r="819" spans="1:7">
      <c r="A819" s="4"/>
      <c r="B819" s="7"/>
      <c r="C819" s="4"/>
      <c r="D819" s="4"/>
      <c r="E819" s="4"/>
      <c r="F819" s="4"/>
      <c r="G819" s="4"/>
    </row>
    <row r="820" spans="1:7">
      <c r="A820" s="4"/>
      <c r="B820" s="7"/>
      <c r="C820" s="4"/>
      <c r="D820" s="4"/>
      <c r="E820" s="4"/>
      <c r="F820" s="4"/>
      <c r="G820" s="4"/>
    </row>
    <row r="821" spans="1:7">
      <c r="A821" s="4"/>
      <c r="B821" s="7"/>
      <c r="C821" s="4"/>
      <c r="D821" s="4"/>
      <c r="E821" s="4"/>
      <c r="F821" s="4"/>
      <c r="G821" s="4"/>
    </row>
    <row r="822" spans="1:7">
      <c r="A822" s="4"/>
      <c r="B822" s="7"/>
      <c r="C822" s="4"/>
      <c r="D822" s="4"/>
      <c r="E822" s="4"/>
      <c r="F822" s="4"/>
      <c r="G822" s="4"/>
    </row>
    <row r="823" spans="1:7">
      <c r="A823" s="4"/>
      <c r="B823" s="7"/>
      <c r="C823" s="4"/>
      <c r="D823" s="4"/>
      <c r="E823" s="4"/>
      <c r="F823" s="4"/>
      <c r="G823" s="4"/>
    </row>
    <row r="824" spans="1:7">
      <c r="A824" s="4"/>
      <c r="B824" s="7"/>
      <c r="C824" s="4"/>
      <c r="D824" s="4"/>
      <c r="E824" s="4"/>
      <c r="F824" s="4"/>
      <c r="G824" s="4"/>
    </row>
    <row r="825" spans="1:7">
      <c r="A825" s="4"/>
      <c r="B825" s="7"/>
      <c r="C825" s="4"/>
      <c r="D825" s="4"/>
      <c r="E825" s="4"/>
      <c r="F825" s="4"/>
      <c r="G825" s="4"/>
    </row>
    <row r="826" spans="1:7">
      <c r="A826" s="4"/>
      <c r="B826" s="7"/>
      <c r="C826" s="4"/>
      <c r="D826" s="4"/>
      <c r="E826" s="4"/>
      <c r="F826" s="4"/>
      <c r="G826" s="4"/>
    </row>
    <row r="827" spans="1:7">
      <c r="A827" s="4"/>
      <c r="B827" s="7"/>
      <c r="C827" s="4"/>
      <c r="D827" s="4"/>
      <c r="E827" s="4"/>
      <c r="F827" s="4"/>
      <c r="G827" s="4"/>
    </row>
    <row r="828" spans="1:7">
      <c r="A828" s="4"/>
      <c r="B828" s="7"/>
      <c r="C828" s="4"/>
      <c r="D828" s="4"/>
      <c r="E828" s="4"/>
      <c r="F828" s="4"/>
      <c r="G828" s="4"/>
    </row>
    <row r="829" spans="1:7">
      <c r="A829" s="4"/>
      <c r="B829" s="7"/>
      <c r="C829" s="4"/>
      <c r="D829" s="4"/>
      <c r="E829" s="4"/>
      <c r="F829" s="4"/>
      <c r="G829" s="4"/>
    </row>
    <row r="830" spans="1:7">
      <c r="A830" s="4"/>
      <c r="B830" s="7"/>
      <c r="C830" s="4"/>
      <c r="D830" s="4"/>
      <c r="E830" s="4"/>
      <c r="F830" s="4"/>
      <c r="G830" s="4"/>
    </row>
    <row r="831" spans="1:7">
      <c r="A831" s="4"/>
      <c r="B831" s="7"/>
      <c r="C831" s="4"/>
      <c r="D831" s="4"/>
      <c r="E831" s="4"/>
      <c r="F831" s="4"/>
      <c r="G831" s="4"/>
    </row>
    <row r="832" spans="1:7">
      <c r="A832" s="4"/>
      <c r="B832" s="7"/>
      <c r="C832" s="4"/>
      <c r="D832" s="4"/>
      <c r="E832" s="4"/>
      <c r="F832" s="4"/>
      <c r="G832" s="4"/>
    </row>
    <row r="833" spans="1:7">
      <c r="A833" s="4"/>
      <c r="B833" s="7"/>
      <c r="C833" s="4"/>
      <c r="D833" s="4"/>
      <c r="E833" s="4"/>
      <c r="F833" s="4"/>
      <c r="G833" s="4"/>
    </row>
    <row r="834" spans="1:7">
      <c r="A834" s="4"/>
      <c r="B834" s="7"/>
      <c r="C834" s="4"/>
      <c r="D834" s="4"/>
      <c r="E834" s="4"/>
      <c r="F834" s="4"/>
      <c r="G834" s="4"/>
    </row>
    <row r="835" spans="1:7">
      <c r="A835" s="4"/>
      <c r="B835" s="7"/>
      <c r="C835" s="4"/>
      <c r="D835" s="4"/>
      <c r="E835" s="4"/>
      <c r="F835" s="4"/>
      <c r="G835" s="4"/>
    </row>
    <row r="836" spans="1:7">
      <c r="A836" s="4"/>
      <c r="B836" s="7"/>
      <c r="C836" s="4"/>
      <c r="D836" s="4"/>
      <c r="E836" s="4"/>
      <c r="F836" s="4"/>
      <c r="G836" s="4"/>
    </row>
    <row r="837" spans="1:7">
      <c r="A837" s="4"/>
      <c r="B837" s="7"/>
      <c r="C837" s="4"/>
      <c r="D837" s="4"/>
      <c r="E837" s="4"/>
      <c r="F837" s="4"/>
      <c r="G837" s="4"/>
    </row>
    <row r="838" spans="1:7">
      <c r="A838" s="4"/>
      <c r="B838" s="7"/>
      <c r="C838" s="4"/>
      <c r="D838" s="4"/>
      <c r="E838" s="4"/>
      <c r="F838" s="4"/>
      <c r="G838" s="4"/>
    </row>
    <row r="839" spans="1:7">
      <c r="A839" s="4"/>
      <c r="B839" s="7"/>
      <c r="C839" s="4"/>
      <c r="D839" s="4"/>
      <c r="E839" s="4"/>
      <c r="F839" s="4"/>
      <c r="G839" s="4"/>
    </row>
    <row r="840" spans="1:7">
      <c r="A840" s="4"/>
      <c r="B840" s="7"/>
      <c r="C840" s="4"/>
      <c r="D840" s="4"/>
      <c r="E840" s="4"/>
      <c r="F840" s="4"/>
      <c r="G840" s="4"/>
    </row>
    <row r="841" spans="1:7">
      <c r="A841" s="4"/>
      <c r="B841" s="7"/>
      <c r="C841" s="4"/>
      <c r="D841" s="4"/>
      <c r="E841" s="4"/>
      <c r="F841" s="4"/>
      <c r="G841" s="4"/>
    </row>
    <row r="842" spans="1:7">
      <c r="A842" s="4"/>
      <c r="B842" s="7"/>
      <c r="C842" s="4"/>
      <c r="D842" s="4"/>
      <c r="E842" s="4"/>
      <c r="F842" s="4"/>
      <c r="G842" s="4"/>
    </row>
    <row r="843" spans="1:7">
      <c r="A843" s="4"/>
      <c r="B843" s="7"/>
      <c r="C843" s="4"/>
      <c r="D843" s="4"/>
      <c r="E843" s="4"/>
      <c r="F843" s="4"/>
      <c r="G843" s="4"/>
    </row>
    <row r="844" spans="1:7">
      <c r="A844" s="4"/>
      <c r="B844" s="7"/>
      <c r="C844" s="4"/>
      <c r="D844" s="4"/>
      <c r="E844" s="4"/>
      <c r="F844" s="4"/>
      <c r="G844" s="4"/>
    </row>
    <row r="845" spans="1:7">
      <c r="A845" s="4"/>
      <c r="B845" s="7"/>
      <c r="C845" s="4"/>
      <c r="D845" s="4"/>
      <c r="E845" s="4"/>
      <c r="F845" s="4"/>
      <c r="G845" s="4"/>
    </row>
    <row r="846" spans="1:7">
      <c r="A846" s="4"/>
      <c r="B846" s="7"/>
      <c r="C846" s="4"/>
      <c r="D846" s="4"/>
      <c r="E846" s="4"/>
      <c r="F846" s="4"/>
      <c r="G846" s="4"/>
    </row>
    <row r="847" spans="1:7">
      <c r="A847" s="4"/>
      <c r="B847" s="7"/>
      <c r="C847" s="4"/>
      <c r="D847" s="4"/>
      <c r="E847" s="4"/>
      <c r="F847" s="4"/>
      <c r="G847" s="4"/>
    </row>
    <row r="848" spans="1:7">
      <c r="A848" s="4"/>
      <c r="B848" s="7"/>
      <c r="C848" s="4"/>
      <c r="D848" s="4"/>
      <c r="E848" s="4"/>
      <c r="F848" s="4"/>
      <c r="G848" s="4"/>
    </row>
    <row r="849" spans="1:7">
      <c r="A849" s="4"/>
      <c r="B849" s="7"/>
      <c r="C849" s="4"/>
      <c r="D849" s="4"/>
      <c r="E849" s="4"/>
      <c r="F849" s="4"/>
      <c r="G849" s="4"/>
    </row>
    <row r="850" spans="1:7">
      <c r="A850" s="4"/>
      <c r="B850" s="7"/>
      <c r="C850" s="4"/>
      <c r="D850" s="4"/>
      <c r="E850" s="4"/>
      <c r="F850" s="4"/>
      <c r="G850" s="4"/>
    </row>
    <row r="851" spans="1:7">
      <c r="A851" s="4"/>
      <c r="B851" s="7"/>
      <c r="C851" s="4"/>
      <c r="D851" s="4"/>
      <c r="E851" s="4"/>
      <c r="F851" s="4"/>
      <c r="G851" s="4"/>
    </row>
    <row r="852" spans="1:7">
      <c r="A852" s="4"/>
      <c r="B852" s="7"/>
      <c r="C852" s="4"/>
      <c r="D852" s="4"/>
      <c r="E852" s="4"/>
      <c r="F852" s="4"/>
      <c r="G852" s="4"/>
    </row>
    <row r="853" spans="1:7">
      <c r="A853" s="4"/>
      <c r="B853" s="7"/>
      <c r="C853" s="4"/>
      <c r="D853" s="4"/>
      <c r="E853" s="4"/>
      <c r="F853" s="4"/>
      <c r="G853" s="4"/>
    </row>
    <row r="854" spans="1:7">
      <c r="A854" s="4"/>
      <c r="B854" s="7"/>
      <c r="C854" s="4"/>
      <c r="D854" s="4"/>
      <c r="E854" s="4"/>
      <c r="F854" s="4"/>
      <c r="G854" s="4"/>
    </row>
    <row r="855" spans="1:7">
      <c r="A855" s="4"/>
      <c r="B855" s="7"/>
      <c r="C855" s="4"/>
      <c r="D855" s="4"/>
      <c r="E855" s="4"/>
      <c r="F855" s="4"/>
      <c r="G855" s="4"/>
    </row>
    <row r="856" spans="1:7">
      <c r="A856" s="4"/>
      <c r="B856" s="7"/>
      <c r="C856" s="4"/>
      <c r="D856" s="4"/>
      <c r="E856" s="4"/>
      <c r="F856" s="4"/>
      <c r="G856" s="4"/>
    </row>
    <row r="857" spans="1:7">
      <c r="A857" s="4"/>
      <c r="B857" s="7"/>
      <c r="C857" s="4"/>
      <c r="D857" s="4"/>
      <c r="E857" s="4"/>
      <c r="F857" s="4"/>
      <c r="G857" s="4"/>
    </row>
    <row r="858" spans="1:7">
      <c r="A858" s="4"/>
      <c r="B858" s="7"/>
      <c r="C858" s="4"/>
      <c r="D858" s="4"/>
      <c r="E858" s="4"/>
      <c r="F858" s="4"/>
      <c r="G858" s="4"/>
    </row>
    <row r="859" spans="1:7">
      <c r="A859" s="4"/>
      <c r="B859" s="7"/>
      <c r="C859" s="4"/>
      <c r="D859" s="4"/>
      <c r="E859" s="4"/>
      <c r="F859" s="4"/>
      <c r="G859" s="4"/>
    </row>
    <row r="860" spans="1:7">
      <c r="A860" s="4"/>
      <c r="B860" s="7"/>
      <c r="C860" s="4"/>
      <c r="D860" s="4"/>
      <c r="E860" s="4"/>
      <c r="F860" s="4"/>
      <c r="G860" s="4"/>
    </row>
    <row r="861" spans="1:7">
      <c r="A861" s="4"/>
      <c r="B861" s="7"/>
      <c r="C861" s="4"/>
      <c r="D861" s="4"/>
      <c r="E861" s="4"/>
      <c r="F861" s="4"/>
      <c r="G861" s="4"/>
    </row>
    <row r="862" spans="1:7">
      <c r="A862" s="4"/>
      <c r="B862" s="7"/>
      <c r="C862" s="4"/>
      <c r="D862" s="4"/>
      <c r="E862" s="4"/>
      <c r="F862" s="4"/>
      <c r="G862" s="4"/>
    </row>
    <row r="863" spans="1:7">
      <c r="A863" s="4"/>
      <c r="B863" s="7"/>
      <c r="C863" s="4"/>
      <c r="D863" s="4"/>
      <c r="E863" s="4"/>
      <c r="F863" s="4"/>
      <c r="G863" s="4"/>
    </row>
    <row r="864" spans="1:7">
      <c r="A864" s="4"/>
      <c r="B864" s="7"/>
      <c r="C864" s="4"/>
      <c r="D864" s="4"/>
      <c r="E864" s="4"/>
      <c r="F864" s="4"/>
      <c r="G864" s="4"/>
    </row>
    <row r="865" spans="1:7">
      <c r="A865" s="4"/>
      <c r="B865" s="7"/>
      <c r="C865" s="4"/>
      <c r="D865" s="4"/>
      <c r="E865" s="4"/>
      <c r="F865" s="4"/>
      <c r="G865" s="4"/>
    </row>
    <row r="866" spans="1:7">
      <c r="A866" s="4"/>
      <c r="B866" s="7"/>
      <c r="C866" s="4"/>
      <c r="D866" s="4"/>
      <c r="E866" s="4"/>
      <c r="F866" s="4"/>
      <c r="G866" s="4"/>
    </row>
    <row r="867" spans="1:7">
      <c r="A867" s="4"/>
      <c r="B867" s="7"/>
      <c r="C867" s="4"/>
      <c r="D867" s="4"/>
      <c r="E867" s="4"/>
      <c r="F867" s="4"/>
      <c r="G867" s="4"/>
    </row>
    <row r="868" spans="1:7">
      <c r="A868" s="4"/>
      <c r="B868" s="7"/>
      <c r="C868" s="4"/>
      <c r="D868" s="4"/>
      <c r="E868" s="4"/>
      <c r="F868" s="4"/>
      <c r="G868" s="4"/>
    </row>
    <row r="869" spans="1:7">
      <c r="A869" s="4"/>
      <c r="B869" s="7"/>
      <c r="C869" s="4"/>
      <c r="D869" s="4"/>
      <c r="E869" s="4"/>
      <c r="F869" s="4"/>
      <c r="G869" s="4"/>
    </row>
    <row r="870" spans="1:7">
      <c r="A870" s="4"/>
      <c r="B870" s="7"/>
      <c r="C870" s="4"/>
      <c r="D870" s="4"/>
      <c r="E870" s="4"/>
      <c r="F870" s="4"/>
      <c r="G870" s="4"/>
    </row>
    <row r="871" spans="1:7">
      <c r="A871" s="4"/>
      <c r="B871" s="7"/>
      <c r="C871" s="4"/>
      <c r="D871" s="4"/>
      <c r="E871" s="4"/>
      <c r="F871" s="4"/>
      <c r="G871" s="4"/>
    </row>
    <row r="872" spans="1:7">
      <c r="A872" s="4"/>
      <c r="B872" s="7"/>
      <c r="C872" s="4"/>
      <c r="D872" s="4"/>
      <c r="E872" s="4"/>
      <c r="F872" s="4"/>
      <c r="G872" s="4"/>
    </row>
    <row r="873" spans="1:7">
      <c r="A873" s="4"/>
      <c r="B873" s="7"/>
      <c r="C873" s="4"/>
      <c r="D873" s="4"/>
      <c r="E873" s="4"/>
      <c r="F873" s="4"/>
      <c r="G873" s="4"/>
    </row>
    <row r="874" spans="1:7">
      <c r="A874" s="4"/>
      <c r="B874" s="7"/>
      <c r="C874" s="4"/>
      <c r="D874" s="4"/>
      <c r="E874" s="4"/>
      <c r="F874" s="4"/>
      <c r="G874" s="4"/>
    </row>
    <row r="875" spans="1:7">
      <c r="A875" s="4"/>
      <c r="B875" s="7"/>
      <c r="C875" s="4"/>
      <c r="D875" s="4"/>
      <c r="E875" s="4"/>
      <c r="F875" s="4"/>
      <c r="G875" s="4"/>
    </row>
    <row r="876" spans="1:7">
      <c r="A876" s="4"/>
      <c r="B876" s="7"/>
      <c r="C876" s="4"/>
      <c r="D876" s="4"/>
      <c r="E876" s="4"/>
      <c r="F876" s="4"/>
      <c r="G876" s="4"/>
    </row>
    <row r="877" spans="1:7">
      <c r="A877" s="4"/>
      <c r="B877" s="7"/>
      <c r="C877" s="4"/>
      <c r="D877" s="4"/>
      <c r="E877" s="4"/>
      <c r="F877" s="4"/>
      <c r="G877" s="4"/>
    </row>
    <row r="878" spans="1:7">
      <c r="A878" s="4"/>
      <c r="B878" s="7"/>
      <c r="C878" s="4"/>
      <c r="D878" s="4"/>
      <c r="E878" s="4"/>
      <c r="F878" s="4"/>
      <c r="G878" s="4"/>
    </row>
    <row r="879" spans="1:7">
      <c r="A879" s="4"/>
      <c r="B879" s="7"/>
      <c r="C879" s="4"/>
      <c r="D879" s="4"/>
      <c r="E879" s="4"/>
      <c r="F879" s="4"/>
      <c r="G879" s="4"/>
    </row>
    <row r="880" spans="1:7">
      <c r="A880" s="4"/>
      <c r="B880" s="7"/>
      <c r="C880" s="4"/>
      <c r="D880" s="4"/>
      <c r="E880" s="4"/>
      <c r="F880" s="4"/>
      <c r="G880" s="4"/>
    </row>
    <row r="881" spans="1:7">
      <c r="A881" s="4"/>
      <c r="B881" s="7"/>
      <c r="C881" s="4"/>
      <c r="D881" s="4"/>
      <c r="E881" s="4"/>
      <c r="F881" s="4"/>
      <c r="G881" s="4"/>
    </row>
    <row r="882" spans="1:7">
      <c r="A882" s="4"/>
      <c r="B882" s="7"/>
      <c r="C882" s="4"/>
      <c r="D882" s="4"/>
      <c r="E882" s="4"/>
      <c r="F882" s="4"/>
      <c r="G882" s="4"/>
    </row>
    <row r="883" spans="1:7">
      <c r="A883" s="4"/>
      <c r="B883" s="7"/>
      <c r="C883" s="4"/>
      <c r="D883" s="4"/>
      <c r="E883" s="4"/>
      <c r="F883" s="4"/>
      <c r="G883" s="4"/>
    </row>
    <row r="884" spans="1:7">
      <c r="A884" s="4"/>
      <c r="B884" s="7"/>
      <c r="C884" s="4"/>
      <c r="D884" s="4"/>
      <c r="E884" s="4"/>
      <c r="F884" s="4"/>
      <c r="G884" s="4"/>
    </row>
    <row r="885" spans="1:7">
      <c r="A885" s="4"/>
      <c r="B885" s="7"/>
      <c r="C885" s="4"/>
      <c r="D885" s="4"/>
      <c r="E885" s="4"/>
      <c r="F885" s="4"/>
      <c r="G885" s="4"/>
    </row>
    <row r="886" spans="1:7">
      <c r="A886" s="4"/>
      <c r="B886" s="7"/>
      <c r="C886" s="4"/>
      <c r="D886" s="4"/>
      <c r="E886" s="4"/>
      <c r="F886" s="4"/>
      <c r="G886" s="4"/>
    </row>
    <row r="887" spans="1:7">
      <c r="A887" s="4"/>
      <c r="B887" s="7"/>
      <c r="C887" s="4"/>
      <c r="D887" s="4"/>
      <c r="E887" s="4"/>
      <c r="F887" s="4"/>
      <c r="G887" s="4"/>
    </row>
    <row r="888" spans="1:7">
      <c r="A888" s="4"/>
      <c r="B888" s="7"/>
      <c r="C888" s="4"/>
      <c r="D888" s="4"/>
      <c r="E888" s="4"/>
      <c r="F888" s="4"/>
      <c r="G888" s="4"/>
    </row>
    <row r="889" spans="1:7">
      <c r="A889" s="4"/>
      <c r="B889" s="7"/>
      <c r="C889" s="4"/>
      <c r="D889" s="4"/>
      <c r="E889" s="4"/>
      <c r="F889" s="4"/>
      <c r="G889" s="4"/>
    </row>
    <row r="890" spans="1:7">
      <c r="A890" s="4"/>
      <c r="B890" s="7"/>
      <c r="C890" s="4"/>
      <c r="D890" s="4"/>
      <c r="E890" s="4"/>
      <c r="F890" s="4"/>
      <c r="G890" s="4"/>
    </row>
    <row r="891" spans="1:7">
      <c r="A891" s="4"/>
      <c r="B891" s="7"/>
      <c r="C891" s="4"/>
      <c r="D891" s="4"/>
      <c r="E891" s="4"/>
      <c r="F891" s="4"/>
      <c r="G891" s="4"/>
    </row>
    <row r="892" spans="1:7">
      <c r="A892" s="4"/>
      <c r="B892" s="7"/>
      <c r="C892" s="4"/>
      <c r="D892" s="4"/>
      <c r="E892" s="4"/>
      <c r="F892" s="4"/>
      <c r="G892" s="4"/>
    </row>
    <row r="893" spans="1:7">
      <c r="A893" s="4"/>
      <c r="B893" s="7"/>
      <c r="C893" s="4"/>
      <c r="D893" s="4"/>
      <c r="E893" s="4"/>
      <c r="F893" s="4"/>
      <c r="G893" s="4"/>
    </row>
    <row r="894" spans="1:7">
      <c r="A894" s="4"/>
      <c r="B894" s="7"/>
      <c r="C894" s="4"/>
      <c r="D894" s="4"/>
      <c r="E894" s="4"/>
      <c r="F894" s="4"/>
      <c r="G894" s="4"/>
    </row>
    <row r="895" spans="1:7">
      <c r="A895" s="4"/>
      <c r="B895" s="7"/>
      <c r="C895" s="4"/>
      <c r="D895" s="4"/>
      <c r="E895" s="4"/>
      <c r="F895" s="4"/>
      <c r="G895" s="4"/>
    </row>
    <row r="896" spans="1:7">
      <c r="A896" s="4"/>
      <c r="B896" s="7"/>
      <c r="C896" s="4"/>
      <c r="D896" s="4"/>
      <c r="E896" s="4"/>
      <c r="F896" s="4"/>
      <c r="G896" s="4"/>
    </row>
    <row r="897" spans="1:7">
      <c r="A897" s="4"/>
      <c r="B897" s="7"/>
      <c r="C897" s="4"/>
      <c r="D897" s="4"/>
      <c r="E897" s="4"/>
      <c r="F897" s="4"/>
      <c r="G897" s="4"/>
    </row>
    <row r="898" spans="1:7">
      <c r="A898" s="4"/>
      <c r="B898" s="7"/>
      <c r="C898" s="4"/>
      <c r="D898" s="4"/>
      <c r="E898" s="4"/>
      <c r="F898" s="4"/>
      <c r="G898" s="4"/>
    </row>
    <row r="899" spans="1:7">
      <c r="A899" s="4"/>
      <c r="B899" s="7"/>
      <c r="C899" s="4"/>
      <c r="D899" s="4"/>
      <c r="E899" s="4"/>
      <c r="F899" s="4"/>
      <c r="G899" s="4"/>
    </row>
    <row r="900" spans="1:7">
      <c r="A900" s="4"/>
      <c r="B900" s="7"/>
      <c r="C900" s="4"/>
      <c r="D900" s="4"/>
      <c r="E900" s="4"/>
      <c r="F900" s="4"/>
      <c r="G900" s="4"/>
    </row>
    <row r="901" spans="1:7">
      <c r="A901" s="4"/>
      <c r="B901" s="7"/>
      <c r="C901" s="4"/>
      <c r="D901" s="4"/>
      <c r="E901" s="4"/>
      <c r="F901" s="4"/>
      <c r="G901" s="4"/>
    </row>
    <row r="902" spans="1:7">
      <c r="A902" s="4"/>
      <c r="B902" s="7"/>
      <c r="C902" s="4"/>
      <c r="D902" s="4"/>
      <c r="E902" s="4"/>
      <c r="F902" s="4"/>
      <c r="G902" s="4"/>
    </row>
    <row r="903" spans="1:7">
      <c r="A903" s="4"/>
      <c r="B903" s="7"/>
      <c r="C903" s="4"/>
      <c r="D903" s="4"/>
      <c r="E903" s="4"/>
      <c r="F903" s="4"/>
      <c r="G903" s="4"/>
    </row>
    <row r="904" spans="1:7">
      <c r="A904" s="4"/>
      <c r="B904" s="7"/>
      <c r="C904" s="4"/>
      <c r="D904" s="4"/>
      <c r="E904" s="4"/>
      <c r="F904" s="4"/>
      <c r="G904" s="4"/>
    </row>
    <row r="905" spans="1:7">
      <c r="A905" s="4"/>
      <c r="B905" s="7"/>
      <c r="C905" s="4"/>
      <c r="D905" s="4"/>
      <c r="E905" s="4"/>
      <c r="F905" s="4"/>
      <c r="G905" s="4"/>
    </row>
    <row r="906" spans="1:7">
      <c r="A906" s="4"/>
      <c r="B906" s="7"/>
      <c r="C906" s="4"/>
      <c r="D906" s="4"/>
      <c r="E906" s="4"/>
      <c r="F906" s="4"/>
      <c r="G906" s="4"/>
    </row>
    <row r="907" spans="1:7">
      <c r="A907" s="4"/>
      <c r="B907" s="7"/>
      <c r="C907" s="4"/>
      <c r="D907" s="4"/>
      <c r="E907" s="4"/>
      <c r="F907" s="4"/>
      <c r="G907" s="4"/>
    </row>
    <row r="908" spans="1:7">
      <c r="A908" s="4"/>
      <c r="B908" s="7"/>
      <c r="C908" s="4"/>
      <c r="D908" s="4"/>
      <c r="E908" s="4"/>
      <c r="F908" s="4"/>
      <c r="G908" s="4"/>
    </row>
    <row r="909" spans="1:7">
      <c r="A909" s="4"/>
      <c r="B909" s="7"/>
      <c r="C909" s="4"/>
      <c r="D909" s="4"/>
      <c r="E909" s="4"/>
      <c r="F909" s="4"/>
      <c r="G909" s="4"/>
    </row>
    <row r="910" spans="1:7">
      <c r="A910" s="4"/>
      <c r="B910" s="7"/>
      <c r="C910" s="4"/>
      <c r="D910" s="4"/>
      <c r="E910" s="4"/>
      <c r="F910" s="4"/>
      <c r="G910" s="4"/>
    </row>
    <row r="911" spans="1:7">
      <c r="A911" s="4"/>
      <c r="B911" s="7"/>
      <c r="C911" s="4"/>
      <c r="D911" s="4"/>
      <c r="E911" s="4"/>
      <c r="F911" s="4"/>
      <c r="G911" s="4"/>
    </row>
    <row r="912" spans="1:7">
      <c r="A912" s="4"/>
      <c r="B912" s="7"/>
      <c r="C912" s="4"/>
      <c r="D912" s="4"/>
      <c r="E912" s="4"/>
      <c r="F912" s="4"/>
      <c r="G912" s="4"/>
    </row>
    <row r="913" spans="1:7">
      <c r="A913" s="4"/>
      <c r="B913" s="7"/>
      <c r="C913" s="4"/>
      <c r="D913" s="4"/>
      <c r="E913" s="4"/>
      <c r="F913" s="4"/>
      <c r="G913" s="4"/>
    </row>
    <row r="914" spans="1:7">
      <c r="A914" s="4"/>
      <c r="B914" s="7"/>
      <c r="C914" s="4"/>
      <c r="D914" s="4"/>
      <c r="E914" s="4"/>
      <c r="F914" s="4"/>
      <c r="G914" s="4"/>
    </row>
    <row r="915" spans="1:7">
      <c r="A915" s="4"/>
      <c r="B915" s="7"/>
      <c r="C915" s="4"/>
      <c r="D915" s="4"/>
      <c r="E915" s="4"/>
      <c r="F915" s="4"/>
      <c r="G915" s="4"/>
    </row>
    <row r="916" spans="1:7">
      <c r="A916" s="4"/>
      <c r="B916" s="7"/>
      <c r="C916" s="4"/>
      <c r="D916" s="4"/>
      <c r="E916" s="4"/>
      <c r="F916" s="4"/>
      <c r="G916" s="4"/>
    </row>
    <row r="917" spans="1:7">
      <c r="A917" s="4"/>
      <c r="B917" s="7"/>
      <c r="C917" s="4"/>
      <c r="D917" s="4"/>
      <c r="E917" s="4"/>
      <c r="F917" s="4"/>
      <c r="G917" s="4"/>
    </row>
    <row r="918" spans="1:7">
      <c r="A918" s="4"/>
      <c r="B918" s="7"/>
      <c r="C918" s="4"/>
      <c r="D918" s="4"/>
      <c r="E918" s="4"/>
      <c r="F918" s="4"/>
      <c r="G918" s="4"/>
    </row>
    <row r="919" spans="1:7">
      <c r="A919" s="4"/>
      <c r="B919" s="7"/>
      <c r="C919" s="4"/>
      <c r="D919" s="4"/>
      <c r="E919" s="4"/>
      <c r="F919" s="4"/>
      <c r="G919" s="4"/>
    </row>
    <row r="920" spans="1:7">
      <c r="A920" s="4"/>
      <c r="B920" s="7"/>
      <c r="C920" s="4"/>
      <c r="D920" s="4"/>
      <c r="E920" s="4"/>
      <c r="F920" s="4"/>
      <c r="G920" s="4"/>
    </row>
    <row r="921" spans="1:7">
      <c r="A921" s="4"/>
      <c r="B921" s="7"/>
      <c r="C921" s="4"/>
      <c r="D921" s="4"/>
      <c r="E921" s="4"/>
      <c r="F921" s="4"/>
      <c r="G921" s="4"/>
    </row>
    <row r="922" spans="1:7">
      <c r="A922" s="4"/>
      <c r="B922" s="7"/>
      <c r="C922" s="4"/>
      <c r="D922" s="4"/>
      <c r="E922" s="4"/>
      <c r="F922" s="4"/>
      <c r="G922" s="4"/>
    </row>
    <row r="923" spans="1:7">
      <c r="A923" s="4"/>
      <c r="B923" s="7"/>
      <c r="C923" s="4"/>
      <c r="D923" s="4"/>
      <c r="E923" s="4"/>
      <c r="F923" s="4"/>
      <c r="G923" s="4"/>
    </row>
    <row r="924" spans="1:7">
      <c r="A924" s="4"/>
      <c r="B924" s="7"/>
      <c r="C924" s="4"/>
      <c r="D924" s="4"/>
      <c r="E924" s="4"/>
      <c r="F924" s="4"/>
      <c r="G924" s="4"/>
    </row>
    <row r="925" spans="1:7">
      <c r="A925" s="4"/>
      <c r="B925" s="7"/>
      <c r="C925" s="4"/>
      <c r="D925" s="4"/>
      <c r="E925" s="4"/>
      <c r="F925" s="4"/>
      <c r="G925" s="4"/>
    </row>
    <row r="926" spans="1:7">
      <c r="A926" s="4"/>
      <c r="B926" s="7"/>
      <c r="C926" s="4"/>
      <c r="D926" s="4"/>
      <c r="E926" s="4"/>
      <c r="F926" s="4"/>
      <c r="G926" s="4"/>
    </row>
    <row r="927" spans="1:7">
      <c r="A927" s="4"/>
      <c r="B927" s="7"/>
      <c r="C927" s="4"/>
      <c r="D927" s="4"/>
      <c r="E927" s="4"/>
      <c r="F927" s="4"/>
      <c r="G927" s="4"/>
    </row>
    <row r="928" spans="1:7">
      <c r="A928" s="4"/>
      <c r="B928" s="7"/>
      <c r="C928" s="4"/>
      <c r="D928" s="4"/>
      <c r="E928" s="4"/>
      <c r="F928" s="4"/>
      <c r="G928" s="4"/>
    </row>
    <row r="929" spans="1:7">
      <c r="A929" s="4"/>
      <c r="B929" s="7"/>
      <c r="C929" s="4"/>
      <c r="D929" s="4"/>
      <c r="E929" s="4"/>
      <c r="F929" s="4"/>
      <c r="G929" s="4"/>
    </row>
    <row r="930" spans="1:7">
      <c r="A930" s="4"/>
      <c r="B930" s="7"/>
      <c r="C930" s="4"/>
      <c r="D930" s="4"/>
      <c r="E930" s="4"/>
      <c r="F930" s="4"/>
      <c r="G930" s="4"/>
    </row>
    <row r="931" spans="1:7">
      <c r="A931" s="4"/>
      <c r="B931" s="7"/>
      <c r="C931" s="4"/>
      <c r="D931" s="4"/>
      <c r="E931" s="4"/>
      <c r="F931" s="4"/>
      <c r="G931" s="4"/>
    </row>
    <row r="932" spans="1:7">
      <c r="A932" s="4"/>
      <c r="B932" s="7"/>
      <c r="C932" s="4"/>
      <c r="D932" s="4"/>
      <c r="E932" s="4"/>
      <c r="F932" s="4"/>
      <c r="G932" s="4"/>
    </row>
    <row r="933" spans="1:7">
      <c r="A933" s="4"/>
      <c r="B933" s="7"/>
      <c r="C933" s="4"/>
      <c r="D933" s="4"/>
      <c r="E933" s="4"/>
      <c r="F933" s="4"/>
      <c r="G933" s="4"/>
    </row>
    <row r="934" spans="1:7">
      <c r="A934" s="4"/>
      <c r="B934" s="7"/>
      <c r="C934" s="4"/>
      <c r="D934" s="4"/>
      <c r="E934" s="4"/>
      <c r="F934" s="4"/>
      <c r="G934" s="4"/>
    </row>
    <row r="935" spans="1:7">
      <c r="A935" s="4"/>
      <c r="B935" s="7"/>
      <c r="C935" s="4"/>
      <c r="D935" s="4"/>
      <c r="E935" s="4"/>
      <c r="F935" s="4"/>
      <c r="G935" s="4"/>
    </row>
    <row r="936" spans="1:7">
      <c r="A936" s="4"/>
      <c r="B936" s="7"/>
      <c r="C936" s="4"/>
      <c r="D936" s="4"/>
      <c r="E936" s="4"/>
      <c r="F936" s="4"/>
      <c r="G936" s="4"/>
    </row>
    <row r="937" spans="1:7">
      <c r="A937" s="4"/>
      <c r="B937" s="7"/>
      <c r="C937" s="4"/>
      <c r="D937" s="4"/>
      <c r="E937" s="4"/>
      <c r="F937" s="4"/>
      <c r="G937" s="4"/>
    </row>
    <row r="938" spans="1:7">
      <c r="A938" s="4"/>
      <c r="B938" s="7"/>
      <c r="C938" s="4"/>
      <c r="D938" s="4"/>
      <c r="E938" s="4"/>
      <c r="F938" s="4"/>
      <c r="G938" s="4"/>
    </row>
    <row r="939" spans="1:7">
      <c r="A939" s="4"/>
      <c r="B939" s="7"/>
      <c r="C939" s="4"/>
      <c r="D939" s="4"/>
      <c r="E939" s="4"/>
      <c r="F939" s="4"/>
      <c r="G939" s="4"/>
    </row>
    <row r="940" spans="1:7">
      <c r="A940" s="4"/>
      <c r="B940" s="7"/>
      <c r="C940" s="4"/>
      <c r="D940" s="4"/>
      <c r="E940" s="4"/>
      <c r="F940" s="4"/>
      <c r="G940" s="4"/>
    </row>
    <row r="941" spans="1:7">
      <c r="A941" s="4"/>
      <c r="B941" s="7"/>
      <c r="C941" s="4"/>
      <c r="D941" s="4"/>
      <c r="E941" s="4"/>
      <c r="F941" s="4"/>
      <c r="G941" s="4"/>
    </row>
    <row r="942" spans="1:7">
      <c r="A942" s="4"/>
      <c r="B942" s="7"/>
      <c r="C942" s="4"/>
      <c r="D942" s="4"/>
      <c r="E942" s="4"/>
      <c r="F942" s="4"/>
      <c r="G942" s="4"/>
    </row>
    <row r="943" spans="1:7">
      <c r="A943" s="4"/>
      <c r="B943" s="7"/>
      <c r="C943" s="4"/>
      <c r="D943" s="4"/>
      <c r="E943" s="4"/>
      <c r="F943" s="4"/>
      <c r="G943" s="4"/>
    </row>
    <row r="944" spans="1:7">
      <c r="A944" s="4"/>
      <c r="B944" s="7"/>
      <c r="C944" s="4"/>
      <c r="D944" s="4"/>
      <c r="E944" s="4"/>
      <c r="F944" s="4"/>
      <c r="G944" s="4"/>
    </row>
    <row r="945" spans="1:7">
      <c r="A945" s="4"/>
      <c r="B945" s="7"/>
      <c r="C945" s="4"/>
      <c r="D945" s="4"/>
      <c r="E945" s="4"/>
      <c r="F945" s="4"/>
      <c r="G945" s="4"/>
    </row>
    <row r="946" spans="1:7">
      <c r="A946" s="4"/>
      <c r="B946" s="7"/>
      <c r="C946" s="4"/>
      <c r="D946" s="4"/>
      <c r="E946" s="4"/>
      <c r="F946" s="4"/>
      <c r="G946" s="4"/>
    </row>
    <row r="947" spans="1:7">
      <c r="A947" s="4"/>
      <c r="B947" s="7"/>
      <c r="C947" s="4"/>
      <c r="D947" s="4"/>
      <c r="E947" s="4"/>
      <c r="F947" s="4"/>
      <c r="G947" s="4"/>
    </row>
    <row r="948" spans="1:7">
      <c r="A948" s="4"/>
      <c r="B948" s="7"/>
      <c r="C948" s="4"/>
      <c r="D948" s="4"/>
      <c r="E948" s="4"/>
      <c r="F948" s="4"/>
      <c r="G948" s="4"/>
    </row>
    <row r="949" spans="1:7">
      <c r="A949" s="4"/>
      <c r="B949" s="7"/>
      <c r="C949" s="4"/>
      <c r="D949" s="4"/>
      <c r="E949" s="4"/>
      <c r="F949" s="4"/>
      <c r="G949" s="4"/>
    </row>
    <row r="950" spans="1:7">
      <c r="A950" s="4"/>
      <c r="B950" s="7"/>
      <c r="C950" s="4"/>
      <c r="D950" s="4"/>
      <c r="E950" s="4"/>
      <c r="F950" s="4"/>
      <c r="G950" s="4"/>
    </row>
    <row r="951" spans="1:7">
      <c r="A951" s="4"/>
      <c r="B951" s="7"/>
      <c r="C951" s="4"/>
      <c r="D951" s="4"/>
      <c r="E951" s="4"/>
      <c r="F951" s="4"/>
      <c r="G951" s="4"/>
    </row>
    <row r="952" spans="1:7">
      <c r="A952" s="4"/>
      <c r="B952" s="7"/>
      <c r="C952" s="4"/>
      <c r="D952" s="4"/>
      <c r="E952" s="4"/>
      <c r="F952" s="4"/>
      <c r="G952" s="4"/>
    </row>
    <row r="953" spans="1:7">
      <c r="A953" s="4"/>
      <c r="B953" s="7"/>
      <c r="C953" s="4"/>
      <c r="D953" s="4"/>
      <c r="E953" s="4"/>
      <c r="F953" s="4"/>
      <c r="G953" s="4"/>
    </row>
    <row r="954" spans="1:7">
      <c r="A954" s="4"/>
      <c r="B954" s="7"/>
      <c r="C954" s="4"/>
      <c r="D954" s="4"/>
      <c r="E954" s="4"/>
      <c r="F954" s="4"/>
      <c r="G954" s="4"/>
    </row>
    <row r="955" spans="1:7">
      <c r="A955" s="4"/>
      <c r="B955" s="7"/>
      <c r="C955" s="4"/>
      <c r="D955" s="4"/>
      <c r="E955" s="4"/>
      <c r="F955" s="4"/>
      <c r="G955" s="4"/>
    </row>
    <row r="956" spans="1:7">
      <c r="A956" s="4"/>
      <c r="B956" s="7"/>
      <c r="C956" s="4"/>
      <c r="D956" s="4"/>
      <c r="E956" s="4"/>
      <c r="F956" s="4"/>
      <c r="G956" s="4"/>
    </row>
    <row r="957" spans="1:7">
      <c r="A957" s="4"/>
      <c r="B957" s="7"/>
      <c r="C957" s="4"/>
      <c r="D957" s="4"/>
      <c r="E957" s="4"/>
      <c r="F957" s="4"/>
      <c r="G957" s="4"/>
    </row>
    <row r="958" spans="1:7">
      <c r="A958" s="4"/>
      <c r="B958" s="7"/>
      <c r="C958" s="4"/>
      <c r="D958" s="4"/>
      <c r="E958" s="4"/>
      <c r="F958" s="4"/>
      <c r="G958" s="4"/>
    </row>
    <row r="959" spans="1:7">
      <c r="A959" s="4"/>
      <c r="B959" s="7"/>
      <c r="C959" s="4"/>
      <c r="D959" s="4"/>
      <c r="E959" s="4"/>
      <c r="F959" s="4"/>
      <c r="G959" s="4"/>
    </row>
    <row r="960" spans="1:7">
      <c r="A960" s="4"/>
      <c r="B960" s="7"/>
      <c r="C960" s="4"/>
      <c r="D960" s="4"/>
      <c r="E960" s="4"/>
      <c r="F960" s="4"/>
      <c r="G960" s="4"/>
    </row>
    <row r="961" spans="1:7">
      <c r="A961" s="4"/>
      <c r="B961" s="7"/>
      <c r="C961" s="4"/>
      <c r="D961" s="4"/>
      <c r="E961" s="4"/>
      <c r="F961" s="4"/>
      <c r="G961" s="4"/>
    </row>
    <row r="962" spans="1:7">
      <c r="A962" s="4"/>
      <c r="B962" s="7"/>
      <c r="C962" s="4"/>
      <c r="D962" s="4"/>
      <c r="E962" s="4"/>
      <c r="F962" s="4"/>
      <c r="G962" s="4"/>
    </row>
    <row r="963" spans="1:7">
      <c r="A963" s="4"/>
      <c r="B963" s="7"/>
      <c r="C963" s="4"/>
      <c r="D963" s="4"/>
      <c r="E963" s="4"/>
      <c r="F963" s="4"/>
      <c r="G963" s="4"/>
    </row>
    <row r="964" spans="1:7">
      <c r="A964" s="4"/>
      <c r="B964" s="7"/>
      <c r="C964" s="4"/>
      <c r="D964" s="4"/>
      <c r="E964" s="4"/>
      <c r="F964" s="4"/>
      <c r="G964" s="4"/>
    </row>
    <row r="965" spans="1:7">
      <c r="A965" s="4"/>
      <c r="B965" s="7"/>
      <c r="C965" s="4"/>
      <c r="D965" s="4"/>
      <c r="E965" s="4"/>
      <c r="F965" s="4"/>
      <c r="G965" s="4"/>
    </row>
    <row r="966" spans="1:7">
      <c r="A966" s="4"/>
      <c r="B966" s="7"/>
      <c r="C966" s="4"/>
      <c r="D966" s="4"/>
      <c r="E966" s="4"/>
      <c r="F966" s="4"/>
      <c r="G966" s="4"/>
    </row>
    <row r="967" spans="1:7">
      <c r="A967" s="4"/>
      <c r="B967" s="7"/>
      <c r="C967" s="4"/>
      <c r="D967" s="4"/>
      <c r="E967" s="4"/>
      <c r="F967" s="4"/>
      <c r="G967" s="4"/>
    </row>
    <row r="968" spans="1:7">
      <c r="A968" s="4"/>
      <c r="B968" s="7"/>
      <c r="C968" s="4"/>
      <c r="D968" s="4"/>
      <c r="E968" s="4"/>
      <c r="F968" s="4"/>
      <c r="G968" s="4"/>
    </row>
    <row r="969" spans="1:7">
      <c r="A969" s="4"/>
      <c r="B969" s="7"/>
      <c r="C969" s="4"/>
      <c r="D969" s="4"/>
      <c r="E969" s="4"/>
      <c r="F969" s="4"/>
      <c r="G969" s="4"/>
    </row>
    <row r="970" spans="1:7">
      <c r="A970" s="4"/>
      <c r="B970" s="7"/>
      <c r="C970" s="4"/>
      <c r="D970" s="4"/>
      <c r="E970" s="4"/>
      <c r="F970" s="4"/>
      <c r="G970" s="4"/>
    </row>
    <row r="971" spans="1:7">
      <c r="A971" s="4"/>
      <c r="B971" s="7"/>
      <c r="C971" s="4"/>
      <c r="D971" s="4"/>
      <c r="E971" s="4"/>
      <c r="F971" s="4"/>
      <c r="G971" s="4"/>
    </row>
    <row r="972" spans="1:7">
      <c r="A972" s="4"/>
      <c r="B972" s="7"/>
      <c r="C972" s="4"/>
      <c r="D972" s="4"/>
      <c r="E972" s="4"/>
      <c r="F972" s="4"/>
      <c r="G972" s="4"/>
    </row>
    <row r="973" spans="1:7">
      <c r="A973" s="4"/>
      <c r="B973" s="7"/>
      <c r="C973" s="4"/>
      <c r="D973" s="4"/>
      <c r="E973" s="4"/>
      <c r="F973" s="4"/>
      <c r="G973" s="4"/>
    </row>
    <row r="974" spans="1:7">
      <c r="A974" s="4"/>
      <c r="B974" s="7"/>
      <c r="C974" s="4"/>
      <c r="D974" s="4"/>
      <c r="E974" s="4"/>
      <c r="F974" s="4"/>
      <c r="G974" s="4"/>
    </row>
    <row r="975" spans="1:7">
      <c r="A975" s="4"/>
      <c r="B975" s="7"/>
      <c r="C975" s="4"/>
      <c r="D975" s="4"/>
      <c r="E975" s="4"/>
      <c r="F975" s="4"/>
      <c r="G975" s="4"/>
    </row>
    <row r="976" spans="1:7">
      <c r="A976" s="4"/>
      <c r="B976" s="7"/>
      <c r="C976" s="4"/>
      <c r="D976" s="4"/>
      <c r="E976" s="4"/>
      <c r="F976" s="4"/>
      <c r="G976" s="4"/>
    </row>
    <row r="977" spans="1:7">
      <c r="A977" s="4"/>
      <c r="B977" s="7"/>
      <c r="C977" s="4"/>
      <c r="D977" s="4"/>
      <c r="E977" s="4"/>
      <c r="F977" s="4"/>
      <c r="G977" s="4"/>
    </row>
    <row r="978" spans="1:7">
      <c r="A978" s="4"/>
      <c r="B978" s="7"/>
      <c r="C978" s="4"/>
      <c r="D978" s="4"/>
      <c r="E978" s="4"/>
      <c r="F978" s="4"/>
      <c r="G978" s="4"/>
    </row>
    <row r="979" spans="1:7">
      <c r="A979" s="4"/>
      <c r="B979" s="7"/>
      <c r="C979" s="4"/>
      <c r="D979" s="4"/>
      <c r="E979" s="4"/>
      <c r="F979" s="4"/>
      <c r="G979" s="4"/>
    </row>
    <row r="980" spans="1:7">
      <c r="A980" s="4"/>
      <c r="B980" s="7"/>
      <c r="C980" s="4"/>
      <c r="D980" s="4"/>
      <c r="E980" s="4"/>
      <c r="F980" s="4"/>
      <c r="G980" s="4"/>
    </row>
    <row r="981" spans="1:7">
      <c r="A981" s="4"/>
      <c r="B981" s="7"/>
      <c r="C981" s="4"/>
      <c r="D981" s="4"/>
      <c r="E981" s="4"/>
      <c r="F981" s="4"/>
      <c r="G981" s="4"/>
    </row>
    <row r="982" spans="1:7">
      <c r="A982" s="4"/>
      <c r="B982" s="7"/>
      <c r="C982" s="4"/>
      <c r="D982" s="4"/>
      <c r="E982" s="4"/>
      <c r="F982" s="4"/>
      <c r="G982" s="4"/>
    </row>
    <row r="983" spans="1:7">
      <c r="A983" s="4"/>
      <c r="B983" s="7"/>
      <c r="C983" s="4"/>
      <c r="D983" s="4"/>
      <c r="E983" s="4"/>
      <c r="F983" s="4"/>
      <c r="G983" s="4"/>
    </row>
    <row r="984" spans="1:7">
      <c r="A984" s="4"/>
      <c r="B984" s="7"/>
      <c r="C984" s="4"/>
      <c r="D984" s="4"/>
      <c r="E984" s="4"/>
      <c r="F984" s="4"/>
      <c r="G984" s="4"/>
    </row>
    <row r="985" spans="1:7">
      <c r="A985" s="4"/>
      <c r="B985" s="7"/>
      <c r="C985" s="4"/>
      <c r="D985" s="4"/>
      <c r="E985" s="4"/>
      <c r="F985" s="4"/>
      <c r="G985" s="4"/>
    </row>
    <row r="986" spans="1:7">
      <c r="A986" s="4"/>
      <c r="B986" s="7"/>
      <c r="C986" s="4"/>
      <c r="D986" s="4"/>
      <c r="E986" s="4"/>
      <c r="F986" s="4"/>
      <c r="G986" s="4"/>
    </row>
    <row r="987" spans="1:7">
      <c r="A987" s="4"/>
      <c r="B987" s="7"/>
      <c r="C987" s="4"/>
      <c r="D987" s="4"/>
      <c r="E987" s="4"/>
      <c r="F987" s="4"/>
      <c r="G987" s="4"/>
    </row>
    <row r="988" spans="1:7">
      <c r="A988" s="4"/>
      <c r="B988" s="7"/>
      <c r="C988" s="4"/>
      <c r="D988" s="4"/>
      <c r="E988" s="4"/>
      <c r="F988" s="4"/>
      <c r="G988" s="4"/>
    </row>
    <row r="989" spans="1:7">
      <c r="A989" s="4"/>
      <c r="B989" s="7"/>
      <c r="C989" s="4"/>
      <c r="D989" s="4"/>
      <c r="E989" s="4"/>
      <c r="F989" s="4"/>
      <c r="G989" s="4"/>
    </row>
    <row r="990" spans="1:7">
      <c r="A990" s="4"/>
      <c r="B990" s="7"/>
      <c r="C990" s="4"/>
      <c r="D990" s="4"/>
      <c r="E990" s="4"/>
      <c r="F990" s="4"/>
      <c r="G990" s="4"/>
    </row>
    <row r="991" spans="1:7">
      <c r="A991" s="4"/>
      <c r="B991" s="7"/>
      <c r="C991" s="4"/>
      <c r="D991" s="4"/>
      <c r="E991" s="4"/>
      <c r="F991" s="4"/>
      <c r="G991" s="4"/>
    </row>
    <row r="992" spans="1:7">
      <c r="A992" s="4"/>
      <c r="B992" s="7"/>
      <c r="C992" s="4"/>
      <c r="D992" s="4"/>
      <c r="E992" s="4"/>
      <c r="F992" s="4"/>
      <c r="G992" s="4"/>
    </row>
    <row r="993" spans="1:7">
      <c r="A993" s="4"/>
      <c r="B993" s="7"/>
      <c r="C993" s="4"/>
      <c r="D993" s="4"/>
      <c r="E993" s="4"/>
      <c r="F993" s="4"/>
      <c r="G993" s="4"/>
    </row>
  </sheetData>
  <mergeCells count="3">
    <mergeCell ref="B1:D1"/>
    <mergeCell ref="A1:A2"/>
    <mergeCell ref="E1:G1"/>
  </mergeCells>
  <pageMargins left="0.7" right="0.7" top="0.75" bottom="0.75" header="0" footer="0"/>
  <pageSetup orientation="portrait"/>
  <ignoredErrors>
    <ignoredError sqref="D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topLeftCell="A2" workbookViewId="0">
      <selection activeCell="G15" sqref="G15"/>
    </sheetView>
  </sheetViews>
  <sheetFormatPr baseColWidth="10" defaultColWidth="11.5546875" defaultRowHeight="14.4"/>
  <cols>
    <col min="1" max="1" width="17.33203125" style="34" bestFit="1" customWidth="1"/>
    <col min="2" max="2" width="22.44140625" style="34" bestFit="1" customWidth="1"/>
    <col min="3" max="3" width="47.109375" style="34" customWidth="1"/>
    <col min="4" max="4" width="38.5546875" style="34" customWidth="1"/>
    <col min="5" max="6" width="16.33203125" style="34" bestFit="1" customWidth="1"/>
    <col min="7" max="7" width="19" style="34" bestFit="1" customWidth="1"/>
    <col min="8" max="8" width="24" style="34" bestFit="1" customWidth="1"/>
    <col min="9" max="9" width="15.44140625" style="34" bestFit="1" customWidth="1"/>
    <col min="10" max="10" width="24" style="34" bestFit="1" customWidth="1"/>
    <col min="11" max="11" width="19.44140625" style="34" bestFit="1" customWidth="1"/>
    <col min="12" max="12" width="15.44140625" style="34" bestFit="1" customWidth="1"/>
    <col min="13" max="16384" width="11.5546875" style="34"/>
  </cols>
  <sheetData>
    <row r="1" spans="1:6" hidden="1"/>
    <row r="2" spans="1:6">
      <c r="A2" s="186" t="s">
        <v>243</v>
      </c>
      <c r="B2" s="186"/>
      <c r="C2" s="186"/>
      <c r="D2" s="186"/>
      <c r="E2" s="186"/>
      <c r="F2" s="186"/>
    </row>
    <row r="3" spans="1:6">
      <c r="A3" s="34" t="s">
        <v>233</v>
      </c>
      <c r="D3" s="34" t="s">
        <v>23</v>
      </c>
    </row>
    <row r="4" spans="1:6">
      <c r="A4" s="34" t="s">
        <v>22</v>
      </c>
      <c r="B4" s="34" t="s">
        <v>24</v>
      </c>
      <c r="C4" s="34" t="s">
        <v>112</v>
      </c>
      <c r="D4" s="34" t="s">
        <v>25</v>
      </c>
      <c r="E4" s="34" t="s">
        <v>36</v>
      </c>
      <c r="F4" s="34" t="s">
        <v>68</v>
      </c>
    </row>
    <row r="5" spans="1:6">
      <c r="A5" s="34" t="s">
        <v>49</v>
      </c>
      <c r="B5" s="34" t="s">
        <v>26</v>
      </c>
      <c r="C5" s="34" t="s">
        <v>27</v>
      </c>
      <c r="D5" s="35">
        <v>40818571415</v>
      </c>
      <c r="E5" s="35"/>
      <c r="F5" s="35">
        <v>40818571415</v>
      </c>
    </row>
    <row r="6" spans="1:6">
      <c r="B6" s="34" t="s">
        <v>28</v>
      </c>
      <c r="C6" s="34" t="s">
        <v>29</v>
      </c>
      <c r="D6" s="35">
        <v>14435977472</v>
      </c>
      <c r="E6" s="35"/>
      <c r="F6" s="35">
        <v>14435977472</v>
      </c>
    </row>
    <row r="7" spans="1:6">
      <c r="B7" s="34" t="s">
        <v>30</v>
      </c>
      <c r="C7" s="34" t="s">
        <v>31</v>
      </c>
      <c r="D7" s="35">
        <v>3600687803</v>
      </c>
      <c r="E7" s="35"/>
      <c r="F7" s="35">
        <v>3600687803</v>
      </c>
    </row>
    <row r="8" spans="1:6">
      <c r="B8" s="34" t="s">
        <v>115</v>
      </c>
      <c r="C8" s="34" t="s">
        <v>116</v>
      </c>
      <c r="D8" s="35">
        <v>4590312563</v>
      </c>
      <c r="E8" s="35"/>
      <c r="F8" s="35">
        <v>4590312563</v>
      </c>
    </row>
    <row r="9" spans="1:6">
      <c r="B9" s="34" t="s">
        <v>32</v>
      </c>
      <c r="C9" s="34" t="s">
        <v>33</v>
      </c>
      <c r="D9" s="35">
        <v>242402700</v>
      </c>
      <c r="E9" s="35"/>
      <c r="F9" s="35">
        <v>242402700</v>
      </c>
    </row>
    <row r="10" spans="1:6">
      <c r="B10" s="34" t="s">
        <v>34</v>
      </c>
      <c r="C10" s="34" t="s">
        <v>35</v>
      </c>
      <c r="D10" s="35">
        <v>310313655</v>
      </c>
      <c r="E10" s="35">
        <v>469000000</v>
      </c>
      <c r="F10" s="35">
        <v>779313655</v>
      </c>
    </row>
    <row r="11" spans="1:6">
      <c r="B11" s="34" t="s">
        <v>37</v>
      </c>
      <c r="C11" s="34" t="s">
        <v>38</v>
      </c>
      <c r="D11" s="35">
        <v>399304913</v>
      </c>
      <c r="E11" s="35">
        <v>280000000</v>
      </c>
      <c r="F11" s="35">
        <v>679304913</v>
      </c>
    </row>
    <row r="12" spans="1:6">
      <c r="A12" s="34" t="s">
        <v>50</v>
      </c>
      <c r="B12" s="34" t="s">
        <v>235</v>
      </c>
      <c r="C12" s="34" t="s">
        <v>236</v>
      </c>
      <c r="D12" s="35">
        <v>1036559168</v>
      </c>
      <c r="E12" s="35">
        <v>834778626</v>
      </c>
      <c r="F12" s="35">
        <v>1871337794</v>
      </c>
    </row>
    <row r="13" spans="1:6">
      <c r="B13" s="34" t="s">
        <v>237</v>
      </c>
      <c r="C13" s="34" t="s">
        <v>238</v>
      </c>
      <c r="D13" s="35">
        <v>3839249599</v>
      </c>
      <c r="E13" s="35">
        <v>5990764260</v>
      </c>
      <c r="F13" s="35">
        <v>9830013859</v>
      </c>
    </row>
    <row r="14" spans="1:6">
      <c r="B14" s="34" t="s">
        <v>239</v>
      </c>
      <c r="C14" s="34" t="s">
        <v>240</v>
      </c>
      <c r="D14" s="35">
        <v>1170510266</v>
      </c>
      <c r="E14" s="35">
        <v>11116476893</v>
      </c>
      <c r="F14" s="35">
        <v>12286987159</v>
      </c>
    </row>
    <row r="15" spans="1:6">
      <c r="B15" s="34" t="s">
        <v>39</v>
      </c>
      <c r="C15" s="34" t="s">
        <v>40</v>
      </c>
      <c r="D15" s="35">
        <v>144780512979</v>
      </c>
      <c r="E15" s="35">
        <v>28514586583</v>
      </c>
      <c r="F15" s="35">
        <v>173295099562</v>
      </c>
    </row>
    <row r="16" spans="1:6">
      <c r="B16" s="34" t="s">
        <v>241</v>
      </c>
      <c r="C16" s="34" t="s">
        <v>242</v>
      </c>
      <c r="D16" s="35">
        <v>117931087</v>
      </c>
      <c r="E16" s="35">
        <v>3673814716</v>
      </c>
      <c r="F16" s="35">
        <v>3791745803</v>
      </c>
    </row>
    <row r="17" spans="1:6">
      <c r="B17" s="34" t="s">
        <v>41</v>
      </c>
      <c r="C17" s="34" t="s">
        <v>42</v>
      </c>
      <c r="D17" s="35">
        <v>2562805098</v>
      </c>
      <c r="E17" s="35">
        <v>3402445240</v>
      </c>
      <c r="F17" s="35">
        <v>5965250338</v>
      </c>
    </row>
    <row r="18" spans="1:6">
      <c r="B18" s="34" t="s">
        <v>43</v>
      </c>
      <c r="C18" s="34" t="s">
        <v>44</v>
      </c>
      <c r="D18" s="35">
        <v>1000000000</v>
      </c>
      <c r="E18" s="35">
        <v>793530741</v>
      </c>
      <c r="F18" s="35">
        <v>1793530741</v>
      </c>
    </row>
    <row r="19" spans="1:6">
      <c r="B19" s="34" t="s">
        <v>47</v>
      </c>
      <c r="C19" s="34" t="s">
        <v>48</v>
      </c>
      <c r="D19" s="35">
        <v>206818844</v>
      </c>
      <c r="E19" s="35"/>
      <c r="F19" s="35">
        <v>206818844</v>
      </c>
    </row>
    <row r="20" spans="1:6">
      <c r="B20" s="34" t="s">
        <v>45</v>
      </c>
      <c r="C20" s="34" t="s">
        <v>46</v>
      </c>
      <c r="D20" s="35">
        <v>54006100</v>
      </c>
      <c r="E20" s="35">
        <v>969041818</v>
      </c>
      <c r="F20" s="35">
        <v>1023047918</v>
      </c>
    </row>
    <row r="21" spans="1:6">
      <c r="A21" s="34" t="s">
        <v>68</v>
      </c>
      <c r="D21" s="35">
        <v>219165963662</v>
      </c>
      <c r="E21" s="35">
        <v>56044438877</v>
      </c>
      <c r="F21" s="35">
        <v>275210402539</v>
      </c>
    </row>
  </sheetData>
  <mergeCells count="1">
    <mergeCell ref="A2:F2"/>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showGridLines="0" zoomScaleNormal="100" workbookViewId="0">
      <selection activeCell="F16" sqref="F16"/>
    </sheetView>
  </sheetViews>
  <sheetFormatPr baseColWidth="10" defaultColWidth="11.5546875" defaultRowHeight="14.4"/>
  <cols>
    <col min="1" max="1" width="27.109375" style="34" bestFit="1" customWidth="1"/>
    <col min="2" max="2" width="22.44140625" style="34" bestFit="1" customWidth="1"/>
    <col min="3" max="3" width="48.6640625" style="34" customWidth="1"/>
    <col min="4" max="4" width="23.5546875" style="34" customWidth="1"/>
    <col min="5" max="5" width="22.109375" style="34" customWidth="1"/>
    <col min="6" max="6" width="23.109375" style="34" customWidth="1"/>
    <col min="7" max="7" width="22.88671875" style="35" bestFit="1" customWidth="1"/>
    <col min="8" max="8" width="22.109375" style="35" bestFit="1" customWidth="1"/>
    <col min="9" max="9" width="23.109375" style="34" bestFit="1" customWidth="1"/>
    <col min="10" max="16384" width="11.5546875" style="34"/>
  </cols>
  <sheetData>
    <row r="2" spans="1:8">
      <c r="A2" s="186" t="s">
        <v>244</v>
      </c>
      <c r="B2" s="186"/>
      <c r="C2" s="186"/>
      <c r="D2" s="186"/>
      <c r="E2" s="186"/>
      <c r="F2" s="186"/>
    </row>
    <row r="3" spans="1:8">
      <c r="A3" s="34" t="s">
        <v>111</v>
      </c>
      <c r="D3" s="34" t="s">
        <v>23</v>
      </c>
    </row>
    <row r="4" spans="1:8">
      <c r="A4" s="34" t="s">
        <v>22</v>
      </c>
      <c r="B4" s="34" t="s">
        <v>24</v>
      </c>
      <c r="C4" s="34" t="s">
        <v>112</v>
      </c>
      <c r="D4" s="34" t="s">
        <v>25</v>
      </c>
      <c r="E4" s="34" t="s">
        <v>36</v>
      </c>
      <c r="F4" s="34" t="s">
        <v>68</v>
      </c>
      <c r="G4" s="34"/>
      <c r="H4" s="34"/>
    </row>
    <row r="5" spans="1:8">
      <c r="A5" s="34" t="s">
        <v>49</v>
      </c>
      <c r="B5" s="34" t="s">
        <v>26</v>
      </c>
      <c r="C5" s="34" t="s">
        <v>27</v>
      </c>
      <c r="D5" s="35">
        <v>34319000000</v>
      </c>
      <c r="E5" s="35"/>
      <c r="F5" s="35">
        <v>34319000000</v>
      </c>
      <c r="G5" s="34"/>
      <c r="H5" s="34"/>
    </row>
    <row r="6" spans="1:8">
      <c r="B6" s="34" t="s">
        <v>28</v>
      </c>
      <c r="C6" s="34" t="s">
        <v>29</v>
      </c>
      <c r="D6" s="35">
        <v>11702000000</v>
      </c>
      <c r="E6" s="35"/>
      <c r="F6" s="35">
        <v>11702000000</v>
      </c>
      <c r="G6" s="34"/>
      <c r="H6" s="34"/>
    </row>
    <row r="7" spans="1:8">
      <c r="B7" s="34" t="s">
        <v>30</v>
      </c>
      <c r="C7" s="34" t="s">
        <v>31</v>
      </c>
      <c r="D7" s="35">
        <v>3369000000</v>
      </c>
      <c r="E7" s="35"/>
      <c r="F7" s="35">
        <v>3369000000</v>
      </c>
      <c r="G7" s="34"/>
      <c r="H7" s="34"/>
    </row>
    <row r="8" spans="1:8">
      <c r="B8" s="34" t="s">
        <v>113</v>
      </c>
      <c r="C8" s="34" t="s">
        <v>114</v>
      </c>
      <c r="D8" s="35">
        <v>10770000000</v>
      </c>
      <c r="E8" s="35">
        <v>7737000000</v>
      </c>
      <c r="F8" s="35">
        <v>18507000000</v>
      </c>
      <c r="G8" s="34"/>
      <c r="H8" s="34"/>
    </row>
    <row r="9" spans="1:8">
      <c r="B9" s="34" t="s">
        <v>115</v>
      </c>
      <c r="C9" s="34" t="s">
        <v>116</v>
      </c>
      <c r="D9" s="35">
        <v>18237000000</v>
      </c>
      <c r="E9" s="35"/>
      <c r="F9" s="35">
        <v>18237000000</v>
      </c>
      <c r="G9" s="34"/>
      <c r="H9" s="34"/>
    </row>
    <row r="10" spans="1:8">
      <c r="B10" s="34" t="s">
        <v>32</v>
      </c>
      <c r="C10" s="34" t="s">
        <v>33</v>
      </c>
      <c r="D10" s="35">
        <v>207000000</v>
      </c>
      <c r="E10" s="35"/>
      <c r="F10" s="35">
        <v>207000000</v>
      </c>
      <c r="G10" s="34"/>
      <c r="H10" s="34"/>
    </row>
    <row r="11" spans="1:8">
      <c r="B11" s="34" t="s">
        <v>117</v>
      </c>
      <c r="C11" s="34" t="s">
        <v>118</v>
      </c>
      <c r="D11" s="35"/>
      <c r="E11" s="35">
        <v>795000000</v>
      </c>
      <c r="F11" s="35">
        <v>795000000</v>
      </c>
      <c r="G11" s="34"/>
      <c r="H11" s="34"/>
    </row>
    <row r="12" spans="1:8">
      <c r="B12" s="34" t="s">
        <v>34</v>
      </c>
      <c r="C12" s="34" t="s">
        <v>35</v>
      </c>
      <c r="D12" s="35">
        <v>437000000</v>
      </c>
      <c r="E12" s="35">
        <v>483000000</v>
      </c>
      <c r="F12" s="35">
        <v>920000000</v>
      </c>
      <c r="G12" s="34"/>
      <c r="H12" s="34"/>
    </row>
    <row r="13" spans="1:8">
      <c r="B13" s="34" t="s">
        <v>37</v>
      </c>
      <c r="C13" s="34" t="s">
        <v>38</v>
      </c>
      <c r="D13" s="35"/>
      <c r="E13" s="35">
        <v>783000000</v>
      </c>
      <c r="F13" s="35">
        <v>783000000</v>
      </c>
      <c r="G13" s="34"/>
      <c r="H13" s="34"/>
    </row>
    <row r="14" spans="1:8">
      <c r="A14" s="34" t="s">
        <v>50</v>
      </c>
      <c r="B14" s="34" t="s">
        <v>39</v>
      </c>
      <c r="C14" s="34" t="s">
        <v>40</v>
      </c>
      <c r="D14" s="35">
        <v>238983831544</v>
      </c>
      <c r="E14" s="35">
        <v>33868830299</v>
      </c>
      <c r="F14" s="35">
        <v>272852661843</v>
      </c>
      <c r="G14" s="34"/>
      <c r="H14" s="34"/>
    </row>
    <row r="15" spans="1:8">
      <c r="B15" s="34" t="s">
        <v>119</v>
      </c>
      <c r="C15" s="34" t="s">
        <v>120</v>
      </c>
      <c r="D15" s="35">
        <v>8019519730</v>
      </c>
      <c r="E15" s="35">
        <v>6084687576</v>
      </c>
      <c r="F15" s="35">
        <v>14104207306</v>
      </c>
      <c r="G15" s="34"/>
      <c r="H15" s="34"/>
    </row>
    <row r="16" spans="1:8">
      <c r="B16" s="34" t="s">
        <v>121</v>
      </c>
      <c r="C16" s="34" t="s">
        <v>122</v>
      </c>
      <c r="D16" s="35">
        <v>935000000</v>
      </c>
      <c r="E16" s="35">
        <v>3731412853</v>
      </c>
      <c r="F16" s="35">
        <v>4666412853</v>
      </c>
      <c r="G16" s="34"/>
      <c r="H16" s="34"/>
    </row>
    <row r="17" spans="1:8">
      <c r="B17" s="34" t="s">
        <v>123</v>
      </c>
      <c r="C17" s="34" t="s">
        <v>124</v>
      </c>
      <c r="D17" s="35">
        <v>2500000000</v>
      </c>
      <c r="E17" s="35">
        <v>5630000000</v>
      </c>
      <c r="F17" s="35">
        <v>8130000000</v>
      </c>
      <c r="G17" s="34"/>
      <c r="H17" s="34"/>
    </row>
    <row r="18" spans="1:8">
      <c r="B18" s="34" t="s">
        <v>125</v>
      </c>
      <c r="C18" s="34" t="s">
        <v>126</v>
      </c>
      <c r="D18" s="35">
        <v>2238118336</v>
      </c>
      <c r="E18" s="35">
        <v>847866301</v>
      </c>
      <c r="F18" s="35">
        <v>3085984637</v>
      </c>
      <c r="G18" s="34"/>
      <c r="H18" s="34"/>
    </row>
    <row r="19" spans="1:8">
      <c r="B19" s="34" t="s">
        <v>41</v>
      </c>
      <c r="C19" s="34" t="s">
        <v>42</v>
      </c>
      <c r="D19" s="35">
        <v>3125610196</v>
      </c>
      <c r="E19" s="35">
        <v>3455788841</v>
      </c>
      <c r="F19" s="35">
        <v>6581399037</v>
      </c>
      <c r="G19" s="34"/>
      <c r="H19" s="34"/>
    </row>
    <row r="20" spans="1:8">
      <c r="B20" s="34" t="s">
        <v>43</v>
      </c>
      <c r="C20" s="34" t="s">
        <v>44</v>
      </c>
      <c r="D20" s="35">
        <v>1000000000</v>
      </c>
      <c r="E20" s="35">
        <v>1805971731</v>
      </c>
      <c r="F20" s="35">
        <v>2805971731</v>
      </c>
      <c r="G20" s="34"/>
      <c r="H20" s="34"/>
    </row>
    <row r="21" spans="1:8">
      <c r="B21" s="34" t="s">
        <v>47</v>
      </c>
      <c r="C21" s="34" t="s">
        <v>48</v>
      </c>
      <c r="D21" s="35">
        <v>413637688</v>
      </c>
      <c r="E21" s="35"/>
      <c r="F21" s="35">
        <v>413637688</v>
      </c>
      <c r="G21" s="34"/>
      <c r="H21" s="34"/>
    </row>
    <row r="22" spans="1:8">
      <c r="B22" s="34" t="s">
        <v>45</v>
      </c>
      <c r="C22" s="34" t="s">
        <v>46</v>
      </c>
      <c r="D22" s="35">
        <v>408012200</v>
      </c>
      <c r="E22" s="35">
        <v>1102841174</v>
      </c>
      <c r="F22" s="35">
        <v>1510853374</v>
      </c>
      <c r="G22" s="34"/>
      <c r="H22" s="34"/>
    </row>
    <row r="23" spans="1:8">
      <c r="A23" s="34" t="s">
        <v>68</v>
      </c>
      <c r="D23" s="35">
        <v>336664729694</v>
      </c>
      <c r="E23" s="35">
        <v>66325398775</v>
      </c>
      <c r="F23" s="35">
        <v>402990128469</v>
      </c>
    </row>
  </sheetData>
  <mergeCells count="1">
    <mergeCell ref="A2:F2"/>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zoomScaleNormal="100" workbookViewId="0">
      <selection activeCell="F8" sqref="F8"/>
    </sheetView>
  </sheetViews>
  <sheetFormatPr baseColWidth="10" defaultColWidth="11.5546875" defaultRowHeight="14.4"/>
  <cols>
    <col min="1" max="1" width="17.6640625" style="20" customWidth="1"/>
    <col min="2" max="2" width="51.109375" style="20" customWidth="1"/>
    <col min="3" max="3" width="11.33203125" style="20" bestFit="1" customWidth="1"/>
    <col min="4" max="5" width="21.5546875" style="20" bestFit="1" customWidth="1"/>
    <col min="6" max="6" width="24.5546875" style="20" bestFit="1" customWidth="1"/>
    <col min="7" max="16384" width="11.5546875" style="20"/>
  </cols>
  <sheetData>
    <row r="1" spans="1:6">
      <c r="A1" s="26" t="s">
        <v>24</v>
      </c>
      <c r="B1" s="26" t="s">
        <v>112</v>
      </c>
      <c r="C1" s="26" t="s">
        <v>23</v>
      </c>
      <c r="D1" s="26" t="s">
        <v>127</v>
      </c>
      <c r="E1" s="26" t="s">
        <v>128</v>
      </c>
      <c r="F1" s="26" t="s">
        <v>129</v>
      </c>
    </row>
    <row r="2" spans="1:6">
      <c r="A2" s="21" t="s">
        <v>130</v>
      </c>
      <c r="B2" s="21" t="s">
        <v>131</v>
      </c>
      <c r="C2" s="21" t="s">
        <v>25</v>
      </c>
      <c r="D2" s="22">
        <v>187565071.37</v>
      </c>
      <c r="E2" s="22">
        <v>133445718</v>
      </c>
      <c r="F2" s="23">
        <v>0.71146358447921509</v>
      </c>
    </row>
    <row r="3" spans="1:6">
      <c r="A3" s="21" t="s">
        <v>130</v>
      </c>
      <c r="B3" s="21" t="s">
        <v>131</v>
      </c>
      <c r="C3" s="21" t="s">
        <v>36</v>
      </c>
      <c r="D3" s="22">
        <v>230000000</v>
      </c>
      <c r="E3" s="22">
        <v>60404180</v>
      </c>
      <c r="F3" s="23">
        <v>0.26262686956521741</v>
      </c>
    </row>
    <row r="4" spans="1:6">
      <c r="A4" s="21" t="s">
        <v>132</v>
      </c>
      <c r="B4" s="21" t="s">
        <v>133</v>
      </c>
      <c r="C4" s="21" t="s">
        <v>25</v>
      </c>
      <c r="D4" s="22">
        <v>1328508086.0999999</v>
      </c>
      <c r="E4" s="22">
        <v>61960243.100000001</v>
      </c>
      <c r="F4" s="23">
        <v>4.6638965730266629E-2</v>
      </c>
    </row>
    <row r="5" spans="1:6">
      <c r="A5" s="21" t="s">
        <v>67</v>
      </c>
      <c r="B5" s="21" t="s">
        <v>66</v>
      </c>
      <c r="C5" s="21" t="s">
        <v>25</v>
      </c>
      <c r="D5" s="22">
        <v>70355291</v>
      </c>
      <c r="E5" s="22">
        <v>56930291</v>
      </c>
      <c r="F5" s="23">
        <v>0.80918279479506383</v>
      </c>
    </row>
    <row r="6" spans="1:6">
      <c r="A6" s="21" t="s">
        <v>67</v>
      </c>
      <c r="B6" s="21" t="s">
        <v>66</v>
      </c>
      <c r="C6" s="21" t="s">
        <v>36</v>
      </c>
      <c r="D6" s="22">
        <v>3677022291</v>
      </c>
      <c r="E6" s="22">
        <v>3501947733</v>
      </c>
      <c r="F6" s="23">
        <v>0.95238686520108451</v>
      </c>
    </row>
    <row r="7" spans="1:6">
      <c r="A7" s="21" t="s">
        <v>63</v>
      </c>
      <c r="B7" s="21" t="s">
        <v>62</v>
      </c>
      <c r="C7" s="21" t="s">
        <v>25</v>
      </c>
      <c r="D7" s="22">
        <v>416554535</v>
      </c>
      <c r="E7" s="22">
        <v>412841864</v>
      </c>
      <c r="F7" s="23">
        <v>0.99108719102049869</v>
      </c>
    </row>
    <row r="8" spans="1:6">
      <c r="A8" s="21" t="s">
        <v>63</v>
      </c>
      <c r="B8" s="21" t="s">
        <v>62</v>
      </c>
      <c r="C8" s="21" t="s">
        <v>36</v>
      </c>
      <c r="D8" s="22">
        <v>1679812423.1600001</v>
      </c>
      <c r="E8" s="22">
        <v>1542529286</v>
      </c>
      <c r="F8" s="23">
        <v>0.91827472206584337</v>
      </c>
    </row>
    <row r="9" spans="1:6">
      <c r="A9" s="21" t="s">
        <v>65</v>
      </c>
      <c r="B9" s="21" t="s">
        <v>64</v>
      </c>
      <c r="C9" s="21" t="s">
        <v>25</v>
      </c>
      <c r="D9" s="22">
        <v>5070285808</v>
      </c>
      <c r="E9" s="22">
        <v>2939454992</v>
      </c>
      <c r="F9" s="23">
        <v>0.57974147874703008</v>
      </c>
    </row>
    <row r="10" spans="1:6">
      <c r="A10" s="21" t="s">
        <v>65</v>
      </c>
      <c r="B10" s="21" t="s">
        <v>64</v>
      </c>
      <c r="C10" s="21" t="s">
        <v>36</v>
      </c>
      <c r="D10" s="22">
        <v>319185062.83999997</v>
      </c>
      <c r="E10" s="22">
        <v>43614648</v>
      </c>
      <c r="F10" s="23">
        <v>0.13664376274983459</v>
      </c>
    </row>
    <row r="11" spans="1:6">
      <c r="A11" s="21" t="s">
        <v>134</v>
      </c>
      <c r="B11" s="21" t="s">
        <v>135</v>
      </c>
      <c r="C11" s="21" t="s">
        <v>25</v>
      </c>
      <c r="D11" s="22">
        <v>91056533</v>
      </c>
      <c r="E11" s="22">
        <v>1416100</v>
      </c>
      <c r="F11" s="23">
        <v>1.5551876986135636E-2</v>
      </c>
    </row>
    <row r="12" spans="1:6">
      <c r="A12" s="21" t="s">
        <v>136</v>
      </c>
      <c r="B12" s="21" t="s">
        <v>137</v>
      </c>
      <c r="C12" s="21" t="s">
        <v>36</v>
      </c>
      <c r="D12" s="22">
        <v>200000000</v>
      </c>
      <c r="E12" s="22">
        <v>57500000</v>
      </c>
      <c r="F12" s="23">
        <v>0.28749999999999998</v>
      </c>
    </row>
    <row r="13" spans="1:6">
      <c r="A13" s="21" t="s">
        <v>51</v>
      </c>
      <c r="B13" s="21" t="s">
        <v>138</v>
      </c>
      <c r="C13" s="21" t="s">
        <v>25</v>
      </c>
      <c r="D13" s="22">
        <v>96089598612</v>
      </c>
      <c r="E13" s="22">
        <v>20121768298.529999</v>
      </c>
      <c r="F13" s="23">
        <v>0.20940631024778911</v>
      </c>
    </row>
    <row r="14" spans="1:6">
      <c r="A14" s="21" t="s">
        <v>51</v>
      </c>
      <c r="B14" s="21" t="s">
        <v>138</v>
      </c>
      <c r="C14" s="21" t="s">
        <v>36</v>
      </c>
      <c r="D14" s="22">
        <v>31981636491</v>
      </c>
      <c r="E14" s="22">
        <v>6683230552</v>
      </c>
      <c r="F14" s="23">
        <v>0.20897087470432407</v>
      </c>
    </row>
    <row r="15" spans="1:6">
      <c r="A15" s="21" t="s">
        <v>52</v>
      </c>
      <c r="B15" s="21" t="s">
        <v>139</v>
      </c>
      <c r="C15" s="21" t="s">
        <v>25</v>
      </c>
      <c r="D15" s="22">
        <v>2140137541</v>
      </c>
      <c r="E15" s="22">
        <v>1606779560</v>
      </c>
      <c r="F15" s="23">
        <v>0.75078331612706384</v>
      </c>
    </row>
    <row r="16" spans="1:6">
      <c r="A16" s="21" t="s">
        <v>52</v>
      </c>
      <c r="B16" s="21" t="s">
        <v>139</v>
      </c>
      <c r="C16" s="21" t="s">
        <v>36</v>
      </c>
      <c r="D16" s="22">
        <v>1887193808</v>
      </c>
      <c r="E16" s="22">
        <v>439773049</v>
      </c>
      <c r="F16" s="23">
        <v>0.23303014620743182</v>
      </c>
    </row>
    <row r="17" spans="1:6">
      <c r="A17" s="21" t="s">
        <v>140</v>
      </c>
      <c r="B17" s="21" t="s">
        <v>141</v>
      </c>
      <c r="C17" s="21" t="s">
        <v>25</v>
      </c>
      <c r="D17" s="22">
        <v>919730943</v>
      </c>
      <c r="E17" s="22">
        <v>899703490</v>
      </c>
      <c r="F17" s="23">
        <v>0.97822466107895212</v>
      </c>
    </row>
    <row r="18" spans="1:6">
      <c r="A18" s="21" t="s">
        <v>142</v>
      </c>
      <c r="B18" s="21" t="s">
        <v>143</v>
      </c>
      <c r="C18" s="21" t="s">
        <v>25</v>
      </c>
      <c r="D18" s="22">
        <v>4886369057</v>
      </c>
      <c r="E18" s="22">
        <v>3438924145.5</v>
      </c>
      <c r="F18" s="23">
        <v>0.70377904439566363</v>
      </c>
    </row>
    <row r="19" spans="1:6">
      <c r="A19" s="21" t="s">
        <v>142</v>
      </c>
      <c r="B19" s="21" t="s">
        <v>143</v>
      </c>
      <c r="C19" s="21" t="s">
        <v>36</v>
      </c>
      <c r="D19" s="22">
        <v>4556187576</v>
      </c>
      <c r="E19" s="22">
        <v>2514483821</v>
      </c>
      <c r="F19" s="23">
        <v>0.55188329695757021</v>
      </c>
    </row>
    <row r="20" spans="1:6">
      <c r="A20" s="21" t="s">
        <v>144</v>
      </c>
      <c r="B20" s="21" t="s">
        <v>145</v>
      </c>
      <c r="C20" s="21" t="s">
        <v>25</v>
      </c>
      <c r="D20" s="22">
        <v>2213419730</v>
      </c>
      <c r="E20" s="22">
        <v>854774303</v>
      </c>
      <c r="F20" s="23">
        <v>0.38617813486283509</v>
      </c>
    </row>
    <row r="21" spans="1:6">
      <c r="A21" s="21" t="s">
        <v>146</v>
      </c>
      <c r="B21" s="21" t="s">
        <v>147</v>
      </c>
      <c r="C21" s="21" t="s">
        <v>25</v>
      </c>
      <c r="D21" s="22">
        <v>533921347</v>
      </c>
      <c r="E21" s="22">
        <v>520117875</v>
      </c>
      <c r="F21" s="23">
        <v>0.97414699360203705</v>
      </c>
    </row>
    <row r="22" spans="1:6">
      <c r="A22" s="21" t="s">
        <v>146</v>
      </c>
      <c r="B22" s="21" t="s">
        <v>147</v>
      </c>
      <c r="C22" s="21" t="s">
        <v>36</v>
      </c>
      <c r="D22" s="22">
        <v>3631412853</v>
      </c>
      <c r="E22" s="22">
        <v>166922068</v>
      </c>
      <c r="F22" s="23">
        <v>4.5966150023978011E-2</v>
      </c>
    </row>
    <row r="23" spans="1:6">
      <c r="A23" s="21" t="s">
        <v>148</v>
      </c>
      <c r="B23" s="21" t="s">
        <v>149</v>
      </c>
      <c r="C23" s="21" t="s">
        <v>25</v>
      </c>
      <c r="D23" s="22">
        <v>285517994</v>
      </c>
      <c r="E23" s="22">
        <v>276873213</v>
      </c>
      <c r="F23" s="23">
        <v>0.96972246519776262</v>
      </c>
    </row>
    <row r="24" spans="1:6">
      <c r="A24" s="21" t="s">
        <v>150</v>
      </c>
      <c r="B24" s="21" t="s">
        <v>151</v>
      </c>
      <c r="C24" s="21" t="s">
        <v>25</v>
      </c>
      <c r="D24" s="22">
        <v>115560659</v>
      </c>
      <c r="E24" s="22">
        <v>74530864</v>
      </c>
      <c r="F24" s="23">
        <v>0.64495014691807873</v>
      </c>
    </row>
    <row r="25" spans="1:6">
      <c r="A25" s="21" t="s">
        <v>152</v>
      </c>
      <c r="B25" s="21" t="s">
        <v>153</v>
      </c>
      <c r="C25" s="21" t="s">
        <v>25</v>
      </c>
      <c r="D25" s="22">
        <v>765563017</v>
      </c>
      <c r="E25" s="22">
        <v>662462400</v>
      </c>
      <c r="F25" s="23">
        <v>0.86532706686378502</v>
      </c>
    </row>
    <row r="26" spans="1:6">
      <c r="A26" s="21" t="s">
        <v>152</v>
      </c>
      <c r="B26" s="21" t="s">
        <v>153</v>
      </c>
      <c r="C26" s="21" t="s">
        <v>36</v>
      </c>
      <c r="D26" s="22">
        <v>2758637435</v>
      </c>
      <c r="E26" s="22">
        <v>82000000</v>
      </c>
      <c r="F26" s="23">
        <v>2.9724819564771836E-2</v>
      </c>
    </row>
    <row r="27" spans="1:6">
      <c r="A27" s="21" t="s">
        <v>154</v>
      </c>
      <c r="B27" s="21" t="s">
        <v>155</v>
      </c>
      <c r="C27" s="21" t="s">
        <v>25</v>
      </c>
      <c r="D27" s="22">
        <v>199713850</v>
      </c>
      <c r="E27" s="22">
        <v>147839136</v>
      </c>
      <c r="F27" s="23">
        <v>0.74025479955446249</v>
      </c>
    </row>
    <row r="28" spans="1:6">
      <c r="A28" s="21" t="s">
        <v>156</v>
      </c>
      <c r="B28" s="21" t="s">
        <v>157</v>
      </c>
      <c r="C28" s="21" t="s">
        <v>25</v>
      </c>
      <c r="D28" s="22">
        <v>1326687496</v>
      </c>
      <c r="E28" s="22">
        <v>622633637</v>
      </c>
      <c r="F28" s="23">
        <v>0.46931446846168212</v>
      </c>
    </row>
    <row r="29" spans="1:6">
      <c r="A29" s="21" t="s">
        <v>158</v>
      </c>
      <c r="B29" s="21" t="s">
        <v>159</v>
      </c>
      <c r="C29" s="21" t="s">
        <v>25</v>
      </c>
      <c r="D29" s="22">
        <v>208035637</v>
      </c>
      <c r="E29" s="22">
        <v>134894919</v>
      </c>
      <c r="F29" s="23">
        <v>0.6484221691305706</v>
      </c>
    </row>
    <row r="30" spans="1:6">
      <c r="A30" s="21" t="s">
        <v>160</v>
      </c>
      <c r="B30" s="21" t="s">
        <v>161</v>
      </c>
      <c r="C30" s="21" t="s">
        <v>25</v>
      </c>
      <c r="D30" s="22">
        <v>473545313</v>
      </c>
      <c r="E30" s="22">
        <v>472893675</v>
      </c>
      <c r="F30" s="23">
        <v>0.99862391627134528</v>
      </c>
    </row>
    <row r="31" spans="1:6">
      <c r="A31" s="21" t="s">
        <v>160</v>
      </c>
      <c r="B31" s="21" t="s">
        <v>161</v>
      </c>
      <c r="C31" s="21" t="s">
        <v>36</v>
      </c>
      <c r="D31" s="22">
        <v>525756861</v>
      </c>
      <c r="E31" s="22">
        <v>251643817</v>
      </c>
      <c r="F31" s="23">
        <v>0.47863154181453471</v>
      </c>
    </row>
    <row r="32" spans="1:6">
      <c r="A32" s="21" t="s">
        <v>162</v>
      </c>
      <c r="B32" s="21" t="s">
        <v>163</v>
      </c>
      <c r="C32" s="21" t="s">
        <v>25</v>
      </c>
      <c r="D32" s="22">
        <v>1439573023</v>
      </c>
      <c r="E32" s="22">
        <v>1228315982</v>
      </c>
      <c r="F32" s="23">
        <v>0.85325020848212996</v>
      </c>
    </row>
    <row r="33" spans="1:6">
      <c r="A33" s="21" t="s">
        <v>162</v>
      </c>
      <c r="B33" s="21" t="s">
        <v>163</v>
      </c>
      <c r="C33" s="21" t="s">
        <v>36</v>
      </c>
      <c r="D33" s="22">
        <v>322109440</v>
      </c>
      <c r="E33" s="22">
        <v>209619168</v>
      </c>
      <c r="F33" s="23">
        <v>0.6507700240017803</v>
      </c>
    </row>
    <row r="34" spans="1:6">
      <c r="A34" s="21" t="s">
        <v>164</v>
      </c>
      <c r="B34" s="21" t="s">
        <v>165</v>
      </c>
      <c r="C34" s="21" t="s">
        <v>25</v>
      </c>
      <c r="D34" s="22">
        <v>325000000</v>
      </c>
      <c r="E34" s="22">
        <v>323352972</v>
      </c>
      <c r="F34" s="23">
        <v>0.9949322215384615</v>
      </c>
    </row>
    <row r="35" spans="1:6">
      <c r="A35" s="21" t="s">
        <v>53</v>
      </c>
      <c r="B35" s="21" t="s">
        <v>166</v>
      </c>
      <c r="C35" s="21" t="s">
        <v>25</v>
      </c>
      <c r="D35" s="22">
        <v>823809953</v>
      </c>
      <c r="E35" s="22">
        <v>823809953</v>
      </c>
      <c r="F35" s="23">
        <v>1</v>
      </c>
    </row>
    <row r="36" spans="1:6">
      <c r="A36" s="21" t="s">
        <v>53</v>
      </c>
      <c r="B36" s="21" t="s">
        <v>166</v>
      </c>
      <c r="C36" s="21" t="s">
        <v>36</v>
      </c>
      <c r="D36" s="22">
        <v>529318700</v>
      </c>
      <c r="E36" s="22">
        <v>236991694</v>
      </c>
      <c r="F36" s="23">
        <v>0.44772968345913339</v>
      </c>
    </row>
    <row r="37" spans="1:6">
      <c r="A37" s="21" t="s">
        <v>54</v>
      </c>
      <c r="B37" s="21" t="s">
        <v>167</v>
      </c>
      <c r="C37" s="21" t="s">
        <v>36</v>
      </c>
      <c r="D37" s="22">
        <v>178046776</v>
      </c>
      <c r="E37" s="22">
        <v>177229935</v>
      </c>
      <c r="F37" s="23">
        <v>0.99541221122700929</v>
      </c>
    </row>
    <row r="38" spans="1:6">
      <c r="A38" s="21" t="s">
        <v>55</v>
      </c>
      <c r="B38" s="21" t="s">
        <v>168</v>
      </c>
      <c r="C38" s="21" t="s">
        <v>25</v>
      </c>
      <c r="D38" s="22">
        <v>507016979</v>
      </c>
      <c r="E38" s="22">
        <v>507016968</v>
      </c>
      <c r="F38" s="23">
        <v>0.99999997830447407</v>
      </c>
    </row>
    <row r="39" spans="1:6">
      <c r="A39" s="21" t="s">
        <v>55</v>
      </c>
      <c r="B39" s="21" t="s">
        <v>168</v>
      </c>
      <c r="C39" s="21" t="s">
        <v>36</v>
      </c>
      <c r="D39" s="22">
        <v>967895876</v>
      </c>
      <c r="E39" s="22">
        <v>641295035</v>
      </c>
      <c r="F39" s="23">
        <v>0.66256614053390184</v>
      </c>
    </row>
    <row r="40" spans="1:6">
      <c r="A40" s="21" t="s">
        <v>56</v>
      </c>
      <c r="B40" s="21" t="s">
        <v>169</v>
      </c>
      <c r="C40" s="21" t="s">
        <v>25</v>
      </c>
      <c r="D40" s="22">
        <v>1793741935</v>
      </c>
      <c r="E40" s="22">
        <v>1672392670</v>
      </c>
      <c r="F40" s="23">
        <v>0.93234853763955738</v>
      </c>
    </row>
    <row r="41" spans="1:6">
      <c r="A41" s="21" t="s">
        <v>57</v>
      </c>
      <c r="B41" s="21" t="s">
        <v>170</v>
      </c>
      <c r="C41" s="21" t="s">
        <v>25</v>
      </c>
      <c r="D41" s="22">
        <v>831191360</v>
      </c>
      <c r="E41" s="22">
        <v>287860545.5</v>
      </c>
      <c r="F41" s="23">
        <v>0.34632283172433359</v>
      </c>
    </row>
    <row r="42" spans="1:6">
      <c r="A42" s="21" t="s">
        <v>60</v>
      </c>
      <c r="B42" s="21" t="s">
        <v>171</v>
      </c>
      <c r="C42" s="21" t="s">
        <v>25</v>
      </c>
      <c r="D42" s="22">
        <v>158950920</v>
      </c>
      <c r="E42" s="22">
        <v>153690295</v>
      </c>
      <c r="F42" s="23">
        <v>0.96690409215624551</v>
      </c>
    </row>
    <row r="43" spans="1:6">
      <c r="A43" s="21" t="s">
        <v>61</v>
      </c>
      <c r="B43" s="21" t="s">
        <v>172</v>
      </c>
      <c r="C43" s="21" t="s">
        <v>25</v>
      </c>
      <c r="D43" s="22">
        <v>254686768</v>
      </c>
      <c r="E43" s="22">
        <v>251066469</v>
      </c>
      <c r="F43" s="23">
        <v>0.98578528822510325</v>
      </c>
    </row>
    <row r="44" spans="1:6">
      <c r="A44" s="21" t="s">
        <v>58</v>
      </c>
      <c r="B44" s="21" t="s">
        <v>173</v>
      </c>
      <c r="C44" s="21" t="s">
        <v>36</v>
      </c>
      <c r="D44" s="22">
        <v>476617791</v>
      </c>
      <c r="E44" s="22">
        <v>457994185</v>
      </c>
      <c r="F44" s="23">
        <v>0.96092549134406946</v>
      </c>
    </row>
    <row r="45" spans="1:6">
      <c r="A45" s="21" t="s">
        <v>59</v>
      </c>
      <c r="B45" s="21" t="s">
        <v>174</v>
      </c>
      <c r="C45" s="21" t="s">
        <v>25</v>
      </c>
      <c r="D45" s="22">
        <v>408012200</v>
      </c>
      <c r="E45" s="22">
        <v>31000431</v>
      </c>
      <c r="F45" s="23">
        <v>7.5979176603052562E-2</v>
      </c>
    </row>
    <row r="46" spans="1:6">
      <c r="A46" s="21" t="s">
        <v>59</v>
      </c>
      <c r="B46" s="21" t="s">
        <v>174</v>
      </c>
      <c r="C46" s="21" t="s">
        <v>36</v>
      </c>
      <c r="D46" s="22">
        <v>626223383</v>
      </c>
      <c r="E46" s="24">
        <v>402490708</v>
      </c>
      <c r="F46" s="25">
        <v>0.64272705064416291</v>
      </c>
    </row>
  </sheetData>
  <autoFilter ref="A1:F46"/>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6"/>
  <sheetViews>
    <sheetView showGridLines="0" zoomScale="110" zoomScaleNormal="110" workbookViewId="0">
      <selection activeCell="A5" sqref="A5"/>
    </sheetView>
  </sheetViews>
  <sheetFormatPr baseColWidth="10" defaultColWidth="14.44140625" defaultRowHeight="15" customHeight="1"/>
  <cols>
    <col min="1" max="1" width="12.33203125" style="141" customWidth="1"/>
    <col min="2" max="2" width="21.33203125" style="141" customWidth="1"/>
    <col min="3" max="3" width="17.33203125" style="141" customWidth="1"/>
    <col min="4" max="4" width="13.33203125" style="141" customWidth="1"/>
    <col min="5" max="7" width="19.5546875" style="141" customWidth="1"/>
    <col min="8" max="8" width="17.6640625" style="141" customWidth="1"/>
    <col min="9" max="9" width="18.44140625" style="141" customWidth="1"/>
    <col min="10" max="10" width="17.6640625" style="141" customWidth="1"/>
    <col min="11" max="12" width="16.33203125" style="141" customWidth="1"/>
    <col min="13" max="13" width="18.109375" style="141" customWidth="1"/>
    <col min="14" max="14" width="18.44140625" style="141" customWidth="1"/>
    <col min="15" max="15" width="11" style="141" customWidth="1"/>
    <col min="16" max="16" width="13.33203125" style="141" customWidth="1"/>
    <col min="17" max="17" width="10.33203125" style="141" customWidth="1"/>
    <col min="18" max="18" width="11.33203125" style="141" customWidth="1"/>
    <col min="19" max="19" width="12.5546875" style="141" customWidth="1"/>
    <col min="20" max="25" width="10.6640625" style="141" customWidth="1"/>
    <col min="26" max="16384" width="14.44140625" style="141"/>
  </cols>
  <sheetData>
    <row r="1" spans="1:4" ht="58.95" customHeight="1">
      <c r="A1" s="139" t="s">
        <v>259</v>
      </c>
      <c r="B1" s="139" t="s">
        <v>260</v>
      </c>
      <c r="C1" s="139" t="s">
        <v>261</v>
      </c>
      <c r="D1" s="140" t="s">
        <v>262</v>
      </c>
    </row>
    <row r="2" spans="1:4" ht="12" customHeight="1">
      <c r="A2" s="142" t="s">
        <v>263</v>
      </c>
      <c r="B2" s="143">
        <v>436477930631</v>
      </c>
      <c r="C2" s="143">
        <v>112295095095</v>
      </c>
      <c r="D2" s="144">
        <f>(C2-B2)/B2</f>
        <v>-0.74272446047235618</v>
      </c>
    </row>
    <row r="3" spans="1:4" ht="12.75" customHeight="1">
      <c r="A3" s="142" t="s">
        <v>264</v>
      </c>
      <c r="B3" s="143">
        <v>84000000000</v>
      </c>
      <c r="C3" s="145">
        <v>89000000000</v>
      </c>
      <c r="D3" s="144">
        <f>(C3-B3)/B3</f>
        <v>5.9523809523809521E-2</v>
      </c>
    </row>
    <row r="4" spans="1:4" ht="12.75" customHeight="1">
      <c r="A4" s="146" t="s">
        <v>265</v>
      </c>
      <c r="B4" s="147">
        <f>B2+B3</f>
        <v>520477930631</v>
      </c>
      <c r="C4" s="147">
        <f>C2+C3</f>
        <v>201295095095</v>
      </c>
      <c r="D4" s="148">
        <f t="shared" ref="D4:D6" si="0">(C4-B4)/B4</f>
        <v>-0.6132495092520821</v>
      </c>
    </row>
    <row r="5" spans="1:4" ht="12.75" customHeight="1">
      <c r="A5" s="142" t="s">
        <v>36</v>
      </c>
      <c r="B5" s="143">
        <v>26172513119</v>
      </c>
      <c r="C5" s="145">
        <v>25549029584</v>
      </c>
      <c r="D5" s="149">
        <f t="shared" si="0"/>
        <v>-2.3822073645170153E-2</v>
      </c>
    </row>
    <row r="6" spans="1:4" ht="12.75" customHeight="1">
      <c r="A6" s="146" t="s">
        <v>266</v>
      </c>
      <c r="B6" s="147">
        <f>B5+B4</f>
        <v>546650443750</v>
      </c>
      <c r="C6" s="147">
        <f>C5+C4</f>
        <v>226844124679</v>
      </c>
      <c r="D6" s="148">
        <f t="shared" si="0"/>
        <v>-0.58502892063370804</v>
      </c>
    </row>
    <row r="7" spans="1:4" ht="12.75" customHeight="1"/>
    <row r="8" spans="1:4" ht="12.75" customHeight="1"/>
    <row r="9" spans="1:4" ht="12.75" customHeight="1"/>
    <row r="10" spans="1:4" ht="12.75" customHeight="1"/>
    <row r="11" spans="1:4" ht="12.75" customHeight="1"/>
    <row r="12" spans="1:4" ht="12.75" customHeight="1"/>
    <row r="13" spans="1:4" ht="12.75" customHeight="1">
      <c r="D13" s="150"/>
    </row>
    <row r="14" spans="1:4" ht="12.75" customHeight="1"/>
    <row r="15" spans="1:4" ht="12.75" customHeight="1"/>
    <row r="16" spans="1:4"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3"/>
  <sheetViews>
    <sheetView showGridLines="0" zoomScaleNormal="100" workbookViewId="0">
      <pane xSplit="3" ySplit="3" topLeftCell="I4" activePane="bottomRight" state="frozen"/>
      <selection pane="topRight" activeCell="D1" sqref="D1"/>
      <selection pane="bottomLeft" activeCell="A4" sqref="A4"/>
      <selection pane="bottomRight" activeCell="B1" sqref="B1:O1"/>
    </sheetView>
  </sheetViews>
  <sheetFormatPr baseColWidth="10" defaultColWidth="12.44140625" defaultRowHeight="14.4"/>
  <cols>
    <col min="1" max="1" width="2.44140625" style="72" customWidth="1"/>
    <col min="2" max="2" width="17.88671875" style="72" customWidth="1"/>
    <col min="3" max="3" width="31.44140625" style="80" customWidth="1"/>
    <col min="4" max="4" width="17.44140625" style="138" customWidth="1"/>
    <col min="5" max="5" width="16.6640625" style="138" customWidth="1"/>
    <col min="6" max="6" width="16.33203125" style="138" customWidth="1"/>
    <col min="7" max="8" width="17.44140625" style="138" customWidth="1"/>
    <col min="9" max="9" width="16.6640625" style="138" customWidth="1"/>
    <col min="10" max="10" width="16.33203125" style="138" customWidth="1"/>
    <col min="11" max="11" width="17.44140625" style="138" customWidth="1"/>
    <col min="12" max="12" width="19.88671875" style="138" customWidth="1"/>
    <col min="13" max="13" width="18.33203125" style="138" customWidth="1"/>
    <col min="14" max="14" width="19.44140625" style="138" customWidth="1"/>
    <col min="15" max="15" width="23.109375" style="138" customWidth="1"/>
    <col min="16" max="16384" width="12.44140625" style="72"/>
  </cols>
  <sheetData>
    <row r="1" spans="2:15" ht="15.6" customHeight="1">
      <c r="B1" s="188" t="s">
        <v>222</v>
      </c>
      <c r="C1" s="189"/>
      <c r="D1" s="189"/>
      <c r="E1" s="189"/>
      <c r="F1" s="189"/>
      <c r="G1" s="189"/>
      <c r="H1" s="189"/>
      <c r="I1" s="189"/>
      <c r="J1" s="189"/>
      <c r="K1" s="189"/>
      <c r="L1" s="189"/>
      <c r="M1" s="189"/>
      <c r="N1" s="189"/>
      <c r="O1" s="189"/>
    </row>
    <row r="2" spans="2:15" ht="42.6" customHeight="1">
      <c r="B2" s="187" t="s">
        <v>223</v>
      </c>
      <c r="C2" s="190" t="s">
        <v>8</v>
      </c>
      <c r="D2" s="191" t="s">
        <v>224</v>
      </c>
      <c r="E2" s="191"/>
      <c r="F2" s="191"/>
      <c r="G2" s="191"/>
      <c r="H2" s="192" t="s">
        <v>227</v>
      </c>
      <c r="I2" s="192"/>
      <c r="J2" s="192"/>
      <c r="K2" s="192"/>
      <c r="L2" s="191" t="s">
        <v>225</v>
      </c>
      <c r="M2" s="191"/>
      <c r="N2" s="191"/>
      <c r="O2" s="191"/>
    </row>
    <row r="3" spans="2:15">
      <c r="B3" s="187"/>
      <c r="C3" s="190"/>
      <c r="D3" s="130" t="s">
        <v>105</v>
      </c>
      <c r="E3" s="130" t="s">
        <v>106</v>
      </c>
      <c r="F3" s="130" t="s">
        <v>107</v>
      </c>
      <c r="G3" s="130" t="s">
        <v>108</v>
      </c>
      <c r="H3" s="131" t="s">
        <v>105</v>
      </c>
      <c r="I3" s="131" t="s">
        <v>106</v>
      </c>
      <c r="J3" s="131" t="s">
        <v>107</v>
      </c>
      <c r="K3" s="131" t="s">
        <v>108</v>
      </c>
      <c r="L3" s="130" t="s">
        <v>105</v>
      </c>
      <c r="M3" s="130" t="s">
        <v>106</v>
      </c>
      <c r="N3" s="130" t="s">
        <v>107</v>
      </c>
      <c r="O3" s="130" t="s">
        <v>108</v>
      </c>
    </row>
    <row r="4" spans="2:15" ht="72">
      <c r="B4" s="29">
        <v>2021011000096</v>
      </c>
      <c r="C4" s="74" t="s">
        <v>12</v>
      </c>
      <c r="D4" s="132">
        <v>8932285000</v>
      </c>
      <c r="E4" s="132">
        <v>0</v>
      </c>
      <c r="F4" s="133">
        <v>392567009</v>
      </c>
      <c r="G4" s="133">
        <f t="shared" ref="G4:G5" si="0">D4+E4+F4</f>
        <v>9324852009</v>
      </c>
      <c r="H4" s="134">
        <v>2200000000</v>
      </c>
      <c r="I4" s="134"/>
      <c r="J4" s="135">
        <v>392567009</v>
      </c>
      <c r="K4" s="135">
        <f>H4+I4+J4</f>
        <v>2592567009</v>
      </c>
      <c r="L4" s="132">
        <f>D4-H4</f>
        <v>6732285000</v>
      </c>
      <c r="M4" s="132">
        <f>E4-I4</f>
        <v>0</v>
      </c>
      <c r="N4" s="133">
        <f>F4-J4</f>
        <v>0</v>
      </c>
      <c r="O4" s="133">
        <f>L4+M4+N4</f>
        <v>6732285000</v>
      </c>
    </row>
    <row r="5" spans="2:15" ht="43.2">
      <c r="B5" s="30">
        <v>2021011000079</v>
      </c>
      <c r="C5" s="74" t="s">
        <v>13</v>
      </c>
      <c r="D5" s="132">
        <v>142394200000</v>
      </c>
      <c r="E5" s="132">
        <v>0</v>
      </c>
      <c r="F5" s="133">
        <v>2817245599</v>
      </c>
      <c r="G5" s="133">
        <f t="shared" si="0"/>
        <v>145211445599</v>
      </c>
      <c r="H5" s="134">
        <v>6500000000</v>
      </c>
      <c r="I5" s="134"/>
      <c r="J5" s="135">
        <v>2817245599</v>
      </c>
      <c r="K5" s="135">
        <f t="shared" ref="K5:N13" si="1">H5+I5+J5</f>
        <v>9317245599</v>
      </c>
      <c r="L5" s="132">
        <f t="shared" ref="L5:N12" si="2">D5-H5</f>
        <v>135894200000</v>
      </c>
      <c r="M5" s="132">
        <f t="shared" si="2"/>
        <v>0</v>
      </c>
      <c r="N5" s="133">
        <f t="shared" si="2"/>
        <v>0</v>
      </c>
      <c r="O5" s="133">
        <f t="shared" ref="O5:O13" si="3">L5+M5+N5</f>
        <v>135894200000</v>
      </c>
    </row>
    <row r="6" spans="2:15" ht="72">
      <c r="B6" s="30">
        <v>2021011000082</v>
      </c>
      <c r="C6" s="74" t="s">
        <v>109</v>
      </c>
      <c r="D6" s="132">
        <v>28839453394</v>
      </c>
      <c r="E6" s="132">
        <v>0</v>
      </c>
      <c r="F6" s="132">
        <v>2606722617</v>
      </c>
      <c r="G6" s="133">
        <f>D6+E6+F6</f>
        <v>31446176011</v>
      </c>
      <c r="H6" s="134">
        <v>1942445207</v>
      </c>
      <c r="I6" s="134"/>
      <c r="J6" s="134">
        <v>2606722617</v>
      </c>
      <c r="K6" s="135">
        <f t="shared" si="1"/>
        <v>4549167824</v>
      </c>
      <c r="L6" s="132">
        <f t="shared" si="2"/>
        <v>26897008187</v>
      </c>
      <c r="M6" s="132">
        <f t="shared" si="2"/>
        <v>0</v>
      </c>
      <c r="N6" s="133">
        <f t="shared" si="2"/>
        <v>0</v>
      </c>
      <c r="O6" s="133">
        <f t="shared" si="3"/>
        <v>26897008187</v>
      </c>
    </row>
    <row r="7" spans="2:15" ht="33" customHeight="1">
      <c r="B7" s="30">
        <v>2018011000692</v>
      </c>
      <c r="C7" s="74" t="s">
        <v>15</v>
      </c>
      <c r="D7" s="132">
        <v>218236057456</v>
      </c>
      <c r="E7" s="133">
        <v>84000000000</v>
      </c>
      <c r="F7" s="133">
        <v>15681464645</v>
      </c>
      <c r="G7" s="133">
        <f>D7+E7+F7</f>
        <v>317917522101</v>
      </c>
      <c r="H7" s="134">
        <v>96596000000</v>
      </c>
      <c r="I7" s="135">
        <v>89000000000</v>
      </c>
      <c r="J7" s="135">
        <v>15057981110</v>
      </c>
      <c r="K7" s="135">
        <f t="shared" si="1"/>
        <v>200653981110</v>
      </c>
      <c r="L7" s="132">
        <f t="shared" si="2"/>
        <v>121640057456</v>
      </c>
      <c r="M7" s="132">
        <f t="shared" si="2"/>
        <v>-5000000000</v>
      </c>
      <c r="N7" s="133">
        <f t="shared" si="2"/>
        <v>623483535</v>
      </c>
      <c r="O7" s="133">
        <f t="shared" si="3"/>
        <v>117263540991</v>
      </c>
    </row>
    <row r="8" spans="2:15" ht="57.6">
      <c r="B8" s="29">
        <v>2021011000081</v>
      </c>
      <c r="C8" s="74" t="s">
        <v>16</v>
      </c>
      <c r="D8" s="132">
        <v>5392306825</v>
      </c>
      <c r="E8" s="132"/>
      <c r="F8" s="133">
        <v>1727665769</v>
      </c>
      <c r="G8" s="132">
        <f t="shared" ref="G8:G10" si="4">+SUM(D8:F8)</f>
        <v>7119972594</v>
      </c>
      <c r="H8" s="134">
        <v>835000000</v>
      </c>
      <c r="I8" s="134"/>
      <c r="J8" s="135">
        <v>1727665769</v>
      </c>
      <c r="K8" s="135">
        <f t="shared" si="1"/>
        <v>2562665769</v>
      </c>
      <c r="L8" s="132">
        <f t="shared" si="2"/>
        <v>4557306825</v>
      </c>
      <c r="M8" s="132">
        <f t="shared" si="2"/>
        <v>0</v>
      </c>
      <c r="N8" s="133">
        <f t="shared" si="2"/>
        <v>0</v>
      </c>
      <c r="O8" s="133">
        <f t="shared" si="3"/>
        <v>4557306825</v>
      </c>
    </row>
    <row r="9" spans="2:15" ht="43.2">
      <c r="B9" s="30">
        <v>2018011000194</v>
      </c>
      <c r="C9" s="74" t="s">
        <v>17</v>
      </c>
      <c r="D9" s="132">
        <v>11691507833</v>
      </c>
      <c r="E9" s="132"/>
      <c r="F9" s="133">
        <v>1600050254</v>
      </c>
      <c r="G9" s="132">
        <f t="shared" ref="G9" si="5">SUM(D9:F9)</f>
        <v>13291558087</v>
      </c>
      <c r="H9" s="134">
        <v>3000000000</v>
      </c>
      <c r="I9" s="134"/>
      <c r="J9" s="135">
        <v>1600050254</v>
      </c>
      <c r="K9" s="135">
        <f t="shared" si="1"/>
        <v>4600050254</v>
      </c>
      <c r="L9" s="132">
        <f t="shared" si="2"/>
        <v>8691507833</v>
      </c>
      <c r="M9" s="132">
        <f t="shared" si="2"/>
        <v>0</v>
      </c>
      <c r="N9" s="133">
        <f t="shared" si="2"/>
        <v>0</v>
      </c>
      <c r="O9" s="133">
        <f t="shared" si="3"/>
        <v>8691507833</v>
      </c>
    </row>
    <row r="10" spans="2:15" ht="28.8">
      <c r="B10" s="30">
        <v>2018011000180</v>
      </c>
      <c r="C10" s="74" t="s">
        <v>18</v>
      </c>
      <c r="D10" s="132">
        <v>8505824626</v>
      </c>
      <c r="E10" s="132"/>
      <c r="F10" s="133">
        <v>836175374</v>
      </c>
      <c r="G10" s="132">
        <f t="shared" si="4"/>
        <v>9342000000</v>
      </c>
      <c r="H10" s="134">
        <v>600000000</v>
      </c>
      <c r="I10" s="134"/>
      <c r="J10" s="135">
        <v>836175374</v>
      </c>
      <c r="K10" s="135">
        <f t="shared" si="1"/>
        <v>1436175374</v>
      </c>
      <c r="L10" s="132">
        <f t="shared" si="2"/>
        <v>7905824626</v>
      </c>
      <c r="M10" s="132">
        <f t="shared" si="2"/>
        <v>0</v>
      </c>
      <c r="N10" s="133">
        <f t="shared" si="2"/>
        <v>0</v>
      </c>
      <c r="O10" s="133">
        <f t="shared" si="3"/>
        <v>7905824626</v>
      </c>
    </row>
    <row r="11" spans="2:15" ht="43.2">
      <c r="B11" s="30">
        <v>2018011000723</v>
      </c>
      <c r="C11" s="74" t="s">
        <v>19</v>
      </c>
      <c r="D11" s="132">
        <v>10114660476</v>
      </c>
      <c r="E11" s="132"/>
      <c r="F11" s="133"/>
      <c r="G11" s="132">
        <f t="shared" ref="G11" si="6">SUM(D11:F11)</f>
        <v>10114660476</v>
      </c>
      <c r="H11" s="134">
        <v>313637688</v>
      </c>
      <c r="I11" s="134"/>
      <c r="J11" s="135"/>
      <c r="K11" s="135">
        <f t="shared" si="1"/>
        <v>313637688</v>
      </c>
      <c r="L11" s="132">
        <f t="shared" si="2"/>
        <v>9801022788</v>
      </c>
      <c r="M11" s="132">
        <f t="shared" si="2"/>
        <v>0</v>
      </c>
      <c r="N11" s="133">
        <f t="shared" si="2"/>
        <v>0</v>
      </c>
      <c r="O11" s="133">
        <f t="shared" si="3"/>
        <v>9801022788</v>
      </c>
    </row>
    <row r="12" spans="2:15" ht="43.2">
      <c r="B12" s="30">
        <v>2018011001028</v>
      </c>
      <c r="C12" s="74" t="s">
        <v>20</v>
      </c>
      <c r="D12" s="132">
        <v>2371635021</v>
      </c>
      <c r="E12" s="132"/>
      <c r="F12" s="133">
        <v>510621852</v>
      </c>
      <c r="G12" s="132">
        <f>SUM(D12:F12)</f>
        <v>2882256873</v>
      </c>
      <c r="H12" s="134">
        <v>308012200</v>
      </c>
      <c r="I12" s="134"/>
      <c r="J12" s="135">
        <v>510621852</v>
      </c>
      <c r="K12" s="135">
        <f t="shared" si="1"/>
        <v>818634052</v>
      </c>
      <c r="L12" s="132">
        <f t="shared" si="2"/>
        <v>2063622821</v>
      </c>
      <c r="M12" s="132">
        <f t="shared" si="2"/>
        <v>0</v>
      </c>
      <c r="N12" s="133">
        <f t="shared" si="2"/>
        <v>0</v>
      </c>
      <c r="O12" s="133">
        <f t="shared" si="3"/>
        <v>2063622821</v>
      </c>
    </row>
    <row r="13" spans="2:15" s="129" customFormat="1">
      <c r="B13" s="187" t="s">
        <v>226</v>
      </c>
      <c r="C13" s="187"/>
      <c r="D13" s="136">
        <f>SUM(D4:D12)</f>
        <v>436477930631</v>
      </c>
      <c r="E13" s="136">
        <f t="shared" ref="E13:F13" si="7">SUM(E4:E12)</f>
        <v>84000000000</v>
      </c>
      <c r="F13" s="136">
        <f t="shared" si="7"/>
        <v>26172513119</v>
      </c>
      <c r="G13" s="136">
        <f>SUM(G4:G12)</f>
        <v>546650443750</v>
      </c>
      <c r="H13" s="136">
        <f t="shared" ref="H13:J13" si="8">SUM(H4:H12)</f>
        <v>112295095095</v>
      </c>
      <c r="I13" s="136">
        <f t="shared" si="8"/>
        <v>89000000000</v>
      </c>
      <c r="J13" s="136">
        <f t="shared" si="8"/>
        <v>25549029584</v>
      </c>
      <c r="K13" s="137">
        <f t="shared" si="1"/>
        <v>226844124679</v>
      </c>
      <c r="L13" s="137">
        <f t="shared" si="1"/>
        <v>341393154263</v>
      </c>
      <c r="M13" s="137">
        <f t="shared" si="1"/>
        <v>593786308526</v>
      </c>
      <c r="N13" s="137">
        <f t="shared" si="1"/>
        <v>1162023587468</v>
      </c>
      <c r="O13" s="137">
        <f t="shared" si="3"/>
        <v>2097203050257</v>
      </c>
    </row>
  </sheetData>
  <mergeCells count="7">
    <mergeCell ref="B13:C13"/>
    <mergeCell ref="B1:O1"/>
    <mergeCell ref="B2:B3"/>
    <mergeCell ref="C2:C3"/>
    <mergeCell ref="D2:G2"/>
    <mergeCell ref="H2:K2"/>
    <mergeCell ref="L2:O2"/>
  </mergeCells>
  <printOptions horizontalCentered="1" verticalCentered="1"/>
  <pageMargins left="0.25" right="0.25" top="0.75" bottom="0.75" header="0.3" footer="0.3"/>
  <pageSetup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showGridLines="0" tabSelected="1" workbookViewId="0">
      <selection activeCell="C3" sqref="C3"/>
    </sheetView>
  </sheetViews>
  <sheetFormatPr baseColWidth="10" defaultColWidth="8.88671875" defaultRowHeight="14.4"/>
  <cols>
    <col min="2" max="2" width="26" style="237" customWidth="1"/>
    <col min="3" max="3" width="35.6640625" style="237" customWidth="1"/>
    <col min="4" max="4" width="21.6640625" style="237" customWidth="1"/>
    <col min="5" max="5" width="32.5546875" style="237" bestFit="1" customWidth="1"/>
  </cols>
  <sheetData>
    <row r="2" spans="2:6" ht="28.8">
      <c r="B2" s="242" t="s">
        <v>325</v>
      </c>
      <c r="C2" s="242" t="s">
        <v>324</v>
      </c>
      <c r="D2" s="242" t="s">
        <v>326</v>
      </c>
      <c r="E2" s="242" t="s">
        <v>323</v>
      </c>
      <c r="F2" s="241"/>
    </row>
    <row r="3" spans="2:6" ht="43.2">
      <c r="B3" s="239" t="s">
        <v>322</v>
      </c>
      <c r="C3" s="238" t="s">
        <v>321</v>
      </c>
      <c r="D3" s="238" t="s">
        <v>69</v>
      </c>
      <c r="E3" s="238" t="s">
        <v>293</v>
      </c>
    </row>
    <row r="4" spans="2:6" ht="28.8">
      <c r="B4" s="239" t="s">
        <v>320</v>
      </c>
      <c r="C4" s="238" t="s">
        <v>319</v>
      </c>
      <c r="D4" s="238" t="s">
        <v>69</v>
      </c>
      <c r="E4" s="238" t="s">
        <v>293</v>
      </c>
    </row>
    <row r="5" spans="2:6" ht="59.25" customHeight="1">
      <c r="B5" s="239" t="s">
        <v>318</v>
      </c>
      <c r="C5" s="238" t="s">
        <v>317</v>
      </c>
      <c r="D5" s="238" t="s">
        <v>69</v>
      </c>
      <c r="E5" s="238" t="s">
        <v>293</v>
      </c>
    </row>
    <row r="6" spans="2:6" ht="43.2">
      <c r="B6" s="239" t="s">
        <v>316</v>
      </c>
      <c r="C6" s="238" t="s">
        <v>315</v>
      </c>
      <c r="D6" s="238" t="s">
        <v>69</v>
      </c>
      <c r="E6" s="238" t="s">
        <v>293</v>
      </c>
    </row>
    <row r="7" spans="2:6" ht="43.2">
      <c r="B7" s="239" t="s">
        <v>314</v>
      </c>
      <c r="C7" s="238" t="s">
        <v>313</v>
      </c>
      <c r="D7" s="238" t="s">
        <v>69</v>
      </c>
      <c r="E7" s="238" t="s">
        <v>293</v>
      </c>
    </row>
    <row r="8" spans="2:6" ht="43.2">
      <c r="B8" s="239" t="s">
        <v>312</v>
      </c>
      <c r="C8" s="238" t="s">
        <v>311</v>
      </c>
      <c r="D8" s="238" t="s">
        <v>69</v>
      </c>
      <c r="E8" s="238" t="s">
        <v>293</v>
      </c>
    </row>
    <row r="9" spans="2:6" ht="43.2">
      <c r="B9" s="239" t="s">
        <v>310</v>
      </c>
      <c r="C9" s="238" t="s">
        <v>309</v>
      </c>
      <c r="D9" s="238" t="s">
        <v>69</v>
      </c>
      <c r="E9" s="238" t="s">
        <v>293</v>
      </c>
    </row>
    <row r="10" spans="2:6" ht="86.4">
      <c r="B10" s="239" t="s">
        <v>308</v>
      </c>
      <c r="C10" s="238" t="s">
        <v>307</v>
      </c>
      <c r="D10" s="240">
        <v>0.1</v>
      </c>
      <c r="E10" s="238" t="s">
        <v>300</v>
      </c>
    </row>
    <row r="11" spans="2:6" ht="43.2">
      <c r="B11" s="239" t="s">
        <v>306</v>
      </c>
      <c r="C11" s="238" t="s">
        <v>305</v>
      </c>
      <c r="D11" s="238" t="s">
        <v>69</v>
      </c>
      <c r="E11" s="238" t="s">
        <v>293</v>
      </c>
    </row>
    <row r="12" spans="2:6" ht="28.8">
      <c r="B12" s="239" t="s">
        <v>304</v>
      </c>
      <c r="C12" s="238" t="s">
        <v>303</v>
      </c>
      <c r="D12" s="240">
        <v>0.15</v>
      </c>
      <c r="E12" s="238" t="s">
        <v>293</v>
      </c>
    </row>
    <row r="13" spans="2:6" ht="72">
      <c r="B13" s="239" t="s">
        <v>302</v>
      </c>
      <c r="C13" s="238" t="s">
        <v>301</v>
      </c>
      <c r="D13" s="240">
        <v>0.1</v>
      </c>
      <c r="E13" s="238" t="s">
        <v>300</v>
      </c>
    </row>
    <row r="14" spans="2:6" ht="28.8">
      <c r="B14" s="239" t="s">
        <v>299</v>
      </c>
      <c r="C14" s="238" t="s">
        <v>298</v>
      </c>
      <c r="D14" s="238" t="s">
        <v>69</v>
      </c>
      <c r="E14" s="238" t="s">
        <v>293</v>
      </c>
    </row>
    <row r="15" spans="2:6" ht="113.25" customHeight="1">
      <c r="B15" s="239" t="s">
        <v>297</v>
      </c>
      <c r="C15" s="238" t="s">
        <v>296</v>
      </c>
      <c r="D15" s="238" t="s">
        <v>69</v>
      </c>
      <c r="E15" s="238" t="s">
        <v>293</v>
      </c>
    </row>
    <row r="16" spans="2:6" ht="43.2">
      <c r="B16" s="239" t="s">
        <v>295</v>
      </c>
      <c r="C16" s="238" t="s">
        <v>294</v>
      </c>
      <c r="D16" s="238" t="s">
        <v>69</v>
      </c>
      <c r="E16" s="238" t="s">
        <v>293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election activeCell="B4" sqref="B4"/>
    </sheetView>
  </sheetViews>
  <sheetFormatPr baseColWidth="10" defaultColWidth="11.5546875" defaultRowHeight="14.4"/>
  <cols>
    <col min="1" max="1" width="17.33203125" style="31" bestFit="1" customWidth="1"/>
    <col min="2" max="2" width="22.44140625" style="31" bestFit="1" customWidth="1"/>
    <col min="3" max="3" width="45.44140625" style="31" customWidth="1"/>
    <col min="4" max="9" width="19" style="31" bestFit="1" customWidth="1"/>
    <col min="10" max="10" width="24" style="31" bestFit="1" customWidth="1"/>
    <col min="11" max="11" width="19.44140625" style="31" bestFit="1" customWidth="1"/>
    <col min="12" max="12" width="15.44140625" style="31" bestFit="1" customWidth="1"/>
    <col min="13" max="16384" width="11.5546875" style="31"/>
  </cols>
  <sheetData>
    <row r="1" spans="1:12">
      <c r="A1" s="193" t="s">
        <v>243</v>
      </c>
      <c r="B1" s="193"/>
      <c r="C1" s="193"/>
      <c r="D1" s="193"/>
      <c r="E1" s="193"/>
      <c r="F1" s="193"/>
      <c r="G1" s="193"/>
      <c r="H1" s="193"/>
      <c r="I1" s="193"/>
      <c r="J1" s="193"/>
      <c r="K1" s="193"/>
      <c r="L1" s="193"/>
    </row>
    <row r="2" spans="1:12">
      <c r="A2" s="39"/>
      <c r="B2" s="39"/>
      <c r="C2" s="39"/>
      <c r="D2" s="39" t="s">
        <v>23</v>
      </c>
      <c r="E2" s="39" t="s">
        <v>230</v>
      </c>
      <c r="F2" s="39"/>
      <c r="G2" s="39"/>
      <c r="H2" s="39"/>
      <c r="I2" s="39"/>
      <c r="J2" s="39"/>
      <c r="K2" s="39"/>
      <c r="L2" s="39"/>
    </row>
    <row r="3" spans="1:12" ht="28.8">
      <c r="A3" s="39"/>
      <c r="B3" s="39"/>
      <c r="C3" s="39"/>
      <c r="D3" s="39" t="s">
        <v>25</v>
      </c>
      <c r="E3" s="39"/>
      <c r="F3" s="39"/>
      <c r="G3" s="39" t="s">
        <v>36</v>
      </c>
      <c r="H3" s="39"/>
      <c r="I3" s="39"/>
      <c r="J3" s="39" t="s">
        <v>231</v>
      </c>
      <c r="K3" s="39" t="s">
        <v>232</v>
      </c>
      <c r="L3" s="41" t="s">
        <v>245</v>
      </c>
    </row>
    <row r="4" spans="1:12" ht="28.8">
      <c r="A4" s="39" t="s">
        <v>22</v>
      </c>
      <c r="B4" s="39" t="s">
        <v>24</v>
      </c>
      <c r="C4" s="39" t="s">
        <v>112</v>
      </c>
      <c r="D4" s="39" t="s">
        <v>233</v>
      </c>
      <c r="E4" s="39" t="s">
        <v>234</v>
      </c>
      <c r="F4" s="41" t="s">
        <v>246</v>
      </c>
      <c r="G4" s="39" t="s">
        <v>233</v>
      </c>
      <c r="H4" s="39" t="s">
        <v>234</v>
      </c>
      <c r="I4" s="41" t="s">
        <v>246</v>
      </c>
      <c r="J4" s="39"/>
      <c r="K4" s="39"/>
      <c r="L4" s="39"/>
    </row>
    <row r="5" spans="1:12">
      <c r="A5" s="31" t="s">
        <v>49</v>
      </c>
      <c r="B5" s="31" t="s">
        <v>26</v>
      </c>
      <c r="C5" s="31" t="s">
        <v>27</v>
      </c>
      <c r="D5" s="32">
        <v>40818571415</v>
      </c>
      <c r="E5" s="32">
        <v>32176377499</v>
      </c>
      <c r="F5" s="33">
        <v>0.7882778937034487</v>
      </c>
      <c r="G5" s="32"/>
      <c r="H5" s="32"/>
      <c r="I5" s="33">
        <v>0</v>
      </c>
      <c r="J5" s="32">
        <v>40818571415</v>
      </c>
      <c r="K5" s="32">
        <v>32176377499</v>
      </c>
      <c r="L5" s="38">
        <v>0.7882778937034487</v>
      </c>
    </row>
    <row r="6" spans="1:12">
      <c r="B6" s="31" t="s">
        <v>28</v>
      </c>
      <c r="C6" s="31" t="s">
        <v>29</v>
      </c>
      <c r="D6" s="32">
        <v>14435977472</v>
      </c>
      <c r="E6" s="32">
        <v>11189743944</v>
      </c>
      <c r="F6" s="33">
        <v>0.7751289419579388</v>
      </c>
      <c r="G6" s="32"/>
      <c r="H6" s="32"/>
      <c r="I6" s="33">
        <v>0</v>
      </c>
      <c r="J6" s="32">
        <v>14435977472</v>
      </c>
      <c r="K6" s="32">
        <v>11189743944</v>
      </c>
      <c r="L6" s="38">
        <v>0.7751289419579388</v>
      </c>
    </row>
    <row r="7" spans="1:12">
      <c r="B7" s="31" t="s">
        <v>30</v>
      </c>
      <c r="C7" s="31" t="s">
        <v>31</v>
      </c>
      <c r="D7" s="32">
        <v>3600687803</v>
      </c>
      <c r="E7" s="32">
        <v>2961514141</v>
      </c>
      <c r="F7" s="33">
        <v>0.82248567580131304</v>
      </c>
      <c r="G7" s="32"/>
      <c r="H7" s="32"/>
      <c r="I7" s="33">
        <v>0</v>
      </c>
      <c r="J7" s="32">
        <v>3600687803</v>
      </c>
      <c r="K7" s="32">
        <v>2961514141</v>
      </c>
      <c r="L7" s="38">
        <v>0.82248567580131304</v>
      </c>
    </row>
    <row r="8" spans="1:12">
      <c r="B8" s="31" t="s">
        <v>115</v>
      </c>
      <c r="C8" s="31" t="s">
        <v>116</v>
      </c>
      <c r="D8" s="32">
        <v>4590312563</v>
      </c>
      <c r="E8" s="32">
        <v>0</v>
      </c>
      <c r="F8" s="33">
        <v>0</v>
      </c>
      <c r="G8" s="32"/>
      <c r="H8" s="32"/>
      <c r="I8" s="33">
        <v>0</v>
      </c>
      <c r="J8" s="32">
        <v>4590312563</v>
      </c>
      <c r="K8" s="32">
        <v>0</v>
      </c>
      <c r="L8" s="38">
        <v>0</v>
      </c>
    </row>
    <row r="9" spans="1:12">
      <c r="B9" s="31" t="s">
        <v>32</v>
      </c>
      <c r="C9" s="31" t="s">
        <v>33</v>
      </c>
      <c r="D9" s="32">
        <v>242402700</v>
      </c>
      <c r="E9" s="32">
        <v>175185856</v>
      </c>
      <c r="F9" s="33">
        <v>0.72270587745103498</v>
      </c>
      <c r="G9" s="32"/>
      <c r="H9" s="32"/>
      <c r="I9" s="33">
        <v>0</v>
      </c>
      <c r="J9" s="32">
        <v>242402700</v>
      </c>
      <c r="K9" s="32">
        <v>175185856</v>
      </c>
      <c r="L9" s="38">
        <v>0.72270587745103498</v>
      </c>
    </row>
    <row r="10" spans="1:12">
      <c r="B10" s="31" t="s">
        <v>34</v>
      </c>
      <c r="C10" s="31" t="s">
        <v>35</v>
      </c>
      <c r="D10" s="32">
        <v>310313655</v>
      </c>
      <c r="E10" s="32">
        <v>309175554</v>
      </c>
      <c r="F10" s="33">
        <v>0.99633241727631994</v>
      </c>
      <c r="G10" s="32">
        <v>469000000</v>
      </c>
      <c r="H10" s="32">
        <v>223518031</v>
      </c>
      <c r="I10" s="33">
        <v>0.47658428784648188</v>
      </c>
      <c r="J10" s="32">
        <v>779313655</v>
      </c>
      <c r="K10" s="32">
        <v>532693585</v>
      </c>
      <c r="L10" s="38">
        <v>0.68354196231811182</v>
      </c>
    </row>
    <row r="11" spans="1:12">
      <c r="B11" s="31" t="s">
        <v>37</v>
      </c>
      <c r="C11" s="31" t="s">
        <v>38</v>
      </c>
      <c r="D11" s="32">
        <v>399304913</v>
      </c>
      <c r="E11" s="32">
        <v>399304913</v>
      </c>
      <c r="F11" s="33">
        <v>1</v>
      </c>
      <c r="G11" s="32">
        <v>280000000</v>
      </c>
      <c r="H11" s="32">
        <v>280000000</v>
      </c>
      <c r="I11" s="33">
        <v>1</v>
      </c>
      <c r="J11" s="32">
        <v>679304913</v>
      </c>
      <c r="K11" s="32">
        <v>679304913</v>
      </c>
      <c r="L11" s="38">
        <v>1</v>
      </c>
    </row>
    <row r="12" spans="1:12">
      <c r="A12" s="31" t="s">
        <v>50</v>
      </c>
      <c r="B12" s="31" t="s">
        <v>235</v>
      </c>
      <c r="C12" s="31" t="s">
        <v>236</v>
      </c>
      <c r="D12" s="32">
        <v>1036559168</v>
      </c>
      <c r="E12" s="32">
        <v>1033146397</v>
      </c>
      <c r="F12" s="33">
        <v>0.99670759653152763</v>
      </c>
      <c r="G12" s="32">
        <v>834778626</v>
      </c>
      <c r="H12" s="32">
        <v>797631229</v>
      </c>
      <c r="I12" s="33">
        <v>0.95550030170513733</v>
      </c>
      <c r="J12" s="32">
        <v>1871337794</v>
      </c>
      <c r="K12" s="32">
        <v>1830777626</v>
      </c>
      <c r="L12" s="38">
        <v>0.9783255764244988</v>
      </c>
    </row>
    <row r="13" spans="1:12">
      <c r="B13" s="31" t="s">
        <v>237</v>
      </c>
      <c r="C13" s="31" t="s">
        <v>238</v>
      </c>
      <c r="D13" s="32">
        <v>3839249599</v>
      </c>
      <c r="E13" s="32">
        <v>3794407268.1900001</v>
      </c>
      <c r="F13" s="33">
        <v>0.98832002722050682</v>
      </c>
      <c r="G13" s="32">
        <v>5990764260</v>
      </c>
      <c r="H13" s="32">
        <v>5081332160.5500002</v>
      </c>
      <c r="I13" s="33">
        <v>0.84819431044512505</v>
      </c>
      <c r="J13" s="32">
        <v>9830013859</v>
      </c>
      <c r="K13" s="32">
        <v>8875739428.7399998</v>
      </c>
      <c r="L13" s="38">
        <v>0.90292237183508128</v>
      </c>
    </row>
    <row r="14" spans="1:12">
      <c r="B14" s="31" t="s">
        <v>239</v>
      </c>
      <c r="C14" s="31" t="s">
        <v>240</v>
      </c>
      <c r="D14" s="32">
        <v>1170510266</v>
      </c>
      <c r="E14" s="32">
        <v>1168145559</v>
      </c>
      <c r="F14" s="33">
        <v>0.99797976398098498</v>
      </c>
      <c r="G14" s="32">
        <v>11116476893</v>
      </c>
      <c r="H14" s="32">
        <v>401839063.77999997</v>
      </c>
      <c r="I14" s="33">
        <v>3.6148059106121684E-2</v>
      </c>
      <c r="J14" s="32">
        <v>12286987159</v>
      </c>
      <c r="K14" s="32">
        <v>1569984622.78</v>
      </c>
      <c r="L14" s="38">
        <v>0.12777620766291875</v>
      </c>
    </row>
    <row r="15" spans="1:12">
      <c r="B15" s="31" t="s">
        <v>39</v>
      </c>
      <c r="C15" s="31" t="s">
        <v>40</v>
      </c>
      <c r="D15" s="32">
        <v>144780512979</v>
      </c>
      <c r="E15" s="32">
        <v>52325337452.959999</v>
      </c>
      <c r="F15" s="33">
        <v>0.3614114660620773</v>
      </c>
      <c r="G15" s="32">
        <v>28514586583</v>
      </c>
      <c r="H15" s="32">
        <v>15715188912.27</v>
      </c>
      <c r="I15" s="33">
        <v>0.55112806445663765</v>
      </c>
      <c r="J15" s="32">
        <v>173295099562</v>
      </c>
      <c r="K15" s="32">
        <v>68040526365.229996</v>
      </c>
      <c r="L15" s="38">
        <v>0.39262810395216657</v>
      </c>
    </row>
    <row r="16" spans="1:12">
      <c r="B16" s="31" t="s">
        <v>241</v>
      </c>
      <c r="C16" s="31" t="s">
        <v>242</v>
      </c>
      <c r="D16" s="32">
        <v>117931087</v>
      </c>
      <c r="E16" s="32">
        <v>117774174</v>
      </c>
      <c r="F16" s="33">
        <v>0.99866945176211253</v>
      </c>
      <c r="G16" s="32">
        <v>3673814716</v>
      </c>
      <c r="H16" s="32">
        <v>1059582755.8200001</v>
      </c>
      <c r="I16" s="33">
        <v>0.28841485968395802</v>
      </c>
      <c r="J16" s="32">
        <v>3791745803</v>
      </c>
      <c r="K16" s="32">
        <v>1177356929.8200002</v>
      </c>
      <c r="L16" s="38">
        <v>0.31050523716238693</v>
      </c>
    </row>
    <row r="17" spans="1:12">
      <c r="B17" s="31" t="s">
        <v>41</v>
      </c>
      <c r="C17" s="31" t="s">
        <v>42</v>
      </c>
      <c r="D17" s="32">
        <v>2562805098</v>
      </c>
      <c r="E17" s="32">
        <v>2477054521.7600002</v>
      </c>
      <c r="F17" s="33">
        <v>0.9665403442864543</v>
      </c>
      <c r="G17" s="32">
        <v>3402445240</v>
      </c>
      <c r="H17" s="32">
        <v>3234950654</v>
      </c>
      <c r="I17" s="33">
        <v>0.95077229046013978</v>
      </c>
      <c r="J17" s="32">
        <v>5965250338</v>
      </c>
      <c r="K17" s="32">
        <v>5712005175.7600002</v>
      </c>
      <c r="L17" s="38">
        <v>0.95754659940643727</v>
      </c>
    </row>
    <row r="18" spans="1:12">
      <c r="B18" s="31" t="s">
        <v>43</v>
      </c>
      <c r="C18" s="31" t="s">
        <v>44</v>
      </c>
      <c r="D18" s="32">
        <v>1000000000</v>
      </c>
      <c r="E18" s="32">
        <v>676674935.75</v>
      </c>
      <c r="F18" s="33">
        <v>0.67667493575000004</v>
      </c>
      <c r="G18" s="32">
        <v>793530741</v>
      </c>
      <c r="H18" s="32">
        <v>104087600</v>
      </c>
      <c r="I18" s="33">
        <v>0.13117021763873921</v>
      </c>
      <c r="J18" s="32">
        <v>1793530741</v>
      </c>
      <c r="K18" s="32">
        <v>780762535.75</v>
      </c>
      <c r="L18" s="38">
        <v>0.43532152413215869</v>
      </c>
    </row>
    <row r="19" spans="1:12">
      <c r="B19" s="31" t="s">
        <v>47</v>
      </c>
      <c r="C19" s="31" t="s">
        <v>48</v>
      </c>
      <c r="D19" s="32">
        <v>206818844</v>
      </c>
      <c r="E19" s="32">
        <v>204340906</v>
      </c>
      <c r="F19" s="33">
        <v>0.98801879967958817</v>
      </c>
      <c r="G19" s="32"/>
      <c r="H19" s="32"/>
      <c r="I19" s="33">
        <v>0</v>
      </c>
      <c r="J19" s="32">
        <v>206818844</v>
      </c>
      <c r="K19" s="32">
        <v>204340906</v>
      </c>
      <c r="L19" s="38">
        <v>0.98801879967958817</v>
      </c>
    </row>
    <row r="20" spans="1:12">
      <c r="B20" s="31" t="s">
        <v>45</v>
      </c>
      <c r="C20" s="31" t="s">
        <v>46</v>
      </c>
      <c r="D20" s="32">
        <v>54006100</v>
      </c>
      <c r="E20" s="32">
        <v>31900622</v>
      </c>
      <c r="F20" s="33">
        <v>0.59068553367119636</v>
      </c>
      <c r="G20" s="32">
        <v>969041818</v>
      </c>
      <c r="H20" s="32">
        <v>917413494</v>
      </c>
      <c r="I20" s="33">
        <v>0.94672229511564798</v>
      </c>
      <c r="J20" s="32">
        <v>1023047918</v>
      </c>
      <c r="K20" s="32">
        <v>949314116</v>
      </c>
      <c r="L20" s="38">
        <v>0.92792732314616766</v>
      </c>
    </row>
    <row r="21" spans="1:12">
      <c r="A21" s="31" t="s">
        <v>68</v>
      </c>
      <c r="D21" s="32">
        <v>219165963662</v>
      </c>
      <c r="E21" s="32">
        <v>109040083743.65999</v>
      </c>
      <c r="F21" s="33">
        <v>0.49752289051516563</v>
      </c>
      <c r="G21" s="32">
        <v>56044438877</v>
      </c>
      <c r="H21" s="32">
        <v>27815543900.419998</v>
      </c>
      <c r="I21" s="33">
        <v>0.49631229177735919</v>
      </c>
      <c r="J21" s="32">
        <v>275210402539</v>
      </c>
      <c r="K21" s="32">
        <v>136855627644.08</v>
      </c>
      <c r="L21" s="38">
        <v>0.49727636158188543</v>
      </c>
    </row>
  </sheetData>
  <mergeCells count="1">
    <mergeCell ref="A1:L1"/>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Respuesta pregunta 1.</vt:lpstr>
      <vt:lpstr>Respuesta pregunta 1 (2)</vt:lpstr>
      <vt:lpstr>Respuesta pregunta 2.</vt:lpstr>
      <vt:lpstr>Respuesta pregunta 2 (2).</vt:lpstr>
      <vt:lpstr>Respuesta pregunta 3.</vt:lpstr>
      <vt:lpstr>Respuesta pregunta 4.</vt:lpstr>
      <vt:lpstr>Respuesta pregunta 4.(2)</vt:lpstr>
      <vt:lpstr>Respuesta pregunta 5.</vt:lpstr>
      <vt:lpstr>Respuesta pregunta 6.</vt:lpstr>
      <vt:lpstr>Respuesta 6. (2)</vt:lpstr>
      <vt:lpstr>Respuesta pregunta 7.</vt:lpstr>
      <vt:lpstr>Respuesta pregunta 8 (2)</vt:lpstr>
      <vt:lpstr>Respuesta pregunta 8.</vt:lpstr>
      <vt:lpstr>Respuesta pregunta 9.</vt:lpstr>
      <vt:lpstr>Respuesta 9 (2)</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CAROLINA ZULETA</dc:creator>
  <cp:keywords/>
  <dc:description/>
  <cp:lastModifiedBy>LIDA CAROLINA ZULETA</cp:lastModifiedBy>
  <cp:revision/>
  <dcterms:created xsi:type="dcterms:W3CDTF">2020-08-13T16:40:57Z</dcterms:created>
  <dcterms:modified xsi:type="dcterms:W3CDTF">2022-08-16T23:12:33Z</dcterms:modified>
  <cp:category/>
  <cp:contentStatus/>
</cp:coreProperties>
</file>