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fie3-my.sharepoint.com/personal/apena_ffie_com_co/Documents/Desktop/002/"/>
    </mc:Choice>
  </mc:AlternateContent>
  <xr:revisionPtr revIDLastSave="45" documentId="8_{F56889AA-D3E4-4B89-93ED-73ED36C0B710}" xr6:coauthVersionLast="47" xr6:coauthVersionMax="47" xr10:uidLastSave="{E754C5E4-DEA6-446C-8BFD-6733668E94D7}"/>
  <bookViews>
    <workbookView xWindow="-108" yWindow="-108" windowWidth="23256" windowHeight="12576" xr2:uid="{DB7BB861-6FFC-40DC-8B02-0D59E22194BA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8" i="1" l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5" i="1"/>
  <c r="J5" i="1" s="1"/>
  <c r="C175" i="1"/>
  <c r="D175" i="1"/>
  <c r="E175" i="1"/>
  <c r="F175" i="1"/>
  <c r="G175" i="1"/>
  <c r="H175" i="1"/>
  <c r="B175" i="1"/>
  <c r="J175" i="1" l="1"/>
  <c r="I175" i="1"/>
</calcChain>
</file>

<file path=xl/sharedStrings.xml><?xml version="1.0" encoding="utf-8"?>
<sst xmlns="http://schemas.openxmlformats.org/spreadsheetml/2006/main" count="183" uniqueCount="183">
  <si>
    <t>2016</t>
  </si>
  <si>
    <t>2017</t>
  </si>
  <si>
    <t>2018</t>
  </si>
  <si>
    <t>2019</t>
  </si>
  <si>
    <t>2020</t>
  </si>
  <si>
    <t>Total general</t>
  </si>
  <si>
    <t>AMAZONAS</t>
  </si>
  <si>
    <t>ANTIOQUIA</t>
  </si>
  <si>
    <t>APULO</t>
  </si>
  <si>
    <t>ARAUCA</t>
  </si>
  <si>
    <t>ARCABUCO</t>
  </si>
  <si>
    <t>ARMENIA</t>
  </si>
  <si>
    <t>ASTREA</t>
  </si>
  <si>
    <t>ATLÁNTICO</t>
  </si>
  <si>
    <t>BARBOSA</t>
  </si>
  <si>
    <t>BARBOSA - AMVA</t>
  </si>
  <si>
    <t>BARRANQUILLA</t>
  </si>
  <si>
    <t>BELLO</t>
  </si>
  <si>
    <t>BELLO - AMVA</t>
  </si>
  <si>
    <t>BOAVITA</t>
  </si>
  <si>
    <t>BOGOTÁ DC</t>
  </si>
  <si>
    <t>BOYACÁ</t>
  </si>
  <si>
    <t>BUCARAMANGA</t>
  </si>
  <si>
    <t>BUENAVENTURA</t>
  </si>
  <si>
    <t>CAJIBÍO</t>
  </si>
  <si>
    <t>CAJICÁ</t>
  </si>
  <si>
    <t>CALDAS</t>
  </si>
  <si>
    <t>CALDAS - ANT</t>
  </si>
  <si>
    <t>CALDAS ANT - AMVA</t>
  </si>
  <si>
    <t>CALDONO</t>
  </si>
  <si>
    <t>CALI</t>
  </si>
  <si>
    <t>CARTAGENA</t>
  </si>
  <si>
    <t>CASANARE</t>
  </si>
  <si>
    <t>CAUCA</t>
  </si>
  <si>
    <t>CESAR</t>
  </si>
  <si>
    <t>CHÍA</t>
  </si>
  <si>
    <t>CHINCHINÁ</t>
  </si>
  <si>
    <t>CHIQUINQUIRÁ</t>
  </si>
  <si>
    <t>CHIRIGUANÁ</t>
  </si>
  <si>
    <t>CHISCAS</t>
  </si>
  <si>
    <t>CHITARAQUE</t>
  </si>
  <si>
    <t>CHOCÓ - SGR</t>
  </si>
  <si>
    <t>CHOCONTÁ</t>
  </si>
  <si>
    <t>CIÉNEGA</t>
  </si>
  <si>
    <t>COPACABANA</t>
  </si>
  <si>
    <t>COPACABANA - AMVA</t>
  </si>
  <si>
    <t>CORINTO</t>
  </si>
  <si>
    <t>CUBARÁ</t>
  </si>
  <si>
    <t>CUNDINAMARCA</t>
  </si>
  <si>
    <t>CURUMANÍ</t>
  </si>
  <si>
    <t>DOSQUEBRADAS</t>
  </si>
  <si>
    <t>DUITAMA</t>
  </si>
  <si>
    <t>EL COLEGIO</t>
  </si>
  <si>
    <t>EL PASO</t>
  </si>
  <si>
    <t>EL ROSAL</t>
  </si>
  <si>
    <t>ENVIGADO</t>
  </si>
  <si>
    <t>ENVIGADO - AMVA</t>
  </si>
  <si>
    <t>FILADELFIA</t>
  </si>
  <si>
    <t>FLORIDABLANCA</t>
  </si>
  <si>
    <t>FUNES</t>
  </si>
  <si>
    <t>FUNZA</t>
  </si>
  <si>
    <t>FUSAGASUGÁ</t>
  </si>
  <si>
    <t>GARAGOA</t>
  </si>
  <si>
    <t>GIRARDOTA</t>
  </si>
  <si>
    <t>GIRARDOTA - AMVA</t>
  </si>
  <si>
    <t>GIRÓN</t>
  </si>
  <si>
    <t>GUADALAJARA DE BUGA</t>
  </si>
  <si>
    <t>GUAINÍA</t>
  </si>
  <si>
    <t>GUASCA</t>
  </si>
  <si>
    <t>GUATAQUI</t>
  </si>
  <si>
    <t>GUAVIARE</t>
  </si>
  <si>
    <t>HUILA</t>
  </si>
  <si>
    <t>IBAGUÉ</t>
  </si>
  <si>
    <t>IPIALES</t>
  </si>
  <si>
    <t>ITAGÜÍ</t>
  </si>
  <si>
    <t>ITAGUÍ - AMVA</t>
  </si>
  <si>
    <t>LA DORADA</t>
  </si>
  <si>
    <t>LA ESTRELLA</t>
  </si>
  <si>
    <t>LA ESTRELLA - AMVA</t>
  </si>
  <si>
    <t>LA GLORIA</t>
  </si>
  <si>
    <t>LA GUAJIRA</t>
  </si>
  <si>
    <t>LA GUAJIRA - SGR</t>
  </si>
  <si>
    <t>LA JAGUA DE IBIRICO</t>
  </si>
  <si>
    <t>LA MESA</t>
  </si>
  <si>
    <t>LA PAZ</t>
  </si>
  <si>
    <t>LA VIRGINIA</t>
  </si>
  <si>
    <t>LENGUAZAQUE</t>
  </si>
  <si>
    <t>LORICA</t>
  </si>
  <si>
    <t>MADRID</t>
  </si>
  <si>
    <t>MAGDALENA</t>
  </si>
  <si>
    <t>MALAMBO</t>
  </si>
  <si>
    <t>MANAURE BALCÓN DEL CESAR</t>
  </si>
  <si>
    <t>MANIZALES</t>
  </si>
  <si>
    <t>MANZANARES</t>
  </si>
  <si>
    <t>MARIPÍ</t>
  </si>
  <si>
    <t>MARMATO</t>
  </si>
  <si>
    <t>MEDELLÍN</t>
  </si>
  <si>
    <t>MEDELLÍN - AMVA</t>
  </si>
  <si>
    <t>META</t>
  </si>
  <si>
    <t>MONIQUIRÁ</t>
  </si>
  <si>
    <t>MONTERÍA</t>
  </si>
  <si>
    <t>MOSQUERA</t>
  </si>
  <si>
    <t>NARIÑO</t>
  </si>
  <si>
    <t>NEIRA</t>
  </si>
  <si>
    <t>NEIVA</t>
  </si>
  <si>
    <t>NORCASIA</t>
  </si>
  <si>
    <t>NUEVO COLÓN</t>
  </si>
  <si>
    <t>PÁCORA</t>
  </si>
  <si>
    <t>PAEZ</t>
  </si>
  <si>
    <t>PAIPA</t>
  </si>
  <si>
    <t>PALMIRA</t>
  </si>
  <si>
    <t>PANQUEBA</t>
  </si>
  <si>
    <t>PARATEBUENO</t>
  </si>
  <si>
    <t>PASTO</t>
  </si>
  <si>
    <t>PENSILVANIA</t>
  </si>
  <si>
    <t>PEREIRA</t>
  </si>
  <si>
    <t>PESCA</t>
  </si>
  <si>
    <t>PIEDECUESTA</t>
  </si>
  <si>
    <t>PITALITO</t>
  </si>
  <si>
    <t>POPAYÁN</t>
  </si>
  <si>
    <t>PUEBLO BELLO</t>
  </si>
  <si>
    <t>PUERTO SALGAR</t>
  </si>
  <si>
    <t>PUERTO TEJADA</t>
  </si>
  <si>
    <t>QUIBDÓ</t>
  </si>
  <si>
    <t>QUINDÍO</t>
  </si>
  <si>
    <t>RÁQUIRA</t>
  </si>
  <si>
    <t>RICAURTE</t>
  </si>
  <si>
    <t>RIOHACHA</t>
  </si>
  <si>
    <t>RIONEGRO</t>
  </si>
  <si>
    <t>RIOSUCIO</t>
  </si>
  <si>
    <t>RISARALDA</t>
  </si>
  <si>
    <t>SABANETA</t>
  </si>
  <si>
    <t>SABANETA - AMVA</t>
  </si>
  <si>
    <t>SÁCHICA</t>
  </si>
  <si>
    <t>SALAMINA</t>
  </si>
  <si>
    <t>SAMACÁ</t>
  </si>
  <si>
    <t>SAN ANDRÉS</t>
  </si>
  <si>
    <t>SAN DIEGO</t>
  </si>
  <si>
    <t>SAN JOSE</t>
  </si>
  <si>
    <t>SAN LUIS DE GACENO</t>
  </si>
  <si>
    <t>SANTA MARTA</t>
  </si>
  <si>
    <t>SANTA ROSA DE CABAL</t>
  </si>
  <si>
    <t>SANTA ROSA DE VITERBO</t>
  </si>
  <si>
    <t>SANTANDER</t>
  </si>
  <si>
    <t>SANTANDER DE QUILICHAO</t>
  </si>
  <si>
    <t>SILVANIA</t>
  </si>
  <si>
    <t>SINCELEJO</t>
  </si>
  <si>
    <t>SOACHA</t>
  </si>
  <si>
    <t>SOGAMOSO</t>
  </si>
  <si>
    <t>SOLEDAD</t>
  </si>
  <si>
    <t>SOTAQUIRÁ</t>
  </si>
  <si>
    <t>SUBACHOQUE</t>
  </si>
  <si>
    <t>SUPÍA</t>
  </si>
  <si>
    <t>SUSA</t>
  </si>
  <si>
    <t>SUTAMARCHÁN</t>
  </si>
  <si>
    <t>TENA</t>
  </si>
  <si>
    <t>TOCAIMA</t>
  </si>
  <si>
    <t>TULUÁ</t>
  </si>
  <si>
    <t>TUNJA</t>
  </si>
  <si>
    <t>TURBO</t>
  </si>
  <si>
    <t>TURMEQUÉ</t>
  </si>
  <si>
    <t>TUTA</t>
  </si>
  <si>
    <t>UMBITA</t>
  </si>
  <si>
    <t>VALLE DEL CAUCA</t>
  </si>
  <si>
    <t>VALLEDUPAR</t>
  </si>
  <si>
    <t>VENTAQUEMADA</t>
  </si>
  <si>
    <t>VICTORIA</t>
  </si>
  <si>
    <t>VILLA DE SAN DIEGO DE UBATÉ</t>
  </si>
  <si>
    <t>VILLA RICA</t>
  </si>
  <si>
    <t>VILLAMARÍA</t>
  </si>
  <si>
    <t>VILLAPINZÓN</t>
  </si>
  <si>
    <t>VILLAVICENCIO</t>
  </si>
  <si>
    <t>VILLETA</t>
  </si>
  <si>
    <t>YACOPÍ</t>
  </si>
  <si>
    <t>YONDÓ</t>
  </si>
  <si>
    <t>ZIPAQUIRÁ</t>
  </si>
  <si>
    <t>30 de junio de 2021</t>
  </si>
  <si>
    <t>TOTAL ETC</t>
  </si>
  <si>
    <t>APORTANTES</t>
  </si>
  <si>
    <t>FONDO DE FINANCIAMIENTO DE LA INFRAESTRUCTURA EDUCATIVA</t>
  </si>
  <si>
    <t>EVOLUCIÓN FUENTES DE FINANCIACION ETC - ET</t>
  </si>
  <si>
    <t>APORTES ETC - ET</t>
  </si>
  <si>
    <t xml:space="preserve">RENDIMIENTOS FINANCIEROS INCORPORADOS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</si>
</sst>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left" indent="1"/>
    </xf>
    <xf numFmtId="164" fontId="3" fillId="0" borderId="1" xfId="1" applyNumberFormat="1" applyFont="1" applyBorder="1"/>
    <xf numFmtId="164" fontId="2" fillId="2" borderId="1" xfId="1" applyNumberFormat="1" applyFont="1" applyFill="1" applyBorder="1"/>
    <xf numFmtId="164" fontId="3" fillId="0" borderId="0" xfId="1" applyNumberFormat="1" applyFont="1"/>
    <xf numFmtId="0" fontId="2" fillId="2" borderId="1" xfId="0" applyFont="1" applyFill="1" applyBorder="1" applyAlignment="1">
      <alignment horizontal="center"/>
    </xf>
    <xf numFmtId="0" fontId="4" fillId="3" borderId="2" xfId="2" applyFont="1" applyFill="1" applyBorder="1" applyAlignment="1">
      <alignment horizontal="center" vertical="center"/>
    </xf>
    <xf numFmtId="0" fontId="4" fillId="3" borderId="0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4" fillId="3" borderId="0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609" xfId="2" xr:uid="{84BAE745-E405-4C02-A299-98B8CB29B2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puntos%206,%208%20y%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TO 6 - 12"/>
    </sheetNames>
    <sheetDataSet>
      <sheetData sheetId="0">
        <row r="8">
          <cell r="A8" t="str">
            <v>AMAZONAS</v>
          </cell>
          <cell r="B8">
            <v>5000000000</v>
          </cell>
          <cell r="C8">
            <v>944148341</v>
          </cell>
        </row>
        <row r="9">
          <cell r="A9" t="str">
            <v>ANTIOQUIA</v>
          </cell>
          <cell r="B9">
            <v>24199781065</v>
          </cell>
          <cell r="C9">
            <v>3781724895</v>
          </cell>
        </row>
        <row r="10">
          <cell r="A10" t="str">
            <v>ARAUCA</v>
          </cell>
          <cell r="B10">
            <v>6791400000</v>
          </cell>
          <cell r="C10">
            <v>1402934701</v>
          </cell>
        </row>
        <row r="11">
          <cell r="A11" t="str">
            <v>ARMENIA</v>
          </cell>
          <cell r="B11">
            <v>19904283803</v>
          </cell>
          <cell r="C11">
            <v>3577045817</v>
          </cell>
        </row>
        <row r="12">
          <cell r="A12" t="str">
            <v>ATLÁNTICO</v>
          </cell>
          <cell r="B12">
            <v>74989214010</v>
          </cell>
          <cell r="C12">
            <v>4328572961</v>
          </cell>
        </row>
        <row r="13">
          <cell r="A13" t="str">
            <v>BARBOSA</v>
          </cell>
          <cell r="B13">
            <v>940543106</v>
          </cell>
          <cell r="C13">
            <v>127795817</v>
          </cell>
        </row>
        <row r="14">
          <cell r="A14" t="str">
            <v>BARBOSA - AMVA</v>
          </cell>
          <cell r="B14">
            <v>1895873203</v>
          </cell>
          <cell r="C14">
            <v>202700416</v>
          </cell>
        </row>
        <row r="15">
          <cell r="A15" t="str">
            <v>BARRANQUILLA</v>
          </cell>
          <cell r="B15">
            <v>50252063776</v>
          </cell>
          <cell r="C15">
            <v>6269890768</v>
          </cell>
        </row>
        <row r="16">
          <cell r="A16" t="str">
            <v>BELLO</v>
          </cell>
          <cell r="B16">
            <v>9348625323</v>
          </cell>
          <cell r="C16">
            <v>1578947764</v>
          </cell>
        </row>
        <row r="17">
          <cell r="A17" t="str">
            <v>BELLO - AMVA</v>
          </cell>
          <cell r="B17">
            <v>4582059464</v>
          </cell>
          <cell r="C17">
            <v>510056180</v>
          </cell>
        </row>
        <row r="18">
          <cell r="A18" t="str">
            <v>BOGOTÁ DC</v>
          </cell>
          <cell r="B18">
            <v>270185186037</v>
          </cell>
          <cell r="C18">
            <v>21845769676</v>
          </cell>
        </row>
        <row r="19">
          <cell r="A19" t="str">
            <v>BOYACÁ</v>
          </cell>
          <cell r="B19">
            <v>22253906831</v>
          </cell>
          <cell r="C19">
            <v>3307155982</v>
          </cell>
        </row>
        <row r="20">
          <cell r="A20" t="str">
            <v>ARCABUCO</v>
          </cell>
          <cell r="B20">
            <v>492984631</v>
          </cell>
          <cell r="C20">
            <v>37829950</v>
          </cell>
        </row>
        <row r="21">
          <cell r="A21" t="str">
            <v>BOAVITA</v>
          </cell>
          <cell r="B21">
            <v>310697591</v>
          </cell>
          <cell r="C21">
            <v>45497009</v>
          </cell>
        </row>
        <row r="22">
          <cell r="A22" t="str">
            <v>CHIQUINQUIRÁ</v>
          </cell>
          <cell r="B22">
            <v>191000000</v>
          </cell>
          <cell r="C22">
            <v>33860435</v>
          </cell>
        </row>
        <row r="23">
          <cell r="A23" t="str">
            <v>CHISCAS</v>
          </cell>
          <cell r="B23">
            <v>217752824</v>
          </cell>
          <cell r="C23">
            <v>44036980</v>
          </cell>
        </row>
        <row r="24">
          <cell r="A24" t="str">
            <v>CHITARAQUE</v>
          </cell>
          <cell r="B24">
            <v>217880607</v>
          </cell>
          <cell r="C24">
            <v>39884285</v>
          </cell>
        </row>
        <row r="25">
          <cell r="A25" t="str">
            <v>CIÉNEGA</v>
          </cell>
          <cell r="B25">
            <v>224109529</v>
          </cell>
          <cell r="C25">
            <v>46287172</v>
          </cell>
        </row>
        <row r="26">
          <cell r="A26" t="str">
            <v>CUBARÁ</v>
          </cell>
          <cell r="B26">
            <v>349390070</v>
          </cell>
          <cell r="C26">
            <v>43760481</v>
          </cell>
        </row>
        <row r="27">
          <cell r="A27" t="str">
            <v>GARAGOA</v>
          </cell>
          <cell r="B27">
            <v>311211134</v>
          </cell>
          <cell r="C27">
            <v>64459606</v>
          </cell>
        </row>
        <row r="28">
          <cell r="A28" t="str">
            <v>MARIPÍ</v>
          </cell>
          <cell r="B28">
            <v>170000000</v>
          </cell>
          <cell r="C28">
            <v>34683754</v>
          </cell>
        </row>
        <row r="29">
          <cell r="A29" t="str">
            <v>MONIQUIRÁ</v>
          </cell>
          <cell r="B29">
            <v>391246487</v>
          </cell>
          <cell r="C29">
            <v>84153266</v>
          </cell>
        </row>
        <row r="30">
          <cell r="A30" t="str">
            <v>NUEVO COLÓN</v>
          </cell>
          <cell r="B30">
            <v>408101388</v>
          </cell>
          <cell r="C30">
            <v>81489852</v>
          </cell>
        </row>
        <row r="31">
          <cell r="A31" t="str">
            <v>PAIPA</v>
          </cell>
          <cell r="B31">
            <v>509257242</v>
          </cell>
          <cell r="C31">
            <v>104477662</v>
          </cell>
        </row>
        <row r="32">
          <cell r="A32" t="str">
            <v>PANQUEBA</v>
          </cell>
          <cell r="B32">
            <v>54712428</v>
          </cell>
          <cell r="C32">
            <v>6480964</v>
          </cell>
        </row>
        <row r="33">
          <cell r="A33" t="str">
            <v>PESCA</v>
          </cell>
          <cell r="B33">
            <v>292089004.15999997</v>
          </cell>
          <cell r="C33">
            <v>44470801</v>
          </cell>
        </row>
        <row r="34">
          <cell r="A34" t="str">
            <v>RÁQUIRA</v>
          </cell>
          <cell r="B34">
            <v>225787302</v>
          </cell>
          <cell r="C34">
            <v>32361968</v>
          </cell>
        </row>
        <row r="35">
          <cell r="A35" t="str">
            <v>SAN LUIS DE GACENO</v>
          </cell>
          <cell r="B35">
            <v>220000000</v>
          </cell>
          <cell r="C35">
            <v>33046384</v>
          </cell>
        </row>
        <row r="36">
          <cell r="A36" t="str">
            <v>SANTA ROSA DE VITERBO</v>
          </cell>
          <cell r="B36">
            <v>299559146</v>
          </cell>
          <cell r="C36">
            <v>40998467</v>
          </cell>
        </row>
        <row r="37">
          <cell r="A37" t="str">
            <v>SAMACÁ</v>
          </cell>
          <cell r="B37">
            <v>645227927</v>
          </cell>
          <cell r="C37">
            <v>104142341</v>
          </cell>
        </row>
        <row r="38">
          <cell r="A38" t="str">
            <v>SOTAQUIRÁ</v>
          </cell>
          <cell r="B38">
            <v>342818655</v>
          </cell>
          <cell r="C38">
            <v>61663426</v>
          </cell>
        </row>
        <row r="39">
          <cell r="A39" t="str">
            <v>SUTAMARCHÁN</v>
          </cell>
          <cell r="B39">
            <v>298116544</v>
          </cell>
          <cell r="C39">
            <v>64033253</v>
          </cell>
        </row>
        <row r="40">
          <cell r="A40" t="str">
            <v>TURMEQUÉ</v>
          </cell>
          <cell r="B40">
            <v>401596941</v>
          </cell>
          <cell r="C40">
            <v>73880810</v>
          </cell>
        </row>
        <row r="41">
          <cell r="A41" t="str">
            <v>TUTA</v>
          </cell>
          <cell r="B41">
            <v>341110815</v>
          </cell>
          <cell r="C41">
            <v>29173423</v>
          </cell>
        </row>
        <row r="42">
          <cell r="A42" t="str">
            <v>UMBITA</v>
          </cell>
          <cell r="B42">
            <v>123993830</v>
          </cell>
          <cell r="C42">
            <v>26698770</v>
          </cell>
        </row>
        <row r="43">
          <cell r="A43" t="str">
            <v>VENTAQUEMADA</v>
          </cell>
          <cell r="B43">
            <v>179641723</v>
          </cell>
          <cell r="C43">
            <v>37198372</v>
          </cell>
        </row>
        <row r="44">
          <cell r="A44" t="str">
            <v>BUCARAMANGA</v>
          </cell>
          <cell r="B44">
            <v>18318331296</v>
          </cell>
          <cell r="C44">
            <v>2773337415</v>
          </cell>
        </row>
        <row r="45">
          <cell r="A45" t="str">
            <v>BUENAVENTURA</v>
          </cell>
          <cell r="B45">
            <v>7000000000</v>
          </cell>
          <cell r="C45">
            <v>332204172</v>
          </cell>
        </row>
        <row r="46">
          <cell r="A46" t="str">
            <v>CAJICÁ</v>
          </cell>
          <cell r="B46">
            <v>9507169144</v>
          </cell>
          <cell r="C46">
            <v>1093580871</v>
          </cell>
        </row>
        <row r="47">
          <cell r="A47" t="str">
            <v>CALDAS</v>
          </cell>
          <cell r="B47">
            <v>21100000000</v>
          </cell>
          <cell r="C47">
            <v>2496211621</v>
          </cell>
        </row>
        <row r="48">
          <cell r="A48" t="str">
            <v>CHINCHINÁ</v>
          </cell>
          <cell r="B48">
            <v>1276487702.4100001</v>
          </cell>
          <cell r="C48">
            <v>116240458</v>
          </cell>
        </row>
        <row r="49">
          <cell r="A49" t="str">
            <v>FILADELFIA</v>
          </cell>
          <cell r="B49">
            <v>350000000</v>
          </cell>
          <cell r="C49">
            <v>41683942</v>
          </cell>
        </row>
        <row r="50">
          <cell r="A50" t="str">
            <v>LA DORADA</v>
          </cell>
          <cell r="B50">
            <v>1896403463</v>
          </cell>
          <cell r="C50">
            <v>187128313</v>
          </cell>
        </row>
        <row r="51">
          <cell r="A51" t="str">
            <v>MANZANARES</v>
          </cell>
          <cell r="B51">
            <v>479286249</v>
          </cell>
          <cell r="C51">
            <v>67599764</v>
          </cell>
        </row>
        <row r="52">
          <cell r="A52" t="str">
            <v>MARMATO</v>
          </cell>
          <cell r="B52">
            <v>500000000</v>
          </cell>
          <cell r="C52">
            <v>83007961</v>
          </cell>
        </row>
        <row r="53">
          <cell r="A53" t="str">
            <v>NEIRA</v>
          </cell>
          <cell r="B53">
            <v>580880530</v>
          </cell>
          <cell r="C53">
            <v>79430516</v>
          </cell>
        </row>
        <row r="54">
          <cell r="A54" t="str">
            <v>NORCASIA</v>
          </cell>
          <cell r="B54">
            <v>387970058</v>
          </cell>
          <cell r="C54">
            <v>69954774</v>
          </cell>
        </row>
        <row r="55">
          <cell r="A55" t="str">
            <v>PÁCORA</v>
          </cell>
          <cell r="B55">
            <v>1155000000</v>
          </cell>
          <cell r="C55">
            <v>153288810</v>
          </cell>
        </row>
        <row r="56">
          <cell r="A56" t="str">
            <v>PENSILVANIA</v>
          </cell>
          <cell r="B56">
            <v>540000000</v>
          </cell>
          <cell r="C56">
            <v>83037661</v>
          </cell>
        </row>
        <row r="57">
          <cell r="A57" t="str">
            <v>SALAMINA</v>
          </cell>
          <cell r="B57">
            <v>1200000000</v>
          </cell>
          <cell r="C57">
            <v>186529662</v>
          </cell>
        </row>
        <row r="58">
          <cell r="A58" t="str">
            <v>SAN JOSE</v>
          </cell>
          <cell r="B58">
            <v>270000000</v>
          </cell>
          <cell r="C58">
            <v>38595653</v>
          </cell>
        </row>
        <row r="59">
          <cell r="A59" t="str">
            <v>SUPÍA</v>
          </cell>
          <cell r="B59">
            <v>235821804</v>
          </cell>
          <cell r="C59">
            <v>20960325</v>
          </cell>
        </row>
        <row r="60">
          <cell r="A60" t="str">
            <v>VICTORIA</v>
          </cell>
          <cell r="B60">
            <v>70693320</v>
          </cell>
          <cell r="C60">
            <v>9907913</v>
          </cell>
        </row>
        <row r="61">
          <cell r="A61" t="str">
            <v>RIOSUCIO</v>
          </cell>
          <cell r="B61">
            <v>400000000</v>
          </cell>
          <cell r="C61">
            <v>34064293</v>
          </cell>
        </row>
        <row r="62">
          <cell r="A62" t="str">
            <v>VILLAMARÍA</v>
          </cell>
          <cell r="B62">
            <v>2100000000</v>
          </cell>
          <cell r="C62">
            <v>400169985</v>
          </cell>
        </row>
        <row r="63">
          <cell r="A63" t="str">
            <v>CALDAS - ANT</v>
          </cell>
          <cell r="B63">
            <v>597555559</v>
          </cell>
          <cell r="C63">
            <v>126259829</v>
          </cell>
        </row>
        <row r="64">
          <cell r="A64" t="str">
            <v>CALDAS ANT - AMVA</v>
          </cell>
          <cell r="B64">
            <v>768132351</v>
          </cell>
          <cell r="C64">
            <v>102667741</v>
          </cell>
        </row>
        <row r="65">
          <cell r="A65" t="str">
            <v>CALI</v>
          </cell>
          <cell r="B65">
            <v>49892922913</v>
          </cell>
          <cell r="C65">
            <v>9580673232</v>
          </cell>
        </row>
        <row r="66">
          <cell r="A66" t="str">
            <v>CARTAGENA</v>
          </cell>
          <cell r="B66">
            <v>15500000000</v>
          </cell>
          <cell r="C66">
            <v>2319834633</v>
          </cell>
        </row>
        <row r="67">
          <cell r="A67" t="str">
            <v>CASANARE</v>
          </cell>
          <cell r="B67">
            <v>5000000000</v>
          </cell>
          <cell r="C67">
            <v>580632401</v>
          </cell>
        </row>
        <row r="68">
          <cell r="A68" t="str">
            <v>CAUCA</v>
          </cell>
          <cell r="B68">
            <v>5465834264</v>
          </cell>
          <cell r="C68">
            <v>522950919</v>
          </cell>
        </row>
        <row r="69">
          <cell r="A69" t="str">
            <v>CAJIBÍO</v>
          </cell>
          <cell r="B69">
            <v>410541456</v>
          </cell>
          <cell r="C69">
            <v>58004389</v>
          </cell>
        </row>
        <row r="70">
          <cell r="A70" t="str">
            <v>CALDONO</v>
          </cell>
          <cell r="B70">
            <v>141542989</v>
          </cell>
          <cell r="C70">
            <v>19500098</v>
          </cell>
        </row>
        <row r="71">
          <cell r="A71" t="str">
            <v>CORINTO</v>
          </cell>
          <cell r="B71">
            <v>111766893</v>
          </cell>
          <cell r="C71">
            <v>14829313</v>
          </cell>
        </row>
        <row r="72">
          <cell r="A72" t="str">
            <v>PAEZ</v>
          </cell>
          <cell r="B72">
            <v>120719289</v>
          </cell>
          <cell r="C72">
            <v>16427250</v>
          </cell>
        </row>
        <row r="73">
          <cell r="A73" t="str">
            <v>PUERTO TEJADA</v>
          </cell>
          <cell r="B73">
            <v>200000000</v>
          </cell>
          <cell r="C73">
            <v>27087035</v>
          </cell>
        </row>
        <row r="74">
          <cell r="A74" t="str">
            <v>SANTANDER DE QUILICHAO</v>
          </cell>
          <cell r="B74">
            <v>88987725</v>
          </cell>
          <cell r="C74">
            <v>12414623</v>
          </cell>
        </row>
        <row r="75">
          <cell r="A75" t="str">
            <v>VILLA RICA</v>
          </cell>
          <cell r="B75">
            <v>2500000000</v>
          </cell>
          <cell r="C75">
            <v>329276269</v>
          </cell>
        </row>
        <row r="76">
          <cell r="A76" t="str">
            <v>CESAR</v>
          </cell>
          <cell r="B76">
            <v>12141000000</v>
          </cell>
          <cell r="C76">
            <v>1312421980</v>
          </cell>
        </row>
        <row r="77">
          <cell r="A77" t="str">
            <v>ASTREA</v>
          </cell>
          <cell r="B77">
            <v>636000000</v>
          </cell>
          <cell r="C77">
            <v>49606695</v>
          </cell>
        </row>
        <row r="78">
          <cell r="A78" t="str">
            <v>CHIRIGUANÁ</v>
          </cell>
          <cell r="B78">
            <v>200000000</v>
          </cell>
          <cell r="C78">
            <v>16409892</v>
          </cell>
        </row>
        <row r="79">
          <cell r="A79" t="str">
            <v>EL PASO</v>
          </cell>
          <cell r="B79">
            <v>500000000</v>
          </cell>
          <cell r="C79">
            <v>40335248</v>
          </cell>
        </row>
        <row r="80">
          <cell r="A80" t="str">
            <v>LA GLORIA</v>
          </cell>
          <cell r="B80">
            <v>170065274</v>
          </cell>
          <cell r="C80">
            <v>13465427</v>
          </cell>
        </row>
        <row r="81">
          <cell r="A81" t="str">
            <v>LA JAGUA DE IBIRICO</v>
          </cell>
          <cell r="B81">
            <v>774909903</v>
          </cell>
          <cell r="C81">
            <v>37100780</v>
          </cell>
        </row>
        <row r="82">
          <cell r="A82" t="str">
            <v>LA PAZ</v>
          </cell>
          <cell r="B82">
            <v>420000000</v>
          </cell>
          <cell r="C82">
            <v>12897096</v>
          </cell>
        </row>
        <row r="83">
          <cell r="A83" t="str">
            <v>MANAURE BALCÓN DEL CESAR</v>
          </cell>
          <cell r="B83">
            <v>195354320</v>
          </cell>
          <cell r="C83">
            <v>15457347</v>
          </cell>
        </row>
        <row r="84">
          <cell r="A84" t="str">
            <v>PUEBLO BELLO</v>
          </cell>
          <cell r="B84">
            <v>0</v>
          </cell>
          <cell r="C84">
            <v>0</v>
          </cell>
        </row>
        <row r="85">
          <cell r="A85" t="str">
            <v>SAN DIEGO</v>
          </cell>
          <cell r="B85">
            <v>90000000</v>
          </cell>
          <cell r="C85">
            <v>6423505</v>
          </cell>
        </row>
        <row r="86">
          <cell r="A86" t="str">
            <v>CURUMANÍ</v>
          </cell>
          <cell r="B86">
            <v>264284824</v>
          </cell>
          <cell r="C86">
            <v>17747174</v>
          </cell>
        </row>
        <row r="87">
          <cell r="A87" t="str">
            <v>CHÍA</v>
          </cell>
          <cell r="B87">
            <v>4151229798</v>
          </cell>
          <cell r="C87">
            <v>588844602</v>
          </cell>
        </row>
        <row r="88">
          <cell r="A88" t="str">
            <v>COPACABANA</v>
          </cell>
          <cell r="B88">
            <v>1181529020</v>
          </cell>
          <cell r="C88">
            <v>206399950</v>
          </cell>
        </row>
        <row r="89">
          <cell r="A89" t="str">
            <v>COPACABANA - AMVA</v>
          </cell>
          <cell r="B89">
            <v>1193773339</v>
          </cell>
          <cell r="C89">
            <v>160860532</v>
          </cell>
        </row>
        <row r="90">
          <cell r="A90" t="str">
            <v>CUNDINAMARCA</v>
          </cell>
          <cell r="B90">
            <v>53863931183</v>
          </cell>
          <cell r="C90">
            <v>6252660635</v>
          </cell>
        </row>
        <row r="91">
          <cell r="A91" t="str">
            <v>APULO</v>
          </cell>
          <cell r="B91">
            <v>152561735</v>
          </cell>
          <cell r="C91">
            <v>11136643</v>
          </cell>
        </row>
        <row r="92">
          <cell r="A92" t="str">
            <v>CHOCONTÁ</v>
          </cell>
          <cell r="B92">
            <v>1283999090</v>
          </cell>
          <cell r="C92">
            <v>70423392</v>
          </cell>
        </row>
        <row r="93">
          <cell r="A93" t="str">
            <v>EL COLEGIO</v>
          </cell>
          <cell r="B93">
            <v>1923433096</v>
          </cell>
          <cell r="C93">
            <v>68716572</v>
          </cell>
        </row>
        <row r="94">
          <cell r="A94" t="str">
            <v>EL ROSAL</v>
          </cell>
          <cell r="B94">
            <v>924665339</v>
          </cell>
          <cell r="C94">
            <v>44814118</v>
          </cell>
        </row>
        <row r="95">
          <cell r="A95" t="str">
            <v>FUNZA</v>
          </cell>
          <cell r="B95">
            <v>1178069105.5</v>
          </cell>
          <cell r="C95">
            <v>122066854</v>
          </cell>
        </row>
        <row r="96">
          <cell r="A96" t="str">
            <v>GUASCA</v>
          </cell>
          <cell r="B96">
            <v>450000000</v>
          </cell>
          <cell r="C96">
            <v>58492964</v>
          </cell>
        </row>
        <row r="97">
          <cell r="A97" t="str">
            <v>GUATAQUÍ</v>
          </cell>
          <cell r="B97">
            <v>0</v>
          </cell>
          <cell r="C97">
            <v>0</v>
          </cell>
        </row>
        <row r="98">
          <cell r="A98" t="str">
            <v>LA MESA</v>
          </cell>
          <cell r="B98">
            <v>1171388527</v>
          </cell>
          <cell r="C98">
            <v>109346344</v>
          </cell>
        </row>
        <row r="99">
          <cell r="A99" t="str">
            <v>LA PEÑA</v>
          </cell>
          <cell r="B99">
            <v>0</v>
          </cell>
          <cell r="C99">
            <v>0</v>
          </cell>
        </row>
        <row r="100">
          <cell r="A100" t="str">
            <v>LENGUAZAQUE</v>
          </cell>
          <cell r="B100">
            <v>187431737</v>
          </cell>
          <cell r="C100">
            <v>14537698</v>
          </cell>
        </row>
        <row r="101">
          <cell r="A101" t="str">
            <v>MADRID</v>
          </cell>
          <cell r="B101">
            <v>4000000000</v>
          </cell>
          <cell r="C101">
            <v>479646956</v>
          </cell>
        </row>
        <row r="102">
          <cell r="A102" t="str">
            <v>PARATEBUENO</v>
          </cell>
          <cell r="B102">
            <v>0</v>
          </cell>
          <cell r="C102">
            <v>0</v>
          </cell>
        </row>
        <row r="103">
          <cell r="A103" t="str">
            <v>PASCA</v>
          </cell>
          <cell r="B103">
            <v>0</v>
          </cell>
          <cell r="C103">
            <v>0</v>
          </cell>
        </row>
        <row r="104">
          <cell r="A104" t="str">
            <v>PUERTO SALGAR</v>
          </cell>
          <cell r="B104">
            <v>259827648</v>
          </cell>
          <cell r="C104">
            <v>20335855</v>
          </cell>
        </row>
        <row r="105">
          <cell r="A105" t="str">
            <v>RICAURTE</v>
          </cell>
          <cell r="B105">
            <v>1663000000</v>
          </cell>
          <cell r="C105">
            <v>120839002</v>
          </cell>
        </row>
        <row r="106">
          <cell r="A106" t="str">
            <v>SILVANIA</v>
          </cell>
          <cell r="B106">
            <v>1000000000</v>
          </cell>
          <cell r="C106">
            <v>94226165</v>
          </cell>
        </row>
        <row r="107">
          <cell r="A107" t="str">
            <v>SUBACHOQUE</v>
          </cell>
          <cell r="B107">
            <v>546140012</v>
          </cell>
          <cell r="C107">
            <v>25552109</v>
          </cell>
        </row>
        <row r="108">
          <cell r="A108" t="str">
            <v>SUSA</v>
          </cell>
          <cell r="B108">
            <v>177425782</v>
          </cell>
          <cell r="C108">
            <v>9915969</v>
          </cell>
        </row>
        <row r="109">
          <cell r="A109" t="str">
            <v>TENA</v>
          </cell>
          <cell r="B109">
            <v>500000000</v>
          </cell>
          <cell r="C109">
            <v>45691421</v>
          </cell>
        </row>
        <row r="110">
          <cell r="A110" t="str">
            <v>TOCAIMA</v>
          </cell>
          <cell r="B110">
            <v>329980054</v>
          </cell>
          <cell r="C110">
            <v>23638276</v>
          </cell>
        </row>
        <row r="111">
          <cell r="A111" t="str">
            <v>VILLAPINZÓN</v>
          </cell>
          <cell r="B111">
            <v>360000000</v>
          </cell>
          <cell r="C111">
            <v>18334625</v>
          </cell>
        </row>
        <row r="112">
          <cell r="A112" t="str">
            <v>VILLETA</v>
          </cell>
          <cell r="B112">
            <v>685470714</v>
          </cell>
          <cell r="C112">
            <v>36643936</v>
          </cell>
        </row>
        <row r="113">
          <cell r="A113" t="str">
            <v>YACOPÍ</v>
          </cell>
          <cell r="B113">
            <v>60000000</v>
          </cell>
          <cell r="C113">
            <v>4624709</v>
          </cell>
        </row>
        <row r="114">
          <cell r="A114" t="str">
            <v>VILLA DE SAN DIEGO DE UBATÉ</v>
          </cell>
          <cell r="B114">
            <v>410432279</v>
          </cell>
          <cell r="C114">
            <v>44613095</v>
          </cell>
        </row>
        <row r="115">
          <cell r="A115" t="str">
            <v>DOSQUEBRADAS</v>
          </cell>
          <cell r="B115">
            <v>1788600000</v>
          </cell>
          <cell r="C115">
            <v>275650968</v>
          </cell>
        </row>
        <row r="116">
          <cell r="A116" t="str">
            <v>DUITAMA</v>
          </cell>
          <cell r="B116">
            <v>4308074860</v>
          </cell>
          <cell r="C116">
            <v>838727331</v>
          </cell>
        </row>
        <row r="117">
          <cell r="A117" t="str">
            <v>ENVIGADO</v>
          </cell>
          <cell r="B117">
            <v>16905206028</v>
          </cell>
          <cell r="C117">
            <v>1429405323</v>
          </cell>
        </row>
        <row r="118">
          <cell r="A118" t="str">
            <v>ENVIGADO - AMVA</v>
          </cell>
          <cell r="B118">
            <v>6386689363</v>
          </cell>
          <cell r="C118">
            <v>924355522</v>
          </cell>
        </row>
        <row r="119">
          <cell r="A119" t="str">
            <v>FLORIDABLANCA</v>
          </cell>
          <cell r="B119">
            <v>9793800000</v>
          </cell>
          <cell r="C119">
            <v>1720604229</v>
          </cell>
        </row>
        <row r="120">
          <cell r="A120" t="str">
            <v>FUSAGASUGÁ</v>
          </cell>
          <cell r="B120">
            <v>7760109481.3400002</v>
          </cell>
          <cell r="C120">
            <v>849670232</v>
          </cell>
        </row>
        <row r="121">
          <cell r="A121" t="str">
            <v>GIRÓN</v>
          </cell>
          <cell r="B121">
            <v>28201177208.909996</v>
          </cell>
          <cell r="C121">
            <v>1702851488</v>
          </cell>
        </row>
        <row r="122">
          <cell r="A122" t="str">
            <v>GIRARDOTA</v>
          </cell>
          <cell r="B122">
            <v>1025426140</v>
          </cell>
          <cell r="C122">
            <v>117889997</v>
          </cell>
        </row>
        <row r="123">
          <cell r="A123" t="str">
            <v>GIRARDOTA - AMVA</v>
          </cell>
          <cell r="B123">
            <v>3782995985</v>
          </cell>
          <cell r="C123">
            <v>397819644</v>
          </cell>
        </row>
        <row r="124">
          <cell r="A124" t="str">
            <v>GUADALAJARA DE BUGA</v>
          </cell>
          <cell r="B124">
            <v>3924123851.6300001</v>
          </cell>
          <cell r="C124">
            <v>902033765</v>
          </cell>
        </row>
        <row r="125">
          <cell r="A125" t="str">
            <v>GUAINÍA</v>
          </cell>
          <cell r="B125">
            <v>929849285.27999997</v>
          </cell>
          <cell r="C125">
            <v>247173860</v>
          </cell>
        </row>
        <row r="126">
          <cell r="A126" t="str">
            <v>GUAVIARE</v>
          </cell>
          <cell r="B126">
            <v>3000000000</v>
          </cell>
          <cell r="C126">
            <v>367164898</v>
          </cell>
        </row>
        <row r="127">
          <cell r="A127" t="str">
            <v>HUILA</v>
          </cell>
          <cell r="B127">
            <v>26455381408</v>
          </cell>
          <cell r="C127">
            <v>3333311425</v>
          </cell>
        </row>
        <row r="128">
          <cell r="A128" t="str">
            <v>IBAGUÉ</v>
          </cell>
          <cell r="B128">
            <v>72550000000</v>
          </cell>
          <cell r="C128">
            <v>11823935458</v>
          </cell>
        </row>
        <row r="129">
          <cell r="A129" t="str">
            <v>IPIALES</v>
          </cell>
          <cell r="B129">
            <v>1498000000</v>
          </cell>
          <cell r="C129">
            <v>206818961</v>
          </cell>
        </row>
        <row r="130">
          <cell r="A130" t="str">
            <v>ITAGÜÍ</v>
          </cell>
          <cell r="B130">
            <v>10105506100</v>
          </cell>
          <cell r="C130">
            <v>1646179018</v>
          </cell>
        </row>
        <row r="131">
          <cell r="A131" t="str">
            <v>ITAGUÍ - AMVA</v>
          </cell>
          <cell r="B131">
            <v>10037502151</v>
          </cell>
          <cell r="C131">
            <v>1438079484</v>
          </cell>
        </row>
        <row r="132">
          <cell r="A132" t="str">
            <v>LA ESTRELLA</v>
          </cell>
          <cell r="B132">
            <v>688297695</v>
          </cell>
          <cell r="C132">
            <v>143489764</v>
          </cell>
        </row>
        <row r="133">
          <cell r="A133" t="str">
            <v>LA ESTRELLA - AMVA</v>
          </cell>
          <cell r="B133">
            <v>1229190595</v>
          </cell>
          <cell r="C133">
            <v>171371113</v>
          </cell>
        </row>
        <row r="134">
          <cell r="A134" t="str">
            <v>LA GUAJIRA</v>
          </cell>
          <cell r="B134">
            <v>1720000000</v>
          </cell>
          <cell r="C134">
            <v>232256496</v>
          </cell>
        </row>
        <row r="135">
          <cell r="A135" t="str">
            <v>LORICA</v>
          </cell>
          <cell r="B135">
            <v>3790000000</v>
          </cell>
          <cell r="C135">
            <v>563164212</v>
          </cell>
        </row>
        <row r="136">
          <cell r="A136" t="str">
            <v>MAGDALENA</v>
          </cell>
          <cell r="B136">
            <v>10000000000</v>
          </cell>
          <cell r="C136">
            <v>1300678137</v>
          </cell>
        </row>
        <row r="137">
          <cell r="A137" t="str">
            <v>MALAMBO</v>
          </cell>
          <cell r="B137">
            <v>2300000000</v>
          </cell>
          <cell r="C137">
            <v>82267300</v>
          </cell>
        </row>
        <row r="138">
          <cell r="A138" t="str">
            <v>MANIZALES</v>
          </cell>
          <cell r="B138">
            <v>8584104942</v>
          </cell>
          <cell r="C138">
            <v>1464935732</v>
          </cell>
        </row>
        <row r="139">
          <cell r="A139" t="str">
            <v>MEDELLÍN</v>
          </cell>
          <cell r="B139">
            <v>9915666542</v>
          </cell>
          <cell r="C139">
            <v>2402166296</v>
          </cell>
        </row>
        <row r="140">
          <cell r="A140" t="str">
            <v>MEDELLÍN - AMVA</v>
          </cell>
          <cell r="B140">
            <v>10575303487</v>
          </cell>
          <cell r="C140">
            <v>952753674</v>
          </cell>
        </row>
        <row r="141">
          <cell r="A141" t="str">
            <v>META</v>
          </cell>
          <cell r="B141">
            <v>6000000000</v>
          </cell>
          <cell r="C141">
            <v>735484209</v>
          </cell>
        </row>
        <row r="142">
          <cell r="A142" t="str">
            <v>MONTERÍA</v>
          </cell>
          <cell r="B142">
            <v>6272161619</v>
          </cell>
          <cell r="C142">
            <v>1054834027</v>
          </cell>
        </row>
        <row r="143">
          <cell r="A143" t="str">
            <v>MOSQUERA</v>
          </cell>
          <cell r="B143">
            <v>4026004023</v>
          </cell>
          <cell r="C143">
            <v>527657582</v>
          </cell>
        </row>
        <row r="144">
          <cell r="A144" t="str">
            <v>NARIÑO</v>
          </cell>
          <cell r="B144">
            <v>291811945</v>
          </cell>
          <cell r="C144">
            <v>28977318</v>
          </cell>
        </row>
        <row r="145">
          <cell r="A145" t="str">
            <v>FUNES</v>
          </cell>
          <cell r="B145">
            <v>291811963</v>
          </cell>
          <cell r="C145">
            <v>58266126</v>
          </cell>
        </row>
        <row r="146">
          <cell r="A146" t="str">
            <v>NEIVA</v>
          </cell>
          <cell r="B146">
            <v>26196411528</v>
          </cell>
          <cell r="C146">
            <v>3294549042</v>
          </cell>
        </row>
        <row r="147">
          <cell r="A147" t="str">
            <v>NORTE DE SANTANDER</v>
          </cell>
          <cell r="B147">
            <v>0</v>
          </cell>
          <cell r="C147">
            <v>0</v>
          </cell>
        </row>
        <row r="148">
          <cell r="A148" t="str">
            <v>PALMIRA</v>
          </cell>
          <cell r="B148">
            <v>1000000000</v>
          </cell>
          <cell r="C148">
            <v>124031691</v>
          </cell>
        </row>
        <row r="149">
          <cell r="A149" t="str">
            <v>PASTO</v>
          </cell>
          <cell r="B149">
            <v>21500000000</v>
          </cell>
          <cell r="C149">
            <v>3495743486</v>
          </cell>
        </row>
        <row r="150">
          <cell r="A150" t="str">
            <v>PEREIRA</v>
          </cell>
          <cell r="B150">
            <v>8745112937</v>
          </cell>
          <cell r="C150">
            <v>2258639247</v>
          </cell>
        </row>
        <row r="151">
          <cell r="A151" t="str">
            <v>PIEDECUESTA</v>
          </cell>
          <cell r="B151">
            <v>10000000000</v>
          </cell>
          <cell r="C151">
            <v>1576517151</v>
          </cell>
        </row>
        <row r="152">
          <cell r="A152" t="str">
            <v>PITALITO</v>
          </cell>
          <cell r="B152">
            <v>3000000000</v>
          </cell>
          <cell r="C152">
            <v>378178912</v>
          </cell>
        </row>
        <row r="153">
          <cell r="A153" t="str">
            <v>POPAYÁN</v>
          </cell>
          <cell r="B153">
            <v>2734200000</v>
          </cell>
          <cell r="C153">
            <v>661456070</v>
          </cell>
        </row>
        <row r="154">
          <cell r="A154" t="str">
            <v>QUIBDÓ</v>
          </cell>
          <cell r="B154">
            <v>14146288860</v>
          </cell>
          <cell r="C154">
            <v>1700864386</v>
          </cell>
        </row>
        <row r="155">
          <cell r="A155" t="str">
            <v>QUINDÍO</v>
          </cell>
          <cell r="B155">
            <v>4276206605</v>
          </cell>
          <cell r="C155">
            <v>606137465</v>
          </cell>
        </row>
        <row r="156">
          <cell r="A156" t="str">
            <v>RIOHACHA</v>
          </cell>
          <cell r="B156">
            <v>1000000000</v>
          </cell>
          <cell r="C156">
            <v>97236589</v>
          </cell>
        </row>
        <row r="157">
          <cell r="A157" t="str">
            <v>RIONEGRO</v>
          </cell>
          <cell r="B157">
            <v>12031000000</v>
          </cell>
          <cell r="C157">
            <v>1851528091</v>
          </cell>
        </row>
        <row r="158">
          <cell r="A158" t="str">
            <v>RISARALDA</v>
          </cell>
          <cell r="B158">
            <v>35982109603</v>
          </cell>
          <cell r="C158">
            <v>7569285549</v>
          </cell>
        </row>
        <row r="159">
          <cell r="A159" t="str">
            <v>SANTA ROSA DE CABAL</v>
          </cell>
          <cell r="B159">
            <v>500000000</v>
          </cell>
          <cell r="C159">
            <v>55228044</v>
          </cell>
        </row>
        <row r="160">
          <cell r="A160" t="str">
            <v>LA VIRGINIA</v>
          </cell>
          <cell r="B160">
            <v>750000000</v>
          </cell>
          <cell r="C160">
            <v>73632449</v>
          </cell>
        </row>
        <row r="161">
          <cell r="A161" t="str">
            <v>SABANETA</v>
          </cell>
          <cell r="B161">
            <v>2004014445</v>
          </cell>
          <cell r="C161">
            <v>489707131</v>
          </cell>
        </row>
        <row r="162">
          <cell r="A162" t="str">
            <v>SABANETA - AMVA</v>
          </cell>
          <cell r="B162">
            <v>1901478440</v>
          </cell>
          <cell r="C162">
            <v>358167955</v>
          </cell>
        </row>
        <row r="163">
          <cell r="A163" t="str">
            <v>SÁCHICA</v>
          </cell>
          <cell r="B163">
            <v>745159519</v>
          </cell>
          <cell r="C163">
            <v>94157702</v>
          </cell>
        </row>
        <row r="164">
          <cell r="A164" t="str">
            <v>SAN ANDRÉS</v>
          </cell>
          <cell r="B164">
            <v>5291303664</v>
          </cell>
          <cell r="C164">
            <v>429487668</v>
          </cell>
        </row>
        <row r="165">
          <cell r="A165" t="str">
            <v>SANTA MARTA</v>
          </cell>
          <cell r="B165">
            <v>10600000000</v>
          </cell>
          <cell r="C165">
            <v>1321881785</v>
          </cell>
        </row>
        <row r="166">
          <cell r="A166" t="str">
            <v>SANTANDER</v>
          </cell>
          <cell r="B166">
            <v>22485607157</v>
          </cell>
          <cell r="C166">
            <v>3232338742</v>
          </cell>
        </row>
        <row r="167">
          <cell r="A167" t="str">
            <v>SINCELEJO</v>
          </cell>
          <cell r="B167">
            <v>9000000000</v>
          </cell>
          <cell r="C167">
            <v>1135071163</v>
          </cell>
        </row>
        <row r="168">
          <cell r="A168" t="str">
            <v>SOACHA</v>
          </cell>
          <cell r="B168">
            <v>9881399999</v>
          </cell>
          <cell r="C168">
            <v>2165499915</v>
          </cell>
        </row>
        <row r="169">
          <cell r="A169" t="str">
            <v>SOGAMOSO</v>
          </cell>
          <cell r="B169">
            <v>12976453179</v>
          </cell>
          <cell r="C169">
            <v>2592614782</v>
          </cell>
        </row>
        <row r="170">
          <cell r="A170" t="str">
            <v>SOLEDAD</v>
          </cell>
          <cell r="B170">
            <v>3000000000</v>
          </cell>
          <cell r="C170">
            <v>378617835</v>
          </cell>
        </row>
        <row r="171">
          <cell r="A171" t="str">
            <v>TULUÁ</v>
          </cell>
          <cell r="B171">
            <v>9851814969</v>
          </cell>
          <cell r="C171">
            <v>1125626109</v>
          </cell>
        </row>
        <row r="172">
          <cell r="A172" t="str">
            <v>TUNJA</v>
          </cell>
          <cell r="B172">
            <v>10160200000</v>
          </cell>
          <cell r="C172">
            <v>2173454801</v>
          </cell>
        </row>
        <row r="173">
          <cell r="A173" t="str">
            <v>TURBO</v>
          </cell>
          <cell r="B173">
            <v>3000000000</v>
          </cell>
          <cell r="C173">
            <v>536915040</v>
          </cell>
        </row>
        <row r="174">
          <cell r="A174" t="str">
            <v>VALLE DEL CAUCA</v>
          </cell>
          <cell r="B174">
            <v>18585844420</v>
          </cell>
          <cell r="C174">
            <v>2600744607</v>
          </cell>
        </row>
        <row r="175">
          <cell r="A175" t="str">
            <v>VALLEDUPAR</v>
          </cell>
          <cell r="B175">
            <v>5000000000</v>
          </cell>
          <cell r="C175">
            <v>266868420</v>
          </cell>
        </row>
        <row r="176">
          <cell r="A176" t="str">
            <v>VILLAVICENCIO</v>
          </cell>
          <cell r="B176">
            <v>7200000000</v>
          </cell>
          <cell r="C176">
            <v>1038071242</v>
          </cell>
        </row>
        <row r="177">
          <cell r="A177" t="str">
            <v>YONDÓ</v>
          </cell>
          <cell r="B177">
            <v>66649943</v>
          </cell>
          <cell r="C177">
            <v>4231400</v>
          </cell>
        </row>
        <row r="178">
          <cell r="A178" t="str">
            <v>YOPAL</v>
          </cell>
          <cell r="B178">
            <v>0</v>
          </cell>
          <cell r="C178">
            <v>0</v>
          </cell>
        </row>
        <row r="179">
          <cell r="A179" t="str">
            <v>ZIPAQUIRÁ</v>
          </cell>
          <cell r="B179">
            <v>9437295362</v>
          </cell>
          <cell r="C179">
            <v>748149331</v>
          </cell>
        </row>
        <row r="181">
          <cell r="A181" t="str">
            <v>REGALIAS</v>
          </cell>
          <cell r="B181"/>
          <cell r="C181"/>
        </row>
        <row r="182">
          <cell r="A182" t="str">
            <v>BOLÍVAR - SGR</v>
          </cell>
          <cell r="B182">
            <v>0</v>
          </cell>
          <cell r="C182">
            <v>0</v>
          </cell>
        </row>
        <row r="183">
          <cell r="A183" t="str">
            <v>CHOCÓ - SGR</v>
          </cell>
          <cell r="B183">
            <v>54082872</v>
          </cell>
          <cell r="C183">
            <v>0</v>
          </cell>
        </row>
        <row r="184">
          <cell r="A184" t="str">
            <v>NARIÑO - SGR</v>
          </cell>
          <cell r="B184">
            <v>0</v>
          </cell>
          <cell r="C184">
            <v>0</v>
          </cell>
        </row>
        <row r="185">
          <cell r="A185" t="str">
            <v>LA GUAJIRA - SGR</v>
          </cell>
          <cell r="B185">
            <v>96857183</v>
          </cell>
          <cell r="C185">
            <v>0</v>
          </cell>
        </row>
        <row r="186">
          <cell r="A186" t="str">
            <v>SUCRE - SGR</v>
          </cell>
          <cell r="B186">
            <v>0</v>
          </cell>
          <cell r="C18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2ED97-24DB-40A4-BB76-36DF22A77C7D}">
  <dimension ref="A1:J175"/>
  <sheetViews>
    <sheetView tabSelected="1" workbookViewId="0">
      <selection sqref="A1:XFD3"/>
    </sheetView>
  </sheetViews>
  <sheetFormatPr baseColWidth="10" defaultColWidth="11.44140625" defaultRowHeight="12" x14ac:dyDescent="0.25"/>
  <cols>
    <col min="1" max="1" width="25.44140625" style="1" bestFit="1" customWidth="1"/>
    <col min="2" max="2" width="12.88671875" style="5" bestFit="1" customWidth="1"/>
    <col min="3" max="5" width="13.6640625" style="5" bestFit="1" customWidth="1"/>
    <col min="6" max="6" width="12.88671875" style="5" bestFit="1" customWidth="1"/>
    <col min="7" max="7" width="13.6640625" style="5" bestFit="1" customWidth="1"/>
    <col min="8" max="8" width="12.6640625" style="5" customWidth="1"/>
    <col min="9" max="9" width="22.6640625" style="5" customWidth="1"/>
    <col min="10" max="10" width="15" style="5" bestFit="1" customWidth="1"/>
    <col min="11" max="16384" width="11.44140625" style="1"/>
  </cols>
  <sheetData>
    <row r="1" spans="1:10" ht="15.6" x14ac:dyDescent="0.25">
      <c r="A1" s="7" t="s">
        <v>179</v>
      </c>
      <c r="B1" s="8"/>
      <c r="C1" s="8"/>
      <c r="D1" s="8"/>
      <c r="E1" s="8"/>
      <c r="F1" s="8"/>
      <c r="G1" s="8"/>
      <c r="H1" s="8"/>
      <c r="I1" s="8"/>
      <c r="J1" s="8"/>
    </row>
    <row r="2" spans="1:10" ht="15.6" x14ac:dyDescent="0.25">
      <c r="A2" s="7" t="s">
        <v>180</v>
      </c>
      <c r="B2" s="8"/>
      <c r="C2" s="8"/>
      <c r="D2" s="8"/>
      <c r="E2" s="8"/>
      <c r="F2" s="8"/>
      <c r="G2" s="8"/>
      <c r="H2" s="8"/>
      <c r="I2" s="8"/>
      <c r="J2" s="8"/>
    </row>
    <row r="3" spans="1:10" ht="15.6" x14ac:dyDescent="0.25">
      <c r="A3" s="9"/>
      <c r="B3" s="10" t="s">
        <v>181</v>
      </c>
      <c r="C3" s="10"/>
      <c r="D3" s="10"/>
      <c r="E3" s="10"/>
      <c r="F3" s="10"/>
      <c r="G3" s="10"/>
      <c r="H3" s="10"/>
      <c r="I3" s="11"/>
      <c r="J3" s="11"/>
    </row>
    <row r="4" spans="1:10" ht="46.8" x14ac:dyDescent="0.25">
      <c r="A4" s="12" t="s">
        <v>178</v>
      </c>
      <c r="B4" s="13">
        <v>2015</v>
      </c>
      <c r="C4" s="14" t="s">
        <v>0</v>
      </c>
      <c r="D4" s="14" t="s">
        <v>1</v>
      </c>
      <c r="E4" s="14" t="s">
        <v>2</v>
      </c>
      <c r="F4" s="14" t="s">
        <v>3</v>
      </c>
      <c r="G4" s="14" t="s">
        <v>4</v>
      </c>
      <c r="H4" s="15" t="s">
        <v>176</v>
      </c>
      <c r="I4" s="15" t="s">
        <v>182</v>
      </c>
      <c r="J4" s="14" t="s">
        <v>5</v>
      </c>
    </row>
    <row r="5" spans="1:10" x14ac:dyDescent="0.25">
      <c r="A5" s="2" t="s">
        <v>6</v>
      </c>
      <c r="B5" s="3"/>
      <c r="C5" s="3"/>
      <c r="D5" s="3">
        <v>5000000000</v>
      </c>
      <c r="E5" s="3"/>
      <c r="F5" s="3"/>
      <c r="G5" s="3"/>
      <c r="H5" s="3"/>
      <c r="I5" s="3">
        <f>+VLOOKUP(A5,'[1]PUNTO 6 - 12'!$A$8:$C$186,3,0)</f>
        <v>944148341</v>
      </c>
      <c r="J5" s="3">
        <f>SUM(B5:I5)</f>
        <v>5944148341</v>
      </c>
    </row>
    <row r="6" spans="1:10" x14ac:dyDescent="0.25">
      <c r="A6" s="2" t="s">
        <v>7</v>
      </c>
      <c r="B6" s="3"/>
      <c r="C6" s="3">
        <v>16890110821</v>
      </c>
      <c r="D6" s="3"/>
      <c r="E6" s="3">
        <v>7309670244</v>
      </c>
      <c r="F6" s="3"/>
      <c r="G6" s="3"/>
      <c r="H6" s="3"/>
      <c r="I6" s="3">
        <f>+VLOOKUP(A6,'[1]PUNTO 6 - 12'!$A$8:$C$186,3,0)</f>
        <v>3781724895</v>
      </c>
      <c r="J6" s="3">
        <f t="shared" ref="J6:J69" si="0">SUM(B6:I6)</f>
        <v>27981505960</v>
      </c>
    </row>
    <row r="7" spans="1:10" x14ac:dyDescent="0.25">
      <c r="A7" s="2" t="s">
        <v>8</v>
      </c>
      <c r="B7" s="3"/>
      <c r="C7" s="3"/>
      <c r="D7" s="3">
        <v>24000000</v>
      </c>
      <c r="E7" s="3"/>
      <c r="F7" s="3">
        <v>128561735</v>
      </c>
      <c r="G7" s="3"/>
      <c r="H7" s="3"/>
      <c r="I7" s="3">
        <f>+VLOOKUP(A7,'[1]PUNTO 6 - 12'!$A$8:$C$186,3,0)</f>
        <v>11136643</v>
      </c>
      <c r="J7" s="3">
        <f t="shared" si="0"/>
        <v>163698378</v>
      </c>
    </row>
    <row r="8" spans="1:10" x14ac:dyDescent="0.25">
      <c r="A8" s="2" t="s">
        <v>9</v>
      </c>
      <c r="B8" s="3"/>
      <c r="C8" s="3">
        <v>6791400000</v>
      </c>
      <c r="D8" s="3"/>
      <c r="E8" s="3"/>
      <c r="F8" s="3"/>
      <c r="G8" s="3"/>
      <c r="H8" s="3"/>
      <c r="I8" s="3">
        <f>+VLOOKUP(A8,'[1]PUNTO 6 - 12'!$A$8:$C$186,3,0)</f>
        <v>1402934701</v>
      </c>
      <c r="J8" s="3">
        <f t="shared" si="0"/>
        <v>8194334701</v>
      </c>
    </row>
    <row r="9" spans="1:10" x14ac:dyDescent="0.25">
      <c r="A9" s="2" t="s">
        <v>10</v>
      </c>
      <c r="B9" s="3"/>
      <c r="C9" s="3"/>
      <c r="D9" s="3">
        <v>292984631</v>
      </c>
      <c r="E9" s="3"/>
      <c r="F9" s="3"/>
      <c r="G9" s="3">
        <v>200000000</v>
      </c>
      <c r="H9" s="3"/>
      <c r="I9" s="3">
        <f>+VLOOKUP(A9,'[1]PUNTO 6 - 12'!$A$8:$C$186,3,0)</f>
        <v>37829950</v>
      </c>
      <c r="J9" s="3">
        <f t="shared" si="0"/>
        <v>530814581</v>
      </c>
    </row>
    <row r="10" spans="1:10" x14ac:dyDescent="0.25">
      <c r="A10" s="2" t="s">
        <v>11</v>
      </c>
      <c r="B10" s="3">
        <v>341596100</v>
      </c>
      <c r="C10" s="3">
        <v>15001591168</v>
      </c>
      <c r="D10" s="3">
        <v>1000000000</v>
      </c>
      <c r="E10" s="3">
        <v>3561096535.1799998</v>
      </c>
      <c r="F10" s="3"/>
      <c r="G10" s="3"/>
      <c r="H10" s="3"/>
      <c r="I10" s="3">
        <f>+VLOOKUP(A10,'[1]PUNTO 6 - 12'!$A$8:$C$186,3,0)</f>
        <v>3577045817</v>
      </c>
      <c r="J10" s="3">
        <f t="shared" si="0"/>
        <v>23481329620.18</v>
      </c>
    </row>
    <row r="11" spans="1:10" x14ac:dyDescent="0.25">
      <c r="A11" s="2" t="s">
        <v>12</v>
      </c>
      <c r="B11" s="3"/>
      <c r="C11" s="3"/>
      <c r="D11" s="3">
        <v>636000000</v>
      </c>
      <c r="E11" s="3"/>
      <c r="F11" s="3"/>
      <c r="G11" s="3"/>
      <c r="H11" s="3"/>
      <c r="I11" s="3">
        <f>+VLOOKUP(A11,'[1]PUNTO 6 - 12'!$A$8:$C$186,3,0)</f>
        <v>49606695</v>
      </c>
      <c r="J11" s="3">
        <f t="shared" si="0"/>
        <v>685606695</v>
      </c>
    </row>
    <row r="12" spans="1:10" x14ac:dyDescent="0.25">
      <c r="A12" s="2" t="s">
        <v>13</v>
      </c>
      <c r="B12" s="3"/>
      <c r="C12" s="3">
        <v>6000000000</v>
      </c>
      <c r="D12" s="3">
        <v>42589214010</v>
      </c>
      <c r="E12" s="3">
        <v>13750000000</v>
      </c>
      <c r="F12" s="3">
        <v>12650000000</v>
      </c>
      <c r="G12" s="3"/>
      <c r="H12" s="3"/>
      <c r="I12" s="3">
        <f>+VLOOKUP(A12,'[1]PUNTO 6 - 12'!$A$8:$C$186,3,0)</f>
        <v>4328572961</v>
      </c>
      <c r="J12" s="3">
        <f t="shared" si="0"/>
        <v>79317786971</v>
      </c>
    </row>
    <row r="13" spans="1:10" x14ac:dyDescent="0.25">
      <c r="A13" s="2" t="s">
        <v>14</v>
      </c>
      <c r="B13" s="3"/>
      <c r="C13" s="3">
        <v>940543106</v>
      </c>
      <c r="D13" s="3"/>
      <c r="E13" s="3"/>
      <c r="F13" s="3"/>
      <c r="G13" s="3"/>
      <c r="H13" s="3"/>
      <c r="I13" s="3">
        <f>+VLOOKUP(A13,'[1]PUNTO 6 - 12'!$A$8:$C$186,3,0)</f>
        <v>127795817</v>
      </c>
      <c r="J13" s="3">
        <f t="shared" si="0"/>
        <v>1068338923</v>
      </c>
    </row>
    <row r="14" spans="1:10" x14ac:dyDescent="0.25">
      <c r="A14" s="2" t="s">
        <v>15</v>
      </c>
      <c r="B14" s="3"/>
      <c r="C14" s="3">
        <v>348872168</v>
      </c>
      <c r="D14" s="3">
        <v>591592076</v>
      </c>
      <c r="E14" s="3">
        <v>955408959</v>
      </c>
      <c r="F14" s="3"/>
      <c r="G14" s="3"/>
      <c r="H14" s="3"/>
      <c r="I14" s="3">
        <f>+VLOOKUP(A14,'[1]PUNTO 6 - 12'!$A$8:$C$186,3,0)</f>
        <v>202700416</v>
      </c>
      <c r="J14" s="3">
        <f t="shared" si="0"/>
        <v>2098573619</v>
      </c>
    </row>
    <row r="15" spans="1:10" x14ac:dyDescent="0.25">
      <c r="A15" s="2" t="s">
        <v>16</v>
      </c>
      <c r="B15" s="3"/>
      <c r="C15" s="3">
        <v>36852063776</v>
      </c>
      <c r="D15" s="3"/>
      <c r="E15" s="3">
        <v>4800000000</v>
      </c>
      <c r="F15" s="3">
        <v>5000000000</v>
      </c>
      <c r="G15" s="3">
        <v>1600000000</v>
      </c>
      <c r="H15" s="3">
        <v>2000000000</v>
      </c>
      <c r="I15" s="3">
        <f>+VLOOKUP(A15,'[1]PUNTO 6 - 12'!$A$8:$C$186,3,0)</f>
        <v>6269890768</v>
      </c>
      <c r="J15" s="3">
        <f t="shared" si="0"/>
        <v>56521954544</v>
      </c>
    </row>
    <row r="16" spans="1:10" x14ac:dyDescent="0.25">
      <c r="A16" s="2" t="s">
        <v>17</v>
      </c>
      <c r="B16" s="3"/>
      <c r="C16" s="3">
        <v>7006296529</v>
      </c>
      <c r="D16" s="3">
        <v>2342328794</v>
      </c>
      <c r="E16" s="3"/>
      <c r="F16" s="3"/>
      <c r="G16" s="3"/>
      <c r="H16" s="3"/>
      <c r="I16" s="3">
        <f>+VLOOKUP(A16,'[1]PUNTO 6 - 12'!$A$8:$C$186,3,0)</f>
        <v>1578947764</v>
      </c>
      <c r="J16" s="3">
        <f t="shared" si="0"/>
        <v>10927573087</v>
      </c>
    </row>
    <row r="17" spans="1:10" x14ac:dyDescent="0.25">
      <c r="A17" s="2" t="s">
        <v>18</v>
      </c>
      <c r="B17" s="3"/>
      <c r="C17" s="3">
        <v>613768857</v>
      </c>
      <c r="D17" s="3">
        <v>1040784633</v>
      </c>
      <c r="E17" s="3">
        <v>2927505974</v>
      </c>
      <c r="F17" s="3"/>
      <c r="G17" s="3"/>
      <c r="H17" s="3"/>
      <c r="I17" s="3">
        <f>+VLOOKUP(A17,'[1]PUNTO 6 - 12'!$A$8:$C$186,3,0)</f>
        <v>510056180</v>
      </c>
      <c r="J17" s="3">
        <f t="shared" si="0"/>
        <v>5092115644</v>
      </c>
    </row>
    <row r="18" spans="1:10" x14ac:dyDescent="0.25">
      <c r="A18" s="2" t="s">
        <v>19</v>
      </c>
      <c r="B18" s="3"/>
      <c r="C18" s="3"/>
      <c r="D18" s="3">
        <v>310697591</v>
      </c>
      <c r="E18" s="3"/>
      <c r="F18" s="3"/>
      <c r="G18" s="3"/>
      <c r="H18" s="3"/>
      <c r="I18" s="3">
        <f>+VLOOKUP(A18,'[1]PUNTO 6 - 12'!$A$8:$C$186,3,0)</f>
        <v>45497009</v>
      </c>
      <c r="J18" s="3">
        <f t="shared" si="0"/>
        <v>356194600</v>
      </c>
    </row>
    <row r="19" spans="1:10" x14ac:dyDescent="0.25">
      <c r="A19" s="2" t="s">
        <v>20</v>
      </c>
      <c r="B19" s="3"/>
      <c r="C19" s="3">
        <v>84705109064</v>
      </c>
      <c r="D19" s="3">
        <v>59182394904</v>
      </c>
      <c r="E19" s="3">
        <v>42164987407</v>
      </c>
      <c r="F19" s="3"/>
      <c r="G19" s="3">
        <v>84132694662</v>
      </c>
      <c r="H19" s="3"/>
      <c r="I19" s="3">
        <f>+VLOOKUP(A19,'[1]PUNTO 6 - 12'!$A$8:$C$186,3,0)</f>
        <v>21845769676</v>
      </c>
      <c r="J19" s="3">
        <f t="shared" si="0"/>
        <v>292030955713</v>
      </c>
    </row>
    <row r="20" spans="1:10" x14ac:dyDescent="0.25">
      <c r="A20" s="2" t="s">
        <v>21</v>
      </c>
      <c r="B20" s="3"/>
      <c r="C20" s="3">
        <v>3338086025</v>
      </c>
      <c r="D20" s="3">
        <v>18915820806</v>
      </c>
      <c r="E20" s="3"/>
      <c r="F20" s="3"/>
      <c r="G20" s="3"/>
      <c r="H20" s="3"/>
      <c r="I20" s="3">
        <f>+VLOOKUP(A20,'[1]PUNTO 6 - 12'!$A$8:$C$186,3,0)</f>
        <v>3307155982</v>
      </c>
      <c r="J20" s="3">
        <f t="shared" si="0"/>
        <v>25561062813</v>
      </c>
    </row>
    <row r="21" spans="1:10" x14ac:dyDescent="0.25">
      <c r="A21" s="2" t="s">
        <v>22</v>
      </c>
      <c r="B21" s="3"/>
      <c r="C21" s="3">
        <v>7000000000</v>
      </c>
      <c r="D21" s="3">
        <v>11318331296</v>
      </c>
      <c r="E21" s="3"/>
      <c r="F21" s="3"/>
      <c r="G21" s="3"/>
      <c r="H21" s="3"/>
      <c r="I21" s="3">
        <f>+VLOOKUP(A21,'[1]PUNTO 6 - 12'!$A$8:$C$186,3,0)</f>
        <v>2773337415</v>
      </c>
      <c r="J21" s="3">
        <f t="shared" si="0"/>
        <v>21091668711</v>
      </c>
    </row>
    <row r="22" spans="1:10" x14ac:dyDescent="0.25">
      <c r="A22" s="2" t="s">
        <v>23</v>
      </c>
      <c r="B22" s="3"/>
      <c r="C22" s="3"/>
      <c r="D22" s="3">
        <v>2000000000</v>
      </c>
      <c r="E22" s="3"/>
      <c r="F22" s="3"/>
      <c r="G22" s="3">
        <v>5000000000</v>
      </c>
      <c r="H22" s="3"/>
      <c r="I22" s="3">
        <f>+VLOOKUP(A22,'[1]PUNTO 6 - 12'!$A$8:$C$186,3,0)</f>
        <v>332204172</v>
      </c>
      <c r="J22" s="3">
        <f t="shared" si="0"/>
        <v>7332204172</v>
      </c>
    </row>
    <row r="23" spans="1:10" x14ac:dyDescent="0.25">
      <c r="A23" s="2" t="s">
        <v>24</v>
      </c>
      <c r="B23" s="3"/>
      <c r="C23" s="3"/>
      <c r="D23" s="3">
        <v>410541456</v>
      </c>
      <c r="E23" s="3"/>
      <c r="F23" s="3"/>
      <c r="G23" s="3"/>
      <c r="H23" s="3"/>
      <c r="I23" s="3">
        <f>+VLOOKUP(A23,'[1]PUNTO 6 - 12'!$A$8:$C$186,3,0)</f>
        <v>58004389</v>
      </c>
      <c r="J23" s="3">
        <f t="shared" si="0"/>
        <v>468545845</v>
      </c>
    </row>
    <row r="24" spans="1:10" x14ac:dyDescent="0.25">
      <c r="A24" s="2" t="s">
        <v>25</v>
      </c>
      <c r="B24" s="3"/>
      <c r="C24" s="3">
        <v>6664225564.2799997</v>
      </c>
      <c r="D24" s="3">
        <v>2281071647</v>
      </c>
      <c r="E24" s="3"/>
      <c r="F24" s="3">
        <v>561871933</v>
      </c>
      <c r="G24" s="3"/>
      <c r="H24" s="3"/>
      <c r="I24" s="3">
        <f>+VLOOKUP(A24,'[1]PUNTO 6 - 12'!$A$8:$C$186,3,0)</f>
        <v>1093580871</v>
      </c>
      <c r="J24" s="3">
        <f t="shared" si="0"/>
        <v>10600750015.279999</v>
      </c>
    </row>
    <row r="25" spans="1:10" x14ac:dyDescent="0.25">
      <c r="A25" s="2" t="s">
        <v>26</v>
      </c>
      <c r="B25" s="3"/>
      <c r="C25" s="3">
        <v>4000000000</v>
      </c>
      <c r="D25" s="3">
        <v>10000000000</v>
      </c>
      <c r="E25" s="3">
        <v>5500000000</v>
      </c>
      <c r="F25" s="3">
        <v>1600000000</v>
      </c>
      <c r="G25" s="3"/>
      <c r="H25" s="3"/>
      <c r="I25" s="3">
        <f>+VLOOKUP(A25,'[1]PUNTO 6 - 12'!$A$8:$C$186,3,0)</f>
        <v>2496211621</v>
      </c>
      <c r="J25" s="3">
        <f t="shared" si="0"/>
        <v>23596211621</v>
      </c>
    </row>
    <row r="26" spans="1:10" x14ac:dyDescent="0.25">
      <c r="A26" s="2" t="s">
        <v>27</v>
      </c>
      <c r="B26" s="3"/>
      <c r="C26" s="3">
        <v>597555559</v>
      </c>
      <c r="D26" s="3"/>
      <c r="E26" s="3"/>
      <c r="F26" s="3"/>
      <c r="G26" s="3"/>
      <c r="H26" s="3"/>
      <c r="I26" s="3">
        <f>+VLOOKUP(A26,'[1]PUNTO 6 - 12'!$A$8:$C$186,3,0)</f>
        <v>126259829</v>
      </c>
      <c r="J26" s="3">
        <f t="shared" si="0"/>
        <v>723815388</v>
      </c>
    </row>
    <row r="27" spans="1:10" x14ac:dyDescent="0.25">
      <c r="A27" s="2" t="s">
        <v>28</v>
      </c>
      <c r="B27" s="3"/>
      <c r="C27" s="3">
        <v>221667655</v>
      </c>
      <c r="D27" s="3">
        <v>375887904</v>
      </c>
      <c r="E27" s="3">
        <v>170576792</v>
      </c>
      <c r="F27" s="3"/>
      <c r="G27" s="3"/>
      <c r="H27" s="3"/>
      <c r="I27" s="3">
        <f>+VLOOKUP(A27,'[1]PUNTO 6 - 12'!$A$8:$C$186,3,0)</f>
        <v>102667741</v>
      </c>
      <c r="J27" s="3">
        <f t="shared" si="0"/>
        <v>870800092</v>
      </c>
    </row>
    <row r="28" spans="1:10" x14ac:dyDescent="0.25">
      <c r="A28" s="2" t="s">
        <v>29</v>
      </c>
      <c r="B28" s="3"/>
      <c r="C28" s="3"/>
      <c r="D28" s="3">
        <v>141542989</v>
      </c>
      <c r="E28" s="3"/>
      <c r="F28" s="3"/>
      <c r="G28" s="3"/>
      <c r="H28" s="3"/>
      <c r="I28" s="3">
        <f>+VLOOKUP(A28,'[1]PUNTO 6 - 12'!$A$8:$C$186,3,0)</f>
        <v>19500098</v>
      </c>
      <c r="J28" s="3">
        <f t="shared" si="0"/>
        <v>161043087</v>
      </c>
    </row>
    <row r="29" spans="1:10" x14ac:dyDescent="0.25">
      <c r="A29" s="2" t="s">
        <v>30</v>
      </c>
      <c r="B29" s="3">
        <v>880000000</v>
      </c>
      <c r="C29" s="3">
        <v>29050992910</v>
      </c>
      <c r="D29" s="3">
        <v>929777779</v>
      </c>
      <c r="E29" s="3">
        <v>19032152224</v>
      </c>
      <c r="F29" s="3"/>
      <c r="G29" s="3"/>
      <c r="H29" s="3"/>
      <c r="I29" s="3">
        <f>+VLOOKUP(A29,'[1]PUNTO 6 - 12'!$A$8:$C$186,3,0)</f>
        <v>9580673232</v>
      </c>
      <c r="J29" s="3">
        <f t="shared" si="0"/>
        <v>59473596145</v>
      </c>
    </row>
    <row r="30" spans="1:10" x14ac:dyDescent="0.25">
      <c r="A30" s="2" t="s">
        <v>31</v>
      </c>
      <c r="B30" s="3"/>
      <c r="C30" s="3"/>
      <c r="D30" s="3">
        <v>9500000000</v>
      </c>
      <c r="E30" s="3">
        <v>6000000000</v>
      </c>
      <c r="F30" s="3"/>
      <c r="G30" s="3"/>
      <c r="H30" s="3"/>
      <c r="I30" s="3">
        <f>+VLOOKUP(A30,'[1]PUNTO 6 - 12'!$A$8:$C$186,3,0)</f>
        <v>2319834633</v>
      </c>
      <c r="J30" s="3">
        <f t="shared" si="0"/>
        <v>17819834633</v>
      </c>
    </row>
    <row r="31" spans="1:10" x14ac:dyDescent="0.25">
      <c r="A31" s="2" t="s">
        <v>32</v>
      </c>
      <c r="B31" s="3"/>
      <c r="C31" s="3"/>
      <c r="D31" s="3"/>
      <c r="E31" s="3">
        <v>5000000000</v>
      </c>
      <c r="F31" s="3"/>
      <c r="G31" s="3"/>
      <c r="H31" s="3"/>
      <c r="I31" s="3">
        <f>+VLOOKUP(A31,'[1]PUNTO 6 - 12'!$A$8:$C$186,3,0)</f>
        <v>580632401</v>
      </c>
      <c r="J31" s="3">
        <f t="shared" si="0"/>
        <v>5580632401</v>
      </c>
    </row>
    <row r="32" spans="1:10" x14ac:dyDescent="0.25">
      <c r="A32" s="2" t="s">
        <v>33</v>
      </c>
      <c r="B32" s="3"/>
      <c r="C32" s="3"/>
      <c r="D32" s="3">
        <v>3426441649</v>
      </c>
      <c r="E32" s="3"/>
      <c r="F32" s="3"/>
      <c r="G32" s="3">
        <v>2039392615</v>
      </c>
      <c r="H32" s="3"/>
      <c r="I32" s="3">
        <f>+VLOOKUP(A32,'[1]PUNTO 6 - 12'!$A$8:$C$186,3,0)</f>
        <v>522950919</v>
      </c>
      <c r="J32" s="3">
        <f t="shared" si="0"/>
        <v>5988785183</v>
      </c>
    </row>
    <row r="33" spans="1:10" x14ac:dyDescent="0.25">
      <c r="A33" s="2" t="s">
        <v>34</v>
      </c>
      <c r="B33" s="3"/>
      <c r="C33" s="3">
        <v>10141000000</v>
      </c>
      <c r="D33" s="3">
        <v>2000000000</v>
      </c>
      <c r="E33" s="3"/>
      <c r="F33" s="3"/>
      <c r="G33" s="3"/>
      <c r="H33" s="3"/>
      <c r="I33" s="3">
        <f>+VLOOKUP(A33,'[1]PUNTO 6 - 12'!$A$8:$C$186,3,0)</f>
        <v>1312421980</v>
      </c>
      <c r="J33" s="3">
        <f t="shared" si="0"/>
        <v>13453421980</v>
      </c>
    </row>
    <row r="34" spans="1:10" x14ac:dyDescent="0.25">
      <c r="A34" s="2" t="s">
        <v>35</v>
      </c>
      <c r="B34" s="3">
        <v>3003535892</v>
      </c>
      <c r="C34" s="3"/>
      <c r="D34" s="3">
        <v>987693907</v>
      </c>
      <c r="E34" s="3"/>
      <c r="F34" s="3"/>
      <c r="G34" s="3">
        <v>159999999</v>
      </c>
      <c r="H34" s="3"/>
      <c r="I34" s="3">
        <f>+VLOOKUP(A34,'[1]PUNTO 6 - 12'!$A$8:$C$186,3,0)</f>
        <v>588844602</v>
      </c>
      <c r="J34" s="3">
        <f t="shared" si="0"/>
        <v>4740074400</v>
      </c>
    </row>
    <row r="35" spans="1:10" x14ac:dyDescent="0.25">
      <c r="A35" s="2" t="s">
        <v>36</v>
      </c>
      <c r="B35" s="3"/>
      <c r="C35" s="3">
        <v>1076487702.4100001</v>
      </c>
      <c r="D35" s="3">
        <v>200000000</v>
      </c>
      <c r="E35" s="3"/>
      <c r="F35" s="3"/>
      <c r="G35" s="3"/>
      <c r="H35" s="3"/>
      <c r="I35" s="3">
        <f>+VLOOKUP(A35,'[1]PUNTO 6 - 12'!$A$8:$C$186,3,0)</f>
        <v>116240458</v>
      </c>
      <c r="J35" s="3">
        <f t="shared" si="0"/>
        <v>1392728160.4100001</v>
      </c>
    </row>
    <row r="36" spans="1:10" x14ac:dyDescent="0.25">
      <c r="A36" s="2" t="s">
        <v>37</v>
      </c>
      <c r="B36" s="3"/>
      <c r="C36" s="3">
        <v>191000000</v>
      </c>
      <c r="D36" s="3"/>
      <c r="E36" s="3"/>
      <c r="F36" s="3"/>
      <c r="G36" s="3"/>
      <c r="H36" s="3"/>
      <c r="I36" s="3">
        <f>+VLOOKUP(A36,'[1]PUNTO 6 - 12'!$A$8:$C$186,3,0)</f>
        <v>33860435</v>
      </c>
      <c r="J36" s="3">
        <f t="shared" si="0"/>
        <v>224860435</v>
      </c>
    </row>
    <row r="37" spans="1:10" x14ac:dyDescent="0.25">
      <c r="A37" s="2" t="s">
        <v>38</v>
      </c>
      <c r="B37" s="3"/>
      <c r="C37" s="3"/>
      <c r="D37" s="3">
        <v>200000000</v>
      </c>
      <c r="E37" s="3"/>
      <c r="F37" s="3"/>
      <c r="G37" s="3"/>
      <c r="H37" s="3"/>
      <c r="I37" s="3">
        <f>+VLOOKUP(A37,'[1]PUNTO 6 - 12'!$A$8:$C$186,3,0)</f>
        <v>16409892</v>
      </c>
      <c r="J37" s="3">
        <f t="shared" si="0"/>
        <v>216409892</v>
      </c>
    </row>
    <row r="38" spans="1:10" x14ac:dyDescent="0.25">
      <c r="A38" s="2" t="s">
        <v>39</v>
      </c>
      <c r="B38" s="3"/>
      <c r="C38" s="3"/>
      <c r="D38" s="3">
        <v>217752824</v>
      </c>
      <c r="E38" s="3"/>
      <c r="F38" s="3"/>
      <c r="G38" s="3"/>
      <c r="H38" s="3"/>
      <c r="I38" s="3">
        <f>+VLOOKUP(A38,'[1]PUNTO 6 - 12'!$A$8:$C$186,3,0)</f>
        <v>44036980</v>
      </c>
      <c r="J38" s="3">
        <f t="shared" si="0"/>
        <v>261789804</v>
      </c>
    </row>
    <row r="39" spans="1:10" x14ac:dyDescent="0.25">
      <c r="A39" s="2" t="s">
        <v>40</v>
      </c>
      <c r="B39" s="3"/>
      <c r="C39" s="3"/>
      <c r="D39" s="3">
        <v>217880607</v>
      </c>
      <c r="E39" s="3"/>
      <c r="F39" s="3"/>
      <c r="G39" s="3"/>
      <c r="H39" s="3"/>
      <c r="I39" s="3">
        <f>+VLOOKUP(A39,'[1]PUNTO 6 - 12'!$A$8:$C$186,3,0)</f>
        <v>39884285</v>
      </c>
      <c r="J39" s="3">
        <f t="shared" si="0"/>
        <v>257764892</v>
      </c>
    </row>
    <row r="40" spans="1:10" x14ac:dyDescent="0.25">
      <c r="A40" s="2" t="s">
        <v>41</v>
      </c>
      <c r="B40" s="3"/>
      <c r="C40" s="3"/>
      <c r="D40" s="3"/>
      <c r="E40" s="3"/>
      <c r="F40" s="3"/>
      <c r="G40" s="3">
        <v>54082872</v>
      </c>
      <c r="H40" s="3"/>
      <c r="I40" s="3">
        <f>+VLOOKUP(A40,'[1]PUNTO 6 - 12'!$A$8:$C$186,3,0)</f>
        <v>0</v>
      </c>
      <c r="J40" s="3">
        <f t="shared" si="0"/>
        <v>54082872</v>
      </c>
    </row>
    <row r="41" spans="1:10" x14ac:dyDescent="0.25">
      <c r="A41" s="2" t="s">
        <v>42</v>
      </c>
      <c r="B41" s="3"/>
      <c r="C41" s="3">
        <v>700000000</v>
      </c>
      <c r="D41" s="3">
        <v>246302000</v>
      </c>
      <c r="E41" s="3">
        <v>337697090</v>
      </c>
      <c r="F41" s="3"/>
      <c r="G41" s="3"/>
      <c r="H41" s="3"/>
      <c r="I41" s="3">
        <f>+VLOOKUP(A41,'[1]PUNTO 6 - 12'!$A$8:$C$186,3,0)</f>
        <v>70423392</v>
      </c>
      <c r="J41" s="3">
        <f t="shared" si="0"/>
        <v>1354422482</v>
      </c>
    </row>
    <row r="42" spans="1:10" x14ac:dyDescent="0.25">
      <c r="A42" s="2" t="s">
        <v>43</v>
      </c>
      <c r="B42" s="3"/>
      <c r="C42" s="3">
        <v>224109529</v>
      </c>
      <c r="D42" s="3"/>
      <c r="E42" s="3"/>
      <c r="F42" s="3"/>
      <c r="G42" s="3"/>
      <c r="H42" s="3"/>
      <c r="I42" s="3">
        <f>+VLOOKUP(A42,'[1]PUNTO 6 - 12'!$A$8:$C$186,3,0)</f>
        <v>46287172</v>
      </c>
      <c r="J42" s="3">
        <f t="shared" si="0"/>
        <v>270396701</v>
      </c>
    </row>
    <row r="43" spans="1:10" x14ac:dyDescent="0.25">
      <c r="A43" s="2" t="s">
        <v>44</v>
      </c>
      <c r="B43" s="3"/>
      <c r="C43" s="3">
        <v>617976028</v>
      </c>
      <c r="D43" s="3"/>
      <c r="E43" s="3">
        <v>563552992</v>
      </c>
      <c r="F43" s="3"/>
      <c r="G43" s="3"/>
      <c r="H43" s="3"/>
      <c r="I43" s="3">
        <f>+VLOOKUP(A43,'[1]PUNTO 6 - 12'!$A$8:$C$186,3,0)</f>
        <v>206399950</v>
      </c>
      <c r="J43" s="3">
        <f t="shared" si="0"/>
        <v>1387928970</v>
      </c>
    </row>
    <row r="44" spans="1:10" x14ac:dyDescent="0.25">
      <c r="A44" s="2" t="s">
        <v>45</v>
      </c>
      <c r="B44" s="3"/>
      <c r="C44" s="3">
        <v>229242779</v>
      </c>
      <c r="D44" s="3">
        <v>388733249</v>
      </c>
      <c r="E44" s="3"/>
      <c r="F44" s="3">
        <v>575797311</v>
      </c>
      <c r="G44" s="3"/>
      <c r="H44" s="3"/>
      <c r="I44" s="3">
        <f>+VLOOKUP(A44,'[1]PUNTO 6 - 12'!$A$8:$C$186,3,0)</f>
        <v>160860532</v>
      </c>
      <c r="J44" s="3">
        <f t="shared" si="0"/>
        <v>1354633871</v>
      </c>
    </row>
    <row r="45" spans="1:10" x14ac:dyDescent="0.25">
      <c r="A45" s="2" t="s">
        <v>46</v>
      </c>
      <c r="B45" s="3"/>
      <c r="C45" s="3"/>
      <c r="D45" s="3">
        <v>111766893</v>
      </c>
      <c r="E45" s="3"/>
      <c r="F45" s="3"/>
      <c r="G45" s="3"/>
      <c r="H45" s="3"/>
      <c r="I45" s="3">
        <f>+VLOOKUP(A45,'[1]PUNTO 6 - 12'!$A$8:$C$186,3,0)</f>
        <v>14829313</v>
      </c>
      <c r="J45" s="3">
        <f t="shared" si="0"/>
        <v>126596206</v>
      </c>
    </row>
    <row r="46" spans="1:10" x14ac:dyDescent="0.25">
      <c r="A46" s="2" t="s">
        <v>47</v>
      </c>
      <c r="B46" s="3"/>
      <c r="C46" s="3"/>
      <c r="D46" s="3">
        <v>349390070</v>
      </c>
      <c r="E46" s="3"/>
      <c r="F46" s="3"/>
      <c r="G46" s="3"/>
      <c r="H46" s="3"/>
      <c r="I46" s="3">
        <f>+VLOOKUP(A46,'[1]PUNTO 6 - 12'!$A$8:$C$186,3,0)</f>
        <v>43760481</v>
      </c>
      <c r="J46" s="3">
        <f t="shared" si="0"/>
        <v>393150551</v>
      </c>
    </row>
    <row r="47" spans="1:10" x14ac:dyDescent="0.25">
      <c r="A47" s="2" t="s">
        <v>48</v>
      </c>
      <c r="B47" s="3">
        <v>4500000000</v>
      </c>
      <c r="C47" s="3">
        <v>28656598616</v>
      </c>
      <c r="D47" s="3">
        <v>8043768365</v>
      </c>
      <c r="E47" s="3">
        <v>9000000000</v>
      </c>
      <c r="F47" s="3"/>
      <c r="G47" s="3">
        <v>3663564202</v>
      </c>
      <c r="H47" s="3"/>
      <c r="I47" s="3">
        <f>+VLOOKUP(A47,'[1]PUNTO 6 - 12'!$A$8:$C$186,3,0)</f>
        <v>6252660635</v>
      </c>
      <c r="J47" s="3">
        <f t="shared" si="0"/>
        <v>60116591818</v>
      </c>
    </row>
    <row r="48" spans="1:10" x14ac:dyDescent="0.25">
      <c r="A48" s="2" t="s">
        <v>49</v>
      </c>
      <c r="B48" s="3"/>
      <c r="C48" s="3"/>
      <c r="D48" s="3">
        <v>264284824</v>
      </c>
      <c r="E48" s="3"/>
      <c r="F48" s="3"/>
      <c r="G48" s="3"/>
      <c r="H48" s="3"/>
      <c r="I48" s="3">
        <f>+VLOOKUP(A48,'[1]PUNTO 6 - 12'!$A$8:$C$186,3,0)</f>
        <v>17747174</v>
      </c>
      <c r="J48" s="3">
        <f t="shared" si="0"/>
        <v>282031998</v>
      </c>
    </row>
    <row r="49" spans="1:10" x14ac:dyDescent="0.25">
      <c r="A49" s="2" t="s">
        <v>50</v>
      </c>
      <c r="B49" s="3"/>
      <c r="C49" s="3"/>
      <c r="D49" s="3">
        <v>1788600000</v>
      </c>
      <c r="E49" s="3"/>
      <c r="F49" s="3"/>
      <c r="G49" s="3"/>
      <c r="H49" s="3"/>
      <c r="I49" s="3">
        <f>+VLOOKUP(A49,'[1]PUNTO 6 - 12'!$A$8:$C$186,3,0)</f>
        <v>275650968</v>
      </c>
      <c r="J49" s="3">
        <f t="shared" si="0"/>
        <v>2064250968</v>
      </c>
    </row>
    <row r="50" spans="1:10" x14ac:dyDescent="0.25">
      <c r="A50" s="2" t="s">
        <v>51</v>
      </c>
      <c r="B50" s="3"/>
      <c r="C50" s="3"/>
      <c r="D50" s="3">
        <v>4308074860</v>
      </c>
      <c r="E50" s="3"/>
      <c r="F50" s="3"/>
      <c r="G50" s="3"/>
      <c r="H50" s="3"/>
      <c r="I50" s="3">
        <f>+VLOOKUP(A50,'[1]PUNTO 6 - 12'!$A$8:$C$186,3,0)</f>
        <v>838727331</v>
      </c>
      <c r="J50" s="3">
        <f t="shared" si="0"/>
        <v>5146802191</v>
      </c>
    </row>
    <row r="51" spans="1:10" x14ac:dyDescent="0.25">
      <c r="A51" s="2" t="s">
        <v>52</v>
      </c>
      <c r="B51" s="3"/>
      <c r="C51" s="3">
        <v>500000000</v>
      </c>
      <c r="D51" s="3">
        <v>277667312</v>
      </c>
      <c r="E51" s="3">
        <v>787018608</v>
      </c>
      <c r="F51" s="3">
        <v>358747175.5</v>
      </c>
      <c r="G51" s="3"/>
      <c r="H51" s="3"/>
      <c r="I51" s="3">
        <f>+VLOOKUP(A51,'[1]PUNTO 6 - 12'!$A$8:$C$186,3,0)</f>
        <v>68716572</v>
      </c>
      <c r="J51" s="3">
        <f t="shared" si="0"/>
        <v>1992149667.5</v>
      </c>
    </row>
    <row r="52" spans="1:10" x14ac:dyDescent="0.25">
      <c r="A52" s="2" t="s">
        <v>53</v>
      </c>
      <c r="B52" s="3"/>
      <c r="C52" s="3"/>
      <c r="D52" s="3">
        <v>500000000</v>
      </c>
      <c r="E52" s="3"/>
      <c r="F52" s="3"/>
      <c r="G52" s="3"/>
      <c r="H52" s="3"/>
      <c r="I52" s="3">
        <f>+VLOOKUP(A52,'[1]PUNTO 6 - 12'!$A$8:$C$186,3,0)</f>
        <v>40335248</v>
      </c>
      <c r="J52" s="3">
        <f t="shared" si="0"/>
        <v>540335248</v>
      </c>
    </row>
    <row r="53" spans="1:10" x14ac:dyDescent="0.25">
      <c r="A53" s="2" t="s">
        <v>54</v>
      </c>
      <c r="B53" s="3"/>
      <c r="C53" s="3"/>
      <c r="D53" s="3">
        <v>400000000</v>
      </c>
      <c r="E53" s="3">
        <v>407036455</v>
      </c>
      <c r="F53" s="3">
        <v>117628884</v>
      </c>
      <c r="G53" s="3"/>
      <c r="H53" s="3"/>
      <c r="I53" s="3">
        <f>+VLOOKUP(A53,'[1]PUNTO 6 - 12'!$A$8:$C$186,3,0)</f>
        <v>44814118</v>
      </c>
      <c r="J53" s="3">
        <f t="shared" si="0"/>
        <v>969479457</v>
      </c>
    </row>
    <row r="54" spans="1:10" x14ac:dyDescent="0.25">
      <c r="A54" s="2" t="s">
        <v>55</v>
      </c>
      <c r="B54" s="3"/>
      <c r="C54" s="3">
        <v>4550434075</v>
      </c>
      <c r="D54" s="3"/>
      <c r="E54" s="3">
        <v>2797118790</v>
      </c>
      <c r="F54" s="3">
        <v>1195843998</v>
      </c>
      <c r="G54" s="3"/>
      <c r="H54" s="3">
        <v>8361809165</v>
      </c>
      <c r="I54" s="3">
        <f>+VLOOKUP(A54,'[1]PUNTO 6 - 12'!$A$8:$C$186,3,0)</f>
        <v>1429405323</v>
      </c>
      <c r="J54" s="3">
        <f t="shared" si="0"/>
        <v>18334611351</v>
      </c>
    </row>
    <row r="55" spans="1:10" x14ac:dyDescent="0.25">
      <c r="A55" s="2" t="s">
        <v>56</v>
      </c>
      <c r="B55" s="3"/>
      <c r="C55" s="3">
        <v>1662801791</v>
      </c>
      <c r="D55" s="3">
        <v>2836571296</v>
      </c>
      <c r="E55" s="3">
        <v>1887316276</v>
      </c>
      <c r="F55" s="3"/>
      <c r="G55" s="3"/>
      <c r="H55" s="3"/>
      <c r="I55" s="3">
        <f>+VLOOKUP(A55,'[1]PUNTO 6 - 12'!$A$8:$C$186,3,0)</f>
        <v>924355522</v>
      </c>
      <c r="J55" s="3">
        <f t="shared" si="0"/>
        <v>7311044885</v>
      </c>
    </row>
    <row r="56" spans="1:10" x14ac:dyDescent="0.25">
      <c r="A56" s="2" t="s">
        <v>57</v>
      </c>
      <c r="B56" s="3"/>
      <c r="C56" s="3">
        <v>350000000</v>
      </c>
      <c r="D56" s="3"/>
      <c r="E56" s="3"/>
      <c r="F56" s="3"/>
      <c r="G56" s="3"/>
      <c r="H56" s="3"/>
      <c r="I56" s="3">
        <f>+VLOOKUP(A56,'[1]PUNTO 6 - 12'!$A$8:$C$186,3,0)</f>
        <v>41683942</v>
      </c>
      <c r="J56" s="3">
        <f t="shared" si="0"/>
        <v>391683942</v>
      </c>
    </row>
    <row r="57" spans="1:10" x14ac:dyDescent="0.25">
      <c r="A57" s="2" t="s">
        <v>58</v>
      </c>
      <c r="B57" s="3">
        <v>793800000</v>
      </c>
      <c r="C57" s="3">
        <v>3000000000</v>
      </c>
      <c r="D57" s="3">
        <v>6000000000</v>
      </c>
      <c r="E57" s="3"/>
      <c r="F57" s="3"/>
      <c r="G57" s="3"/>
      <c r="H57" s="3"/>
      <c r="I57" s="3">
        <f>+VLOOKUP(A57,'[1]PUNTO 6 - 12'!$A$8:$C$186,3,0)</f>
        <v>1720604229</v>
      </c>
      <c r="J57" s="3">
        <f t="shared" si="0"/>
        <v>11514404229</v>
      </c>
    </row>
    <row r="58" spans="1:10" x14ac:dyDescent="0.25">
      <c r="A58" s="2" t="s">
        <v>59</v>
      </c>
      <c r="B58" s="3"/>
      <c r="C58" s="3">
        <v>291811963</v>
      </c>
      <c r="D58" s="3"/>
      <c r="E58" s="3"/>
      <c r="F58" s="3"/>
      <c r="G58" s="3"/>
      <c r="H58" s="3"/>
      <c r="I58" s="3">
        <f>+VLOOKUP(A58,'[1]PUNTO 6 - 12'!$A$8:$C$186,3,0)</f>
        <v>58266126</v>
      </c>
      <c r="J58" s="3">
        <f t="shared" si="0"/>
        <v>350078089</v>
      </c>
    </row>
    <row r="59" spans="1:10" x14ac:dyDescent="0.25">
      <c r="A59" s="2" t="s">
        <v>60</v>
      </c>
      <c r="B59" s="3"/>
      <c r="C59" s="3">
        <v>704000000</v>
      </c>
      <c r="D59" s="3">
        <v>203277724</v>
      </c>
      <c r="E59" s="3">
        <v>168811717</v>
      </c>
      <c r="F59" s="3"/>
      <c r="G59" s="3">
        <v>101979664.5</v>
      </c>
      <c r="H59" s="3"/>
      <c r="I59" s="3">
        <f>+VLOOKUP(A59,'[1]PUNTO 6 - 12'!$A$8:$C$186,3,0)</f>
        <v>122066854</v>
      </c>
      <c r="J59" s="3">
        <f t="shared" si="0"/>
        <v>1300135959.5</v>
      </c>
    </row>
    <row r="60" spans="1:10" x14ac:dyDescent="0.25">
      <c r="A60" s="2" t="s">
        <v>61</v>
      </c>
      <c r="B60" s="3">
        <v>500000000</v>
      </c>
      <c r="C60" s="3">
        <v>1352200000</v>
      </c>
      <c r="D60" s="3">
        <v>2763654860</v>
      </c>
      <c r="E60" s="3">
        <v>1104291320.3399999</v>
      </c>
      <c r="F60" s="3">
        <v>1600000000</v>
      </c>
      <c r="G60" s="3">
        <v>439963301</v>
      </c>
      <c r="H60" s="3"/>
      <c r="I60" s="3">
        <f>+VLOOKUP(A60,'[1]PUNTO 6 - 12'!$A$8:$C$186,3,0)</f>
        <v>849670232</v>
      </c>
      <c r="J60" s="3">
        <f t="shared" si="0"/>
        <v>8609779713.3400002</v>
      </c>
    </row>
    <row r="61" spans="1:10" x14ac:dyDescent="0.25">
      <c r="A61" s="2" t="s">
        <v>62</v>
      </c>
      <c r="B61" s="3"/>
      <c r="C61" s="3"/>
      <c r="D61" s="3">
        <v>311211134</v>
      </c>
      <c r="E61" s="3"/>
      <c r="F61" s="3"/>
      <c r="G61" s="3"/>
      <c r="H61" s="3"/>
      <c r="I61" s="3">
        <f>+VLOOKUP(A61,'[1]PUNTO 6 - 12'!$A$8:$C$186,3,0)</f>
        <v>64459606</v>
      </c>
      <c r="J61" s="3">
        <f t="shared" si="0"/>
        <v>375670740</v>
      </c>
    </row>
    <row r="62" spans="1:10" x14ac:dyDescent="0.25">
      <c r="A62" s="2" t="s">
        <v>63</v>
      </c>
      <c r="B62" s="3"/>
      <c r="C62" s="3">
        <v>345690000</v>
      </c>
      <c r="D62" s="3">
        <v>679736140</v>
      </c>
      <c r="E62" s="3"/>
      <c r="F62" s="3"/>
      <c r="G62" s="3"/>
      <c r="H62" s="3"/>
      <c r="I62" s="3">
        <f>+VLOOKUP(A62,'[1]PUNTO 6 - 12'!$A$8:$C$186,3,0)</f>
        <v>117889997</v>
      </c>
      <c r="J62" s="3">
        <f t="shared" si="0"/>
        <v>1143316137</v>
      </c>
    </row>
    <row r="63" spans="1:10" x14ac:dyDescent="0.25">
      <c r="A63" s="2" t="s">
        <v>64</v>
      </c>
      <c r="B63" s="3"/>
      <c r="C63" s="3">
        <v>1120777257</v>
      </c>
      <c r="D63" s="3">
        <v>1900532641</v>
      </c>
      <c r="E63" s="3">
        <v>341766049</v>
      </c>
      <c r="F63" s="3">
        <v>419920038</v>
      </c>
      <c r="G63" s="3"/>
      <c r="H63" s="3"/>
      <c r="I63" s="3">
        <f>+VLOOKUP(A63,'[1]PUNTO 6 - 12'!$A$8:$C$186,3,0)</f>
        <v>397819644</v>
      </c>
      <c r="J63" s="3">
        <f t="shared" si="0"/>
        <v>4180815629</v>
      </c>
    </row>
    <row r="64" spans="1:10" x14ac:dyDescent="0.25">
      <c r="A64" s="2" t="s">
        <v>65</v>
      </c>
      <c r="B64" s="3">
        <v>1184941442</v>
      </c>
      <c r="C64" s="3">
        <v>8000000200</v>
      </c>
      <c r="D64" s="3">
        <v>7999999801</v>
      </c>
      <c r="E64" s="3">
        <v>10016235766.299999</v>
      </c>
      <c r="F64" s="3">
        <v>1000000000</v>
      </c>
      <c r="G64" s="3"/>
      <c r="H64" s="3"/>
      <c r="I64" s="3">
        <f>+VLOOKUP(A64,'[1]PUNTO 6 - 12'!$A$8:$C$186,3,0)</f>
        <v>1702851488</v>
      </c>
      <c r="J64" s="3">
        <f t="shared" si="0"/>
        <v>29904028697.299999</v>
      </c>
    </row>
    <row r="65" spans="1:10" x14ac:dyDescent="0.25">
      <c r="A65" s="2" t="s">
        <v>66</v>
      </c>
      <c r="B65" s="3"/>
      <c r="C65" s="3">
        <v>3924123851.6300001</v>
      </c>
      <c r="D65" s="3"/>
      <c r="E65" s="3"/>
      <c r="F65" s="3"/>
      <c r="G65" s="3"/>
      <c r="H65" s="3"/>
      <c r="I65" s="3">
        <f>+VLOOKUP(A65,'[1]PUNTO 6 - 12'!$A$8:$C$186,3,0)</f>
        <v>902033765</v>
      </c>
      <c r="J65" s="3">
        <f t="shared" si="0"/>
        <v>4826157616.6300001</v>
      </c>
    </row>
    <row r="66" spans="1:10" x14ac:dyDescent="0.25">
      <c r="A66" s="2" t="s">
        <v>67</v>
      </c>
      <c r="B66" s="3"/>
      <c r="C66" s="3">
        <v>929849285.27999997</v>
      </c>
      <c r="D66" s="3"/>
      <c r="E66" s="3"/>
      <c r="F66" s="3"/>
      <c r="G66" s="3"/>
      <c r="H66" s="3"/>
      <c r="I66" s="3">
        <f>+VLOOKUP(A66,'[1]PUNTO 6 - 12'!$A$8:$C$186,3,0)</f>
        <v>247173860</v>
      </c>
      <c r="J66" s="3">
        <f t="shared" si="0"/>
        <v>1177023145.28</v>
      </c>
    </row>
    <row r="67" spans="1:10" x14ac:dyDescent="0.25">
      <c r="A67" s="2" t="s">
        <v>68</v>
      </c>
      <c r="B67" s="3"/>
      <c r="C67" s="3">
        <v>200000000</v>
      </c>
      <c r="D67" s="3">
        <v>250000000</v>
      </c>
      <c r="E67" s="3"/>
      <c r="F67" s="3"/>
      <c r="G67" s="3"/>
      <c r="H67" s="3"/>
      <c r="I67" s="3">
        <f>+VLOOKUP(A67,'[1]PUNTO 6 - 12'!$A$8:$C$186,3,0)</f>
        <v>58492964</v>
      </c>
      <c r="J67" s="3">
        <f t="shared" si="0"/>
        <v>508492964</v>
      </c>
    </row>
    <row r="68" spans="1:10" x14ac:dyDescent="0.25">
      <c r="A68" s="2" t="s">
        <v>69</v>
      </c>
      <c r="B68" s="3"/>
      <c r="C68" s="3">
        <v>125195765</v>
      </c>
      <c r="D68" s="3"/>
      <c r="E68" s="3">
        <v>-125195765</v>
      </c>
      <c r="F68" s="3"/>
      <c r="G68" s="3"/>
      <c r="H68" s="3"/>
      <c r="I68" s="3">
        <v>0</v>
      </c>
      <c r="J68" s="3">
        <f t="shared" si="0"/>
        <v>0</v>
      </c>
    </row>
    <row r="69" spans="1:10" x14ac:dyDescent="0.25">
      <c r="A69" s="2" t="s">
        <v>70</v>
      </c>
      <c r="B69" s="3"/>
      <c r="C69" s="3"/>
      <c r="D69" s="3">
        <v>3000000000</v>
      </c>
      <c r="E69" s="3"/>
      <c r="F69" s="3"/>
      <c r="G69" s="3"/>
      <c r="H69" s="3"/>
      <c r="I69" s="3">
        <f>+VLOOKUP(A69,'[1]PUNTO 6 - 12'!$A$8:$C$186,3,0)</f>
        <v>367164898</v>
      </c>
      <c r="J69" s="3">
        <f t="shared" si="0"/>
        <v>3367164898</v>
      </c>
    </row>
    <row r="70" spans="1:10" x14ac:dyDescent="0.25">
      <c r="A70" s="2" t="s">
        <v>71</v>
      </c>
      <c r="B70" s="3">
        <v>19008181408</v>
      </c>
      <c r="C70" s="3"/>
      <c r="D70" s="3">
        <v>2247200000</v>
      </c>
      <c r="E70" s="3">
        <v>3000000000</v>
      </c>
      <c r="F70" s="3">
        <v>1500000000</v>
      </c>
      <c r="G70" s="3"/>
      <c r="H70" s="3">
        <v>700000000</v>
      </c>
      <c r="I70" s="3">
        <f>+VLOOKUP(A70,'[1]PUNTO 6 - 12'!$A$8:$C$186,3,0)</f>
        <v>3333311425</v>
      </c>
      <c r="J70" s="3">
        <f t="shared" ref="J70:J133" si="1">SUM(B70:I70)</f>
        <v>29788692833</v>
      </c>
    </row>
    <row r="71" spans="1:10" x14ac:dyDescent="0.25">
      <c r="A71" s="2" t="s">
        <v>72</v>
      </c>
      <c r="B71" s="3"/>
      <c r="C71" s="3">
        <v>26921508944</v>
      </c>
      <c r="D71" s="3">
        <v>33078491056</v>
      </c>
      <c r="E71" s="3">
        <v>12550000000</v>
      </c>
      <c r="F71" s="3"/>
      <c r="G71" s="3"/>
      <c r="H71" s="3"/>
      <c r="I71" s="3">
        <f>+VLOOKUP(A71,'[1]PUNTO 6 - 12'!$A$8:$C$186,3,0)</f>
        <v>11823935458</v>
      </c>
      <c r="J71" s="3">
        <f t="shared" si="1"/>
        <v>84373935458</v>
      </c>
    </row>
    <row r="72" spans="1:10" x14ac:dyDescent="0.25">
      <c r="A72" s="2" t="s">
        <v>73</v>
      </c>
      <c r="B72" s="3"/>
      <c r="C72" s="3"/>
      <c r="D72" s="3">
        <v>898000000</v>
      </c>
      <c r="E72" s="3">
        <v>600000000</v>
      </c>
      <c r="F72" s="3"/>
      <c r="G72" s="3"/>
      <c r="H72" s="3"/>
      <c r="I72" s="3">
        <f>+VLOOKUP(A72,'[1]PUNTO 6 - 12'!$A$8:$C$186,3,0)</f>
        <v>206818961</v>
      </c>
      <c r="J72" s="3">
        <f t="shared" si="1"/>
        <v>1704818961</v>
      </c>
    </row>
    <row r="73" spans="1:10" x14ac:dyDescent="0.25">
      <c r="A73" s="2" t="s">
        <v>74</v>
      </c>
      <c r="B73" s="3"/>
      <c r="C73" s="3">
        <v>3117182495</v>
      </c>
      <c r="D73" s="3">
        <v>4632000000</v>
      </c>
      <c r="E73" s="3"/>
      <c r="F73" s="3">
        <v>2356323605</v>
      </c>
      <c r="G73" s="3"/>
      <c r="H73" s="3"/>
      <c r="I73" s="3">
        <f>+VLOOKUP(A73,'[1]PUNTO 6 - 12'!$A$8:$C$186,3,0)</f>
        <v>1646179018</v>
      </c>
      <c r="J73" s="3">
        <f t="shared" si="1"/>
        <v>11751685118</v>
      </c>
    </row>
    <row r="74" spans="1:10" x14ac:dyDescent="0.25">
      <c r="A74" s="2" t="s">
        <v>75</v>
      </c>
      <c r="B74" s="3"/>
      <c r="C74" s="3">
        <v>2515084460</v>
      </c>
      <c r="D74" s="3">
        <v>4264897491</v>
      </c>
      <c r="E74" s="3">
        <v>3257520200</v>
      </c>
      <c r="F74" s="3"/>
      <c r="G74" s="3"/>
      <c r="H74" s="3"/>
      <c r="I74" s="3">
        <f>+VLOOKUP(A74,'[1]PUNTO 6 - 12'!$A$8:$C$186,3,0)</f>
        <v>1438079484</v>
      </c>
      <c r="J74" s="3">
        <f t="shared" si="1"/>
        <v>11475581635</v>
      </c>
    </row>
    <row r="75" spans="1:10" x14ac:dyDescent="0.25">
      <c r="A75" s="2" t="s">
        <v>76</v>
      </c>
      <c r="B75" s="3"/>
      <c r="C75" s="3"/>
      <c r="D75" s="3">
        <v>1896403463</v>
      </c>
      <c r="E75" s="3"/>
      <c r="F75" s="3"/>
      <c r="G75" s="3"/>
      <c r="H75" s="3"/>
      <c r="I75" s="3">
        <f>+VLOOKUP(A75,'[1]PUNTO 6 - 12'!$A$8:$C$186,3,0)</f>
        <v>187128313</v>
      </c>
      <c r="J75" s="3">
        <f t="shared" si="1"/>
        <v>2083531776</v>
      </c>
    </row>
    <row r="76" spans="1:10" x14ac:dyDescent="0.25">
      <c r="A76" s="2" t="s">
        <v>77</v>
      </c>
      <c r="B76" s="3"/>
      <c r="C76" s="3">
        <v>174534015</v>
      </c>
      <c r="D76" s="3">
        <v>513763680</v>
      </c>
      <c r="E76" s="3"/>
      <c r="F76" s="3"/>
      <c r="G76" s="3"/>
      <c r="H76" s="3"/>
      <c r="I76" s="3">
        <f>+VLOOKUP(A76,'[1]PUNTO 6 - 12'!$A$8:$C$186,3,0)</f>
        <v>143489764</v>
      </c>
      <c r="J76" s="3">
        <f t="shared" si="1"/>
        <v>831787459</v>
      </c>
    </row>
    <row r="77" spans="1:10" x14ac:dyDescent="0.25">
      <c r="A77" s="2" t="s">
        <v>78</v>
      </c>
      <c r="B77" s="3"/>
      <c r="C77" s="3">
        <v>255310766</v>
      </c>
      <c r="D77" s="3">
        <v>432937447</v>
      </c>
      <c r="E77" s="3"/>
      <c r="F77" s="3">
        <v>540942382</v>
      </c>
      <c r="G77" s="3"/>
      <c r="H77" s="3"/>
      <c r="I77" s="3">
        <f>+VLOOKUP(A77,'[1]PUNTO 6 - 12'!$A$8:$C$186,3,0)</f>
        <v>171371113</v>
      </c>
      <c r="J77" s="3">
        <f t="shared" si="1"/>
        <v>1400561708</v>
      </c>
    </row>
    <row r="78" spans="1:10" x14ac:dyDescent="0.25">
      <c r="A78" s="2" t="s">
        <v>79</v>
      </c>
      <c r="B78" s="3"/>
      <c r="C78" s="3"/>
      <c r="D78" s="3">
        <v>118123438</v>
      </c>
      <c r="E78" s="3">
        <v>51941836</v>
      </c>
      <c r="F78" s="3"/>
      <c r="G78" s="3"/>
      <c r="H78" s="3"/>
      <c r="I78" s="3">
        <f>+VLOOKUP(A78,'[1]PUNTO 6 - 12'!$A$8:$C$186,3,0)</f>
        <v>13465427</v>
      </c>
      <c r="J78" s="3">
        <f t="shared" si="1"/>
        <v>183530701</v>
      </c>
    </row>
    <row r="79" spans="1:10" x14ac:dyDescent="0.25">
      <c r="A79" s="2" t="s">
        <v>80</v>
      </c>
      <c r="B79" s="3">
        <v>1720000000</v>
      </c>
      <c r="C79" s="3"/>
      <c r="D79" s="3"/>
      <c r="E79" s="3"/>
      <c r="F79" s="3"/>
      <c r="G79" s="3"/>
      <c r="H79" s="3"/>
      <c r="I79" s="3">
        <f>+VLOOKUP(A79,'[1]PUNTO 6 - 12'!$A$8:$C$186,3,0)</f>
        <v>232256496</v>
      </c>
      <c r="J79" s="3">
        <f t="shared" si="1"/>
        <v>1952256496</v>
      </c>
    </row>
    <row r="80" spans="1:10" x14ac:dyDescent="0.25">
      <c r="A80" s="2" t="s">
        <v>81</v>
      </c>
      <c r="B80" s="3"/>
      <c r="C80" s="3"/>
      <c r="D80" s="3"/>
      <c r="E80" s="3"/>
      <c r="F80" s="3">
        <v>96857183</v>
      </c>
      <c r="G80" s="3"/>
      <c r="H80" s="3"/>
      <c r="I80" s="3">
        <f>+VLOOKUP(A80,'[1]PUNTO 6 - 12'!$A$8:$C$186,3,0)</f>
        <v>0</v>
      </c>
      <c r="J80" s="3">
        <f t="shared" si="1"/>
        <v>96857183</v>
      </c>
    </row>
    <row r="81" spans="1:10" x14ac:dyDescent="0.25">
      <c r="A81" s="2" t="s">
        <v>82</v>
      </c>
      <c r="B81" s="3"/>
      <c r="C81" s="3"/>
      <c r="D81" s="3">
        <v>774909903</v>
      </c>
      <c r="E81" s="3"/>
      <c r="F81" s="3"/>
      <c r="G81" s="3"/>
      <c r="H81" s="3"/>
      <c r="I81" s="3">
        <f>+VLOOKUP(A81,'[1]PUNTO 6 - 12'!$A$8:$C$186,3,0)</f>
        <v>37100780</v>
      </c>
      <c r="J81" s="3">
        <f t="shared" si="1"/>
        <v>812010683</v>
      </c>
    </row>
    <row r="82" spans="1:10" x14ac:dyDescent="0.25">
      <c r="A82" s="2" t="s">
        <v>83</v>
      </c>
      <c r="B82" s="3"/>
      <c r="C82" s="3">
        <v>282777473.14999998</v>
      </c>
      <c r="D82" s="3">
        <v>756222526.85000002</v>
      </c>
      <c r="E82" s="3">
        <v>4602198</v>
      </c>
      <c r="F82" s="3">
        <v>127786329</v>
      </c>
      <c r="G82" s="3"/>
      <c r="H82" s="3"/>
      <c r="I82" s="3">
        <f>+VLOOKUP(A82,'[1]PUNTO 6 - 12'!$A$8:$C$186,3,0)</f>
        <v>109346344</v>
      </c>
      <c r="J82" s="3">
        <f t="shared" si="1"/>
        <v>1280734871</v>
      </c>
    </row>
    <row r="83" spans="1:10" x14ac:dyDescent="0.25">
      <c r="A83" s="2" t="s">
        <v>84</v>
      </c>
      <c r="B83" s="3"/>
      <c r="C83" s="3"/>
      <c r="D83" s="3">
        <v>100000000</v>
      </c>
      <c r="E83" s="3">
        <v>200000000</v>
      </c>
      <c r="F83" s="3">
        <v>120000000</v>
      </c>
      <c r="G83" s="3"/>
      <c r="H83" s="3"/>
      <c r="I83" s="3">
        <f>+VLOOKUP(A83,'[1]PUNTO 6 - 12'!$A$8:$C$186,3,0)</f>
        <v>12897096</v>
      </c>
      <c r="J83" s="3">
        <f t="shared" si="1"/>
        <v>432897096</v>
      </c>
    </row>
    <row r="84" spans="1:10" x14ac:dyDescent="0.25">
      <c r="A84" s="2" t="s">
        <v>85</v>
      </c>
      <c r="B84" s="3"/>
      <c r="C84" s="3"/>
      <c r="D84" s="3"/>
      <c r="E84" s="3">
        <v>750000000</v>
      </c>
      <c r="F84" s="3"/>
      <c r="G84" s="3"/>
      <c r="H84" s="3"/>
      <c r="I84" s="3">
        <f>+VLOOKUP(A84,'[1]PUNTO 6 - 12'!$A$8:$C$186,3,0)</f>
        <v>73632449</v>
      </c>
      <c r="J84" s="3">
        <f t="shared" si="1"/>
        <v>823632449</v>
      </c>
    </row>
    <row r="85" spans="1:10" x14ac:dyDescent="0.25">
      <c r="A85" s="2" t="s">
        <v>86</v>
      </c>
      <c r="B85" s="3"/>
      <c r="C85" s="3"/>
      <c r="D85" s="3">
        <v>187431737</v>
      </c>
      <c r="E85" s="3"/>
      <c r="F85" s="3"/>
      <c r="G85" s="3"/>
      <c r="H85" s="3"/>
      <c r="I85" s="3">
        <f>+VLOOKUP(A85,'[1]PUNTO 6 - 12'!$A$8:$C$186,3,0)</f>
        <v>14537698</v>
      </c>
      <c r="J85" s="3">
        <f t="shared" si="1"/>
        <v>201969435</v>
      </c>
    </row>
    <row r="86" spans="1:10" x14ac:dyDescent="0.25">
      <c r="A86" s="2" t="s">
        <v>87</v>
      </c>
      <c r="B86" s="3"/>
      <c r="C86" s="3"/>
      <c r="D86" s="3">
        <v>3000000000</v>
      </c>
      <c r="E86" s="3">
        <v>790000000</v>
      </c>
      <c r="F86" s="3"/>
      <c r="G86" s="3"/>
      <c r="H86" s="3"/>
      <c r="I86" s="3">
        <f>+VLOOKUP(A86,'[1]PUNTO 6 - 12'!$A$8:$C$186,3,0)</f>
        <v>563164212</v>
      </c>
      <c r="J86" s="3">
        <f t="shared" si="1"/>
        <v>4353164212</v>
      </c>
    </row>
    <row r="87" spans="1:10" x14ac:dyDescent="0.25">
      <c r="A87" s="2" t="s">
        <v>88</v>
      </c>
      <c r="B87" s="3"/>
      <c r="C87" s="3">
        <v>4000000000</v>
      </c>
      <c r="D87" s="3"/>
      <c r="E87" s="3"/>
      <c r="F87" s="3"/>
      <c r="G87" s="3"/>
      <c r="H87" s="3"/>
      <c r="I87" s="3">
        <f>+VLOOKUP(A87,'[1]PUNTO 6 - 12'!$A$8:$C$186,3,0)</f>
        <v>479646956</v>
      </c>
      <c r="J87" s="3">
        <f t="shared" si="1"/>
        <v>4479646956</v>
      </c>
    </row>
    <row r="88" spans="1:10" x14ac:dyDescent="0.25">
      <c r="A88" s="2" t="s">
        <v>89</v>
      </c>
      <c r="B88" s="3"/>
      <c r="C88" s="3">
        <v>10000000000</v>
      </c>
      <c r="D88" s="3"/>
      <c r="E88" s="3"/>
      <c r="F88" s="3"/>
      <c r="G88" s="3"/>
      <c r="H88" s="3"/>
      <c r="I88" s="3">
        <f>+VLOOKUP(A88,'[1]PUNTO 6 - 12'!$A$8:$C$186,3,0)</f>
        <v>1300678137</v>
      </c>
      <c r="J88" s="3">
        <f t="shared" si="1"/>
        <v>11300678137</v>
      </c>
    </row>
    <row r="89" spans="1:10" x14ac:dyDescent="0.25">
      <c r="A89" s="2" t="s">
        <v>90</v>
      </c>
      <c r="B89" s="3"/>
      <c r="C89" s="3"/>
      <c r="D89" s="3"/>
      <c r="E89" s="3">
        <v>2300000000</v>
      </c>
      <c r="F89" s="3"/>
      <c r="G89" s="3"/>
      <c r="H89" s="3"/>
      <c r="I89" s="3">
        <f>+VLOOKUP(A89,'[1]PUNTO 6 - 12'!$A$8:$C$186,3,0)</f>
        <v>82267300</v>
      </c>
      <c r="J89" s="3">
        <f t="shared" si="1"/>
        <v>2382267300</v>
      </c>
    </row>
    <row r="90" spans="1:10" x14ac:dyDescent="0.25">
      <c r="A90" s="2" t="s">
        <v>91</v>
      </c>
      <c r="B90" s="3"/>
      <c r="C90" s="3"/>
      <c r="D90" s="3">
        <v>195354320</v>
      </c>
      <c r="E90" s="3"/>
      <c r="F90" s="3"/>
      <c r="G90" s="3"/>
      <c r="H90" s="3"/>
      <c r="I90" s="3">
        <f>+VLOOKUP(A90,'[1]PUNTO 6 - 12'!$A$8:$C$186,3,0)</f>
        <v>15457347</v>
      </c>
      <c r="J90" s="3">
        <f t="shared" si="1"/>
        <v>210811667</v>
      </c>
    </row>
    <row r="91" spans="1:10" x14ac:dyDescent="0.25">
      <c r="A91" s="2" t="s">
        <v>92</v>
      </c>
      <c r="B91" s="3"/>
      <c r="C91" s="3">
        <v>1799517514</v>
      </c>
      <c r="D91" s="3">
        <v>6400497486</v>
      </c>
      <c r="E91" s="3"/>
      <c r="F91" s="3"/>
      <c r="G91" s="3"/>
      <c r="H91" s="3">
        <v>384104942</v>
      </c>
      <c r="I91" s="3">
        <f>+VLOOKUP(A91,'[1]PUNTO 6 - 12'!$A$8:$C$186,3,0)</f>
        <v>1464935732</v>
      </c>
      <c r="J91" s="3">
        <f t="shared" si="1"/>
        <v>10049055674</v>
      </c>
    </row>
    <row r="92" spans="1:10" x14ac:dyDescent="0.25">
      <c r="A92" s="2" t="s">
        <v>93</v>
      </c>
      <c r="B92" s="3"/>
      <c r="C92" s="3">
        <v>300000000</v>
      </c>
      <c r="D92" s="3">
        <v>179286249</v>
      </c>
      <c r="E92" s="3"/>
      <c r="F92" s="3"/>
      <c r="G92" s="3"/>
      <c r="H92" s="3"/>
      <c r="I92" s="3">
        <f>+VLOOKUP(A92,'[1]PUNTO 6 - 12'!$A$8:$C$186,3,0)</f>
        <v>67599764</v>
      </c>
      <c r="J92" s="3">
        <f t="shared" si="1"/>
        <v>546886013</v>
      </c>
    </row>
    <row r="93" spans="1:10" x14ac:dyDescent="0.25">
      <c r="A93" s="2" t="s">
        <v>94</v>
      </c>
      <c r="B93" s="3"/>
      <c r="C93" s="3">
        <v>167276580</v>
      </c>
      <c r="D93" s="3">
        <v>2723420</v>
      </c>
      <c r="E93" s="3"/>
      <c r="F93" s="3"/>
      <c r="G93" s="3"/>
      <c r="H93" s="3"/>
      <c r="I93" s="3">
        <f>+VLOOKUP(A93,'[1]PUNTO 6 - 12'!$A$8:$C$186,3,0)</f>
        <v>34683754</v>
      </c>
      <c r="J93" s="3">
        <f t="shared" si="1"/>
        <v>204683754</v>
      </c>
    </row>
    <row r="94" spans="1:10" x14ac:dyDescent="0.25">
      <c r="A94" s="2" t="s">
        <v>95</v>
      </c>
      <c r="B94" s="3"/>
      <c r="C94" s="3">
        <v>350000000</v>
      </c>
      <c r="D94" s="3"/>
      <c r="E94" s="3">
        <v>150000000</v>
      </c>
      <c r="F94" s="3"/>
      <c r="G94" s="3"/>
      <c r="H94" s="3"/>
      <c r="I94" s="3">
        <f>+VLOOKUP(A94,'[1]PUNTO 6 - 12'!$A$8:$C$186,3,0)</f>
        <v>83007961</v>
      </c>
      <c r="J94" s="3">
        <f t="shared" si="1"/>
        <v>583007961</v>
      </c>
    </row>
    <row r="95" spans="1:10" x14ac:dyDescent="0.25">
      <c r="A95" s="2" t="s">
        <v>96</v>
      </c>
      <c r="B95" s="3">
        <v>793800000</v>
      </c>
      <c r="C95" s="3">
        <v>9121866542</v>
      </c>
      <c r="D95" s="3"/>
      <c r="E95" s="3"/>
      <c r="F95" s="3"/>
      <c r="G95" s="3"/>
      <c r="H95" s="3"/>
      <c r="I95" s="3">
        <f>+VLOOKUP(A95,'[1]PUNTO 6 - 12'!$A$8:$C$186,3,0)</f>
        <v>2402166296</v>
      </c>
      <c r="J95" s="3">
        <f t="shared" si="1"/>
        <v>12317832838</v>
      </c>
    </row>
    <row r="96" spans="1:10" x14ac:dyDescent="0.25">
      <c r="A96" s="2" t="s">
        <v>97</v>
      </c>
      <c r="B96" s="3"/>
      <c r="C96" s="3">
        <v>722851655</v>
      </c>
      <c r="D96" s="3">
        <v>1225759317</v>
      </c>
      <c r="E96" s="3"/>
      <c r="F96" s="3">
        <v>8626692515</v>
      </c>
      <c r="G96" s="3"/>
      <c r="H96" s="3"/>
      <c r="I96" s="3">
        <f>+VLOOKUP(A96,'[1]PUNTO 6 - 12'!$A$8:$C$186,3,0)</f>
        <v>952753674</v>
      </c>
      <c r="J96" s="3">
        <f t="shared" si="1"/>
        <v>11528057161</v>
      </c>
    </row>
    <row r="97" spans="1:10" x14ac:dyDescent="0.25">
      <c r="A97" s="2" t="s">
        <v>98</v>
      </c>
      <c r="B97" s="3"/>
      <c r="C97" s="3"/>
      <c r="D97" s="3">
        <v>4300000000</v>
      </c>
      <c r="E97" s="3">
        <v>1700000000</v>
      </c>
      <c r="F97" s="3"/>
      <c r="G97" s="3"/>
      <c r="H97" s="3"/>
      <c r="I97" s="3">
        <f>+VLOOKUP(A97,'[1]PUNTO 6 - 12'!$A$8:$C$186,3,0)</f>
        <v>735484209</v>
      </c>
      <c r="J97" s="3">
        <f t="shared" si="1"/>
        <v>6735484209</v>
      </c>
    </row>
    <row r="98" spans="1:10" x14ac:dyDescent="0.25">
      <c r="A98" s="2" t="s">
        <v>99</v>
      </c>
      <c r="B98" s="3"/>
      <c r="C98" s="3">
        <v>391246487</v>
      </c>
      <c r="D98" s="3"/>
      <c r="E98" s="3"/>
      <c r="F98" s="3"/>
      <c r="G98" s="3"/>
      <c r="H98" s="3"/>
      <c r="I98" s="3">
        <f>+VLOOKUP(A98,'[1]PUNTO 6 - 12'!$A$8:$C$186,3,0)</f>
        <v>84153266</v>
      </c>
      <c r="J98" s="3">
        <f t="shared" si="1"/>
        <v>475399753</v>
      </c>
    </row>
    <row r="99" spans="1:10" x14ac:dyDescent="0.25">
      <c r="A99" s="2" t="s">
        <v>100</v>
      </c>
      <c r="B99" s="3"/>
      <c r="C99" s="3">
        <v>6138536778.6000004</v>
      </c>
      <c r="D99" s="3">
        <v>133624841</v>
      </c>
      <c r="E99" s="3"/>
      <c r="F99" s="3"/>
      <c r="G99" s="3"/>
      <c r="H99" s="3"/>
      <c r="I99" s="3">
        <f>+VLOOKUP(A99,'[1]PUNTO 6 - 12'!$A$8:$C$186,3,0)</f>
        <v>1054834027</v>
      </c>
      <c r="J99" s="3">
        <f t="shared" si="1"/>
        <v>7326995646.6000004</v>
      </c>
    </row>
    <row r="100" spans="1:10" x14ac:dyDescent="0.25">
      <c r="A100" s="2" t="s">
        <v>101</v>
      </c>
      <c r="B100" s="3"/>
      <c r="C100" s="3">
        <v>3133451704</v>
      </c>
      <c r="D100" s="3"/>
      <c r="E100" s="3">
        <v>555990277</v>
      </c>
      <c r="F100" s="3"/>
      <c r="G100" s="3">
        <v>336562042</v>
      </c>
      <c r="H100" s="3"/>
      <c r="I100" s="3">
        <f>+VLOOKUP(A100,'[1]PUNTO 6 - 12'!$A$8:$C$186,3,0)</f>
        <v>527657582</v>
      </c>
      <c r="J100" s="3">
        <f t="shared" si="1"/>
        <v>4553661605</v>
      </c>
    </row>
    <row r="101" spans="1:10" x14ac:dyDescent="0.25">
      <c r="A101" s="2" t="s">
        <v>102</v>
      </c>
      <c r="B101" s="3"/>
      <c r="C101" s="3"/>
      <c r="D101" s="3">
        <v>291811945</v>
      </c>
      <c r="E101" s="3"/>
      <c r="F101" s="3"/>
      <c r="G101" s="3"/>
      <c r="H101" s="3"/>
      <c r="I101" s="3">
        <f>+VLOOKUP(A101,'[1]PUNTO 6 - 12'!$A$8:$C$186,3,0)</f>
        <v>28977318</v>
      </c>
      <c r="J101" s="3">
        <f t="shared" si="1"/>
        <v>320789263</v>
      </c>
    </row>
    <row r="102" spans="1:10" x14ac:dyDescent="0.25">
      <c r="A102" s="2" t="s">
        <v>103</v>
      </c>
      <c r="B102" s="3"/>
      <c r="C102" s="3">
        <v>548131625</v>
      </c>
      <c r="D102" s="3">
        <v>32763905</v>
      </c>
      <c r="E102" s="3"/>
      <c r="F102" s="3"/>
      <c r="G102" s="3"/>
      <c r="H102" s="3"/>
      <c r="I102" s="3">
        <f>+VLOOKUP(A102,'[1]PUNTO 6 - 12'!$A$8:$C$186,3,0)</f>
        <v>79430516</v>
      </c>
      <c r="J102" s="3">
        <f t="shared" si="1"/>
        <v>660326046</v>
      </c>
    </row>
    <row r="103" spans="1:10" x14ac:dyDescent="0.25">
      <c r="A103" s="2" t="s">
        <v>104</v>
      </c>
      <c r="B103" s="3">
        <v>2799728843.6700001</v>
      </c>
      <c r="C103" s="3">
        <v>3276682684</v>
      </c>
      <c r="D103" s="3">
        <v>3000000000</v>
      </c>
      <c r="E103" s="3">
        <v>14000000000</v>
      </c>
      <c r="F103" s="3">
        <v>3120000000</v>
      </c>
      <c r="G103" s="3"/>
      <c r="H103" s="3"/>
      <c r="I103" s="3">
        <f>+VLOOKUP(A103,'[1]PUNTO 6 - 12'!$A$8:$C$186,3,0)</f>
        <v>3294549042</v>
      </c>
      <c r="J103" s="3">
        <f t="shared" si="1"/>
        <v>29490960569.669998</v>
      </c>
    </row>
    <row r="104" spans="1:10" x14ac:dyDescent="0.25">
      <c r="A104" s="2" t="s">
        <v>105</v>
      </c>
      <c r="B104" s="3"/>
      <c r="C104" s="3"/>
      <c r="D104" s="3">
        <v>387970058</v>
      </c>
      <c r="E104" s="3"/>
      <c r="F104" s="3"/>
      <c r="G104" s="3"/>
      <c r="H104" s="3"/>
      <c r="I104" s="3">
        <f>+VLOOKUP(A104,'[1]PUNTO 6 - 12'!$A$8:$C$186,3,0)</f>
        <v>69954774</v>
      </c>
      <c r="J104" s="3">
        <f t="shared" si="1"/>
        <v>457924832</v>
      </c>
    </row>
    <row r="105" spans="1:10" x14ac:dyDescent="0.25">
      <c r="A105" s="2" t="s">
        <v>106</v>
      </c>
      <c r="B105" s="3"/>
      <c r="C105" s="3">
        <v>408101388</v>
      </c>
      <c r="D105" s="3"/>
      <c r="E105" s="3"/>
      <c r="F105" s="3"/>
      <c r="G105" s="3"/>
      <c r="H105" s="3"/>
      <c r="I105" s="3">
        <f>+VLOOKUP(A105,'[1]PUNTO 6 - 12'!$A$8:$C$186,3,0)</f>
        <v>81489852</v>
      </c>
      <c r="J105" s="3">
        <f t="shared" si="1"/>
        <v>489591240</v>
      </c>
    </row>
    <row r="106" spans="1:10" x14ac:dyDescent="0.25">
      <c r="A106" s="2" t="s">
        <v>107</v>
      </c>
      <c r="B106" s="3"/>
      <c r="C106" s="3"/>
      <c r="D106" s="3">
        <v>620000000</v>
      </c>
      <c r="E106" s="3"/>
      <c r="F106" s="3">
        <v>535000000</v>
      </c>
      <c r="G106" s="3"/>
      <c r="H106" s="3"/>
      <c r="I106" s="3">
        <f>+VLOOKUP(A106,'[1]PUNTO 6 - 12'!$A$8:$C$186,3,0)</f>
        <v>153288810</v>
      </c>
      <c r="J106" s="3">
        <f t="shared" si="1"/>
        <v>1308288810</v>
      </c>
    </row>
    <row r="107" spans="1:10" x14ac:dyDescent="0.25">
      <c r="A107" s="2" t="s">
        <v>108</v>
      </c>
      <c r="B107" s="3"/>
      <c r="C107" s="3"/>
      <c r="D107" s="3">
        <v>120719289</v>
      </c>
      <c r="E107" s="3"/>
      <c r="F107" s="3"/>
      <c r="G107" s="3"/>
      <c r="H107" s="3"/>
      <c r="I107" s="3">
        <f>+VLOOKUP(A107,'[1]PUNTO 6 - 12'!$A$8:$C$186,3,0)</f>
        <v>16427250</v>
      </c>
      <c r="J107" s="3">
        <f t="shared" si="1"/>
        <v>137146539</v>
      </c>
    </row>
    <row r="108" spans="1:10" x14ac:dyDescent="0.25">
      <c r="A108" s="2" t="s">
        <v>109</v>
      </c>
      <c r="B108" s="3"/>
      <c r="C108" s="3">
        <v>509257242</v>
      </c>
      <c r="D108" s="3"/>
      <c r="E108" s="3"/>
      <c r="F108" s="3"/>
      <c r="G108" s="3"/>
      <c r="H108" s="3"/>
      <c r="I108" s="3">
        <f>+VLOOKUP(A108,'[1]PUNTO 6 - 12'!$A$8:$C$186,3,0)</f>
        <v>104477662</v>
      </c>
      <c r="J108" s="3">
        <f t="shared" si="1"/>
        <v>613734904</v>
      </c>
    </row>
    <row r="109" spans="1:10" x14ac:dyDescent="0.25">
      <c r="A109" s="2" t="s">
        <v>110</v>
      </c>
      <c r="B109" s="3"/>
      <c r="C109" s="3"/>
      <c r="D109" s="3"/>
      <c r="E109" s="3">
        <v>1000000000</v>
      </c>
      <c r="F109" s="3"/>
      <c r="G109" s="3"/>
      <c r="H109" s="3"/>
      <c r="I109" s="3">
        <f>+VLOOKUP(A109,'[1]PUNTO 6 - 12'!$A$8:$C$186,3,0)</f>
        <v>124031691</v>
      </c>
      <c r="J109" s="3">
        <f t="shared" si="1"/>
        <v>1124031691</v>
      </c>
    </row>
    <row r="110" spans="1:10" x14ac:dyDescent="0.25">
      <c r="A110" s="2" t="s">
        <v>111</v>
      </c>
      <c r="B110" s="3"/>
      <c r="C110" s="3"/>
      <c r="D110" s="3">
        <v>54712428</v>
      </c>
      <c r="E110" s="3"/>
      <c r="F110" s="3"/>
      <c r="G110" s="3"/>
      <c r="H110" s="3"/>
      <c r="I110" s="3">
        <f>+VLOOKUP(A110,'[1]PUNTO 6 - 12'!$A$8:$C$186,3,0)</f>
        <v>6480964</v>
      </c>
      <c r="J110" s="3">
        <f t="shared" si="1"/>
        <v>61193392</v>
      </c>
    </row>
    <row r="111" spans="1:10" x14ac:dyDescent="0.25">
      <c r="A111" s="2" t="s">
        <v>112</v>
      </c>
      <c r="B111" s="3"/>
      <c r="C111" s="3">
        <v>79000000</v>
      </c>
      <c r="D111" s="3"/>
      <c r="E111" s="3">
        <v>-79000000</v>
      </c>
      <c r="F111" s="3"/>
      <c r="G111" s="3"/>
      <c r="H111" s="3"/>
      <c r="I111" s="3">
        <f>+VLOOKUP(A111,'[1]PUNTO 6 - 12'!$A$8:$C$186,3,0)</f>
        <v>0</v>
      </c>
      <c r="J111" s="3">
        <f t="shared" si="1"/>
        <v>0</v>
      </c>
    </row>
    <row r="112" spans="1:10" x14ac:dyDescent="0.25">
      <c r="A112" s="2" t="s">
        <v>113</v>
      </c>
      <c r="B112" s="3"/>
      <c r="C112" s="3"/>
      <c r="D112" s="3">
        <v>21500000000</v>
      </c>
      <c r="E112" s="3"/>
      <c r="F112" s="3"/>
      <c r="G112" s="3"/>
      <c r="H112" s="3"/>
      <c r="I112" s="3">
        <f>+VLOOKUP(A112,'[1]PUNTO 6 - 12'!$A$8:$C$186,3,0)</f>
        <v>3495743486</v>
      </c>
      <c r="J112" s="3">
        <f t="shared" si="1"/>
        <v>24995743486</v>
      </c>
    </row>
    <row r="113" spans="1:10" x14ac:dyDescent="0.25">
      <c r="A113" s="2" t="s">
        <v>114</v>
      </c>
      <c r="B113" s="3"/>
      <c r="C113" s="3">
        <v>90000000</v>
      </c>
      <c r="D113" s="3">
        <v>345978208</v>
      </c>
      <c r="E113" s="3">
        <v>104021792</v>
      </c>
      <c r="F113" s="3"/>
      <c r="G113" s="3"/>
      <c r="H113" s="3"/>
      <c r="I113" s="3">
        <f>+VLOOKUP(A113,'[1]PUNTO 6 - 12'!$A$8:$C$186,3,0)</f>
        <v>83037661</v>
      </c>
      <c r="J113" s="3">
        <f t="shared" si="1"/>
        <v>623037661</v>
      </c>
    </row>
    <row r="114" spans="1:10" x14ac:dyDescent="0.25">
      <c r="A114" s="2" t="s">
        <v>115</v>
      </c>
      <c r="B114" s="3"/>
      <c r="C114" s="3">
        <v>7745112937</v>
      </c>
      <c r="D114" s="3">
        <v>1000000000</v>
      </c>
      <c r="E114" s="3"/>
      <c r="F114" s="3"/>
      <c r="G114" s="3"/>
      <c r="H114" s="3"/>
      <c r="I114" s="3">
        <f>+VLOOKUP(A114,'[1]PUNTO 6 - 12'!$A$8:$C$186,3,0)</f>
        <v>2258639247</v>
      </c>
      <c r="J114" s="3">
        <f t="shared" si="1"/>
        <v>11003752184</v>
      </c>
    </row>
    <row r="115" spans="1:10" x14ac:dyDescent="0.25">
      <c r="A115" s="2" t="s">
        <v>116</v>
      </c>
      <c r="B115" s="3"/>
      <c r="C115" s="3"/>
      <c r="D115" s="3">
        <v>292089004</v>
      </c>
      <c r="E115" s="3"/>
      <c r="F115" s="3"/>
      <c r="G115" s="3"/>
      <c r="H115" s="3"/>
      <c r="I115" s="3">
        <f>+VLOOKUP(A115,'[1]PUNTO 6 - 12'!$A$8:$C$186,3,0)</f>
        <v>44470801</v>
      </c>
      <c r="J115" s="3">
        <f t="shared" si="1"/>
        <v>336559805</v>
      </c>
    </row>
    <row r="116" spans="1:10" x14ac:dyDescent="0.25">
      <c r="A116" s="2" t="s">
        <v>117</v>
      </c>
      <c r="B116" s="3"/>
      <c r="C116" s="3"/>
      <c r="D116" s="3">
        <v>10000000000</v>
      </c>
      <c r="E116" s="3"/>
      <c r="F116" s="3"/>
      <c r="G116" s="3"/>
      <c r="H116" s="3"/>
      <c r="I116" s="3">
        <f>+VLOOKUP(A116,'[1]PUNTO 6 - 12'!$A$8:$C$186,3,0)</f>
        <v>1576517151</v>
      </c>
      <c r="J116" s="3">
        <f t="shared" si="1"/>
        <v>11576517151</v>
      </c>
    </row>
    <row r="117" spans="1:10" x14ac:dyDescent="0.25">
      <c r="A117" s="2" t="s">
        <v>118</v>
      </c>
      <c r="B117" s="3"/>
      <c r="C117" s="3"/>
      <c r="D117" s="3">
        <v>3000000000</v>
      </c>
      <c r="E117" s="3"/>
      <c r="F117" s="3"/>
      <c r="G117" s="3"/>
      <c r="H117" s="3"/>
      <c r="I117" s="3">
        <f>+VLOOKUP(A117,'[1]PUNTO 6 - 12'!$A$8:$C$186,3,0)</f>
        <v>378178912</v>
      </c>
      <c r="J117" s="3">
        <f t="shared" si="1"/>
        <v>3378178912</v>
      </c>
    </row>
    <row r="118" spans="1:10" x14ac:dyDescent="0.25">
      <c r="A118" s="2" t="s">
        <v>119</v>
      </c>
      <c r="B118" s="3"/>
      <c r="C118" s="3">
        <v>2734200000</v>
      </c>
      <c r="D118" s="3"/>
      <c r="E118" s="3"/>
      <c r="F118" s="3"/>
      <c r="G118" s="3"/>
      <c r="H118" s="3"/>
      <c r="I118" s="3">
        <f>+VLOOKUP(A118,'[1]PUNTO 6 - 12'!$A$8:$C$186,3,0)</f>
        <v>661456070</v>
      </c>
      <c r="J118" s="3">
        <f t="shared" si="1"/>
        <v>3395656070</v>
      </c>
    </row>
    <row r="119" spans="1:10" x14ac:dyDescent="0.25">
      <c r="A119" s="2" t="s">
        <v>120</v>
      </c>
      <c r="B119" s="3"/>
      <c r="C119" s="3"/>
      <c r="D119" s="3">
        <v>100000000</v>
      </c>
      <c r="E119" s="3">
        <v>-100000000</v>
      </c>
      <c r="F119" s="3"/>
      <c r="G119" s="3"/>
      <c r="H119" s="3"/>
      <c r="I119" s="3">
        <f>+VLOOKUP(A119,'[1]PUNTO 6 - 12'!$A$8:$C$186,3,0)</f>
        <v>0</v>
      </c>
      <c r="J119" s="3">
        <f t="shared" si="1"/>
        <v>0</v>
      </c>
    </row>
    <row r="120" spans="1:10" x14ac:dyDescent="0.25">
      <c r="A120" s="2" t="s">
        <v>121</v>
      </c>
      <c r="B120" s="3"/>
      <c r="C120" s="3"/>
      <c r="D120" s="3">
        <v>259827648</v>
      </c>
      <c r="E120" s="3"/>
      <c r="F120" s="3"/>
      <c r="G120" s="3"/>
      <c r="H120" s="3"/>
      <c r="I120" s="3">
        <f>+VLOOKUP(A120,'[1]PUNTO 6 - 12'!$A$8:$C$186,3,0)</f>
        <v>20335855</v>
      </c>
      <c r="J120" s="3">
        <f t="shared" si="1"/>
        <v>280163503</v>
      </c>
    </row>
    <row r="121" spans="1:10" x14ac:dyDescent="0.25">
      <c r="A121" s="2" t="s">
        <v>122</v>
      </c>
      <c r="B121" s="3"/>
      <c r="C121" s="3"/>
      <c r="D121" s="3">
        <v>200000000</v>
      </c>
      <c r="E121" s="3"/>
      <c r="F121" s="3"/>
      <c r="G121" s="3"/>
      <c r="H121" s="3"/>
      <c r="I121" s="3">
        <f>+VLOOKUP(A121,'[1]PUNTO 6 - 12'!$A$8:$C$186,3,0)</f>
        <v>27087035</v>
      </c>
      <c r="J121" s="3">
        <f t="shared" si="1"/>
        <v>227087035</v>
      </c>
    </row>
    <row r="122" spans="1:10" x14ac:dyDescent="0.25">
      <c r="A122" s="2" t="s">
        <v>123</v>
      </c>
      <c r="B122" s="3"/>
      <c r="C122" s="3">
        <v>4000000000</v>
      </c>
      <c r="D122" s="3">
        <v>2500000000</v>
      </c>
      <c r="E122" s="3">
        <v>5146263160</v>
      </c>
      <c r="F122" s="3"/>
      <c r="G122" s="3"/>
      <c r="H122" s="3">
        <v>2500025770</v>
      </c>
      <c r="I122" s="3">
        <f>+VLOOKUP(A122,'[1]PUNTO 6 - 12'!$A$8:$C$186,3,0)</f>
        <v>1700864386</v>
      </c>
      <c r="J122" s="3">
        <f t="shared" si="1"/>
        <v>15847153316</v>
      </c>
    </row>
    <row r="123" spans="1:10" x14ac:dyDescent="0.25">
      <c r="A123" s="2" t="s">
        <v>124</v>
      </c>
      <c r="B123" s="3"/>
      <c r="C123" s="3"/>
      <c r="D123" s="3">
        <v>3000000000</v>
      </c>
      <c r="E123" s="3">
        <v>1276206605</v>
      </c>
      <c r="F123" s="3"/>
      <c r="G123" s="3"/>
      <c r="H123" s="3"/>
      <c r="I123" s="3">
        <f>+VLOOKUP(A123,'[1]PUNTO 6 - 12'!$A$8:$C$186,3,0)</f>
        <v>606137465</v>
      </c>
      <c r="J123" s="3">
        <f t="shared" si="1"/>
        <v>4882344070</v>
      </c>
    </row>
    <row r="124" spans="1:10" x14ac:dyDescent="0.25">
      <c r="A124" s="2" t="s">
        <v>125</v>
      </c>
      <c r="B124" s="3"/>
      <c r="C124" s="3">
        <v>225787302</v>
      </c>
      <c r="D124" s="3"/>
      <c r="E124" s="3"/>
      <c r="F124" s="3"/>
      <c r="G124" s="3"/>
      <c r="H124" s="3"/>
      <c r="I124" s="3">
        <f>+VLOOKUP(A124,'[1]PUNTO 6 - 12'!$A$8:$C$186,3,0)</f>
        <v>32361968</v>
      </c>
      <c r="J124" s="3">
        <f t="shared" si="1"/>
        <v>258149270</v>
      </c>
    </row>
    <row r="125" spans="1:10" x14ac:dyDescent="0.25">
      <c r="A125" s="2" t="s">
        <v>126</v>
      </c>
      <c r="B125" s="3"/>
      <c r="C125" s="3">
        <v>1000000000</v>
      </c>
      <c r="D125" s="3">
        <v>663000000</v>
      </c>
      <c r="E125" s="3"/>
      <c r="F125" s="3"/>
      <c r="G125" s="3"/>
      <c r="H125" s="3"/>
      <c r="I125" s="3">
        <f>+VLOOKUP(A125,'[1]PUNTO 6 - 12'!$A$8:$C$186,3,0)</f>
        <v>120839002</v>
      </c>
      <c r="J125" s="3">
        <f t="shared" si="1"/>
        <v>1783839002</v>
      </c>
    </row>
    <row r="126" spans="1:10" x14ac:dyDescent="0.25">
      <c r="A126" s="2" t="s">
        <v>127</v>
      </c>
      <c r="B126" s="3"/>
      <c r="C126" s="3"/>
      <c r="D126" s="3"/>
      <c r="E126" s="3">
        <v>1000000000</v>
      </c>
      <c r="F126" s="3"/>
      <c r="G126" s="3"/>
      <c r="H126" s="3"/>
      <c r="I126" s="3">
        <f>+VLOOKUP(A126,'[1]PUNTO 6 - 12'!$A$8:$C$186,3,0)</f>
        <v>97236589</v>
      </c>
      <c r="J126" s="3">
        <f t="shared" si="1"/>
        <v>1097236589</v>
      </c>
    </row>
    <row r="127" spans="1:10" x14ac:dyDescent="0.25">
      <c r="A127" s="2" t="s">
        <v>128</v>
      </c>
      <c r="B127" s="3"/>
      <c r="C127" s="3">
        <v>10000000000</v>
      </c>
      <c r="D127" s="3"/>
      <c r="E127" s="3"/>
      <c r="F127" s="3"/>
      <c r="G127" s="3">
        <v>2031000000</v>
      </c>
      <c r="H127" s="3"/>
      <c r="I127" s="3">
        <f>+VLOOKUP(A127,'[1]PUNTO 6 - 12'!$A$8:$C$186,3,0)</f>
        <v>1851528091</v>
      </c>
      <c r="J127" s="3">
        <f t="shared" si="1"/>
        <v>13882528091</v>
      </c>
    </row>
    <row r="128" spans="1:10" x14ac:dyDescent="0.25">
      <c r="A128" s="2" t="s">
        <v>129</v>
      </c>
      <c r="B128" s="3"/>
      <c r="C128" s="3"/>
      <c r="D128" s="3">
        <v>400000000</v>
      </c>
      <c r="E128" s="3"/>
      <c r="F128" s="3"/>
      <c r="G128" s="3"/>
      <c r="H128" s="3"/>
      <c r="I128" s="3">
        <f>+VLOOKUP(A128,'[1]PUNTO 6 - 12'!$A$8:$C$186,3,0)</f>
        <v>34064293</v>
      </c>
      <c r="J128" s="3">
        <f t="shared" si="1"/>
        <v>434064293</v>
      </c>
    </row>
    <row r="129" spans="1:10" x14ac:dyDescent="0.25">
      <c r="A129" s="2" t="s">
        <v>130</v>
      </c>
      <c r="B129" s="3"/>
      <c r="C129" s="3">
        <v>32098716697</v>
      </c>
      <c r="D129" s="3"/>
      <c r="E129" s="3">
        <v>3883392906</v>
      </c>
      <c r="F129" s="3"/>
      <c r="G129" s="3"/>
      <c r="H129" s="3"/>
      <c r="I129" s="3">
        <f>+VLOOKUP(A129,'[1]PUNTO 6 - 12'!$A$8:$C$186,3,0)</f>
        <v>7569285549</v>
      </c>
      <c r="J129" s="3">
        <f t="shared" si="1"/>
        <v>43551395152</v>
      </c>
    </row>
    <row r="130" spans="1:10" x14ac:dyDescent="0.25">
      <c r="A130" s="2" t="s">
        <v>131</v>
      </c>
      <c r="B130" s="3"/>
      <c r="C130" s="3">
        <v>1236734116</v>
      </c>
      <c r="D130" s="3">
        <v>767280329</v>
      </c>
      <c r="E130" s="3"/>
      <c r="F130" s="3"/>
      <c r="G130" s="3"/>
      <c r="H130" s="3"/>
      <c r="I130" s="3">
        <f>+VLOOKUP(A130,'[1]PUNTO 6 - 12'!$A$8:$C$186,3,0)</f>
        <v>489707131</v>
      </c>
      <c r="J130" s="3">
        <f t="shared" si="1"/>
        <v>2493721576</v>
      </c>
    </row>
    <row r="131" spans="1:10" x14ac:dyDescent="0.25">
      <c r="A131" s="2" t="s">
        <v>132</v>
      </c>
      <c r="B131" s="3"/>
      <c r="C131" s="3">
        <v>705367494</v>
      </c>
      <c r="D131" s="3">
        <v>1196110946</v>
      </c>
      <c r="E131" s="3"/>
      <c r="F131" s="3"/>
      <c r="G131" s="3"/>
      <c r="H131" s="3"/>
      <c r="I131" s="3">
        <f>+VLOOKUP(A131,'[1]PUNTO 6 - 12'!$A$8:$C$186,3,0)</f>
        <v>358167955</v>
      </c>
      <c r="J131" s="3">
        <f t="shared" si="1"/>
        <v>2259646395</v>
      </c>
    </row>
    <row r="132" spans="1:10" x14ac:dyDescent="0.25">
      <c r="A132" s="2" t="s">
        <v>133</v>
      </c>
      <c r="B132" s="3"/>
      <c r="C132" s="3">
        <v>626210048</v>
      </c>
      <c r="D132" s="3">
        <v>118949471</v>
      </c>
      <c r="E132" s="3"/>
      <c r="F132" s="3"/>
      <c r="G132" s="3"/>
      <c r="H132" s="3"/>
      <c r="I132" s="3">
        <f>+VLOOKUP(A132,'[1]PUNTO 6 - 12'!$A$8:$C$186,3,0)</f>
        <v>94157702</v>
      </c>
      <c r="J132" s="3">
        <f t="shared" si="1"/>
        <v>839317221</v>
      </c>
    </row>
    <row r="133" spans="1:10" x14ac:dyDescent="0.25">
      <c r="A133" s="2" t="s">
        <v>134</v>
      </c>
      <c r="B133" s="3"/>
      <c r="C133" s="3"/>
      <c r="D133" s="3">
        <v>1100000000</v>
      </c>
      <c r="E133" s="3">
        <v>100000000</v>
      </c>
      <c r="F133" s="3"/>
      <c r="G133" s="3"/>
      <c r="H133" s="3"/>
      <c r="I133" s="3">
        <f>+VLOOKUP(A133,'[1]PUNTO 6 - 12'!$A$8:$C$186,3,0)</f>
        <v>186529662</v>
      </c>
      <c r="J133" s="3">
        <f t="shared" si="1"/>
        <v>1386529662</v>
      </c>
    </row>
    <row r="134" spans="1:10" x14ac:dyDescent="0.25">
      <c r="A134" s="2" t="s">
        <v>135</v>
      </c>
      <c r="B134" s="3"/>
      <c r="C134" s="3">
        <v>645227927</v>
      </c>
      <c r="D134" s="3"/>
      <c r="E134" s="3"/>
      <c r="F134" s="3"/>
      <c r="G134" s="3"/>
      <c r="H134" s="3"/>
      <c r="I134" s="3">
        <f>+VLOOKUP(A134,'[1]PUNTO 6 - 12'!$A$8:$C$186,3,0)</f>
        <v>104142341</v>
      </c>
      <c r="J134" s="3">
        <f t="shared" ref="J134:J174" si="2">SUM(B134:I134)</f>
        <v>749370268</v>
      </c>
    </row>
    <row r="135" spans="1:10" x14ac:dyDescent="0.25">
      <c r="A135" s="2" t="s">
        <v>136</v>
      </c>
      <c r="B135" s="3"/>
      <c r="C135" s="3">
        <v>1080071484</v>
      </c>
      <c r="D135" s="3"/>
      <c r="E135" s="3">
        <v>1011232180</v>
      </c>
      <c r="F135" s="3"/>
      <c r="G135" s="3">
        <v>3200000000</v>
      </c>
      <c r="H135" s="3"/>
      <c r="I135" s="3">
        <f>+VLOOKUP(A135,'[1]PUNTO 6 - 12'!$A$8:$C$186,3,0)</f>
        <v>429487668</v>
      </c>
      <c r="J135" s="3">
        <f t="shared" si="2"/>
        <v>5720791332</v>
      </c>
    </row>
    <row r="136" spans="1:10" x14ac:dyDescent="0.25">
      <c r="A136" s="2" t="s">
        <v>137</v>
      </c>
      <c r="B136" s="3"/>
      <c r="C136" s="3"/>
      <c r="D136" s="3">
        <v>90000000</v>
      </c>
      <c r="E136" s="3"/>
      <c r="F136" s="3"/>
      <c r="G136" s="3"/>
      <c r="H136" s="3"/>
      <c r="I136" s="3">
        <f>+VLOOKUP(A136,'[1]PUNTO 6 - 12'!$A$8:$C$186,3,0)</f>
        <v>6423505</v>
      </c>
      <c r="J136" s="3">
        <f t="shared" si="2"/>
        <v>96423505</v>
      </c>
    </row>
    <row r="137" spans="1:10" x14ac:dyDescent="0.25">
      <c r="A137" s="2" t="s">
        <v>138</v>
      </c>
      <c r="B137" s="3"/>
      <c r="C137" s="3"/>
      <c r="D137" s="3">
        <v>270000000</v>
      </c>
      <c r="E137" s="3"/>
      <c r="F137" s="3"/>
      <c r="G137" s="3"/>
      <c r="H137" s="3"/>
      <c r="I137" s="3">
        <f>+VLOOKUP(A137,'[1]PUNTO 6 - 12'!$A$8:$C$186,3,0)</f>
        <v>38595653</v>
      </c>
      <c r="J137" s="3">
        <f t="shared" si="2"/>
        <v>308595653</v>
      </c>
    </row>
    <row r="138" spans="1:10" x14ac:dyDescent="0.25">
      <c r="A138" s="2" t="s">
        <v>139</v>
      </c>
      <c r="B138" s="3"/>
      <c r="C138" s="3"/>
      <c r="D138" s="3">
        <v>206559216</v>
      </c>
      <c r="E138" s="3">
        <v>13440784</v>
      </c>
      <c r="F138" s="3"/>
      <c r="G138" s="3"/>
      <c r="H138" s="3"/>
      <c r="I138" s="3">
        <f>+VLOOKUP(A138,'[1]PUNTO 6 - 12'!$A$8:$C$186,3,0)</f>
        <v>33046384</v>
      </c>
      <c r="J138" s="3">
        <f t="shared" si="2"/>
        <v>253046384</v>
      </c>
    </row>
    <row r="139" spans="1:10" x14ac:dyDescent="0.25">
      <c r="A139" s="2" t="s">
        <v>140</v>
      </c>
      <c r="B139" s="3"/>
      <c r="C139" s="3">
        <v>10600000000</v>
      </c>
      <c r="D139" s="3"/>
      <c r="E139" s="3"/>
      <c r="F139" s="3"/>
      <c r="G139" s="3"/>
      <c r="H139" s="3"/>
      <c r="I139" s="3">
        <f>+VLOOKUP(A139,'[1]PUNTO 6 - 12'!$A$8:$C$186,3,0)</f>
        <v>1321881785</v>
      </c>
      <c r="J139" s="3">
        <f t="shared" si="2"/>
        <v>11921881785</v>
      </c>
    </row>
    <row r="140" spans="1:10" x14ac:dyDescent="0.25">
      <c r="A140" s="2" t="s">
        <v>141</v>
      </c>
      <c r="B140" s="3"/>
      <c r="C140" s="3"/>
      <c r="D140" s="3"/>
      <c r="E140" s="3">
        <v>500000000</v>
      </c>
      <c r="F140" s="3"/>
      <c r="G140" s="3"/>
      <c r="H140" s="3"/>
      <c r="I140" s="3">
        <f>+VLOOKUP(A140,'[1]PUNTO 6 - 12'!$A$8:$C$186,3,0)</f>
        <v>55228044</v>
      </c>
      <c r="J140" s="3">
        <f t="shared" si="2"/>
        <v>555228044</v>
      </c>
    </row>
    <row r="141" spans="1:10" x14ac:dyDescent="0.25">
      <c r="A141" s="2" t="s">
        <v>142</v>
      </c>
      <c r="B141" s="3"/>
      <c r="C141" s="3"/>
      <c r="D141" s="3">
        <v>299559146</v>
      </c>
      <c r="E141" s="3"/>
      <c r="F141" s="3"/>
      <c r="G141" s="3"/>
      <c r="H141" s="3"/>
      <c r="I141" s="3">
        <f>+VLOOKUP(A141,'[1]PUNTO 6 - 12'!$A$8:$C$186,3,0)</f>
        <v>40998467</v>
      </c>
      <c r="J141" s="3">
        <f t="shared" si="2"/>
        <v>340557613</v>
      </c>
    </row>
    <row r="142" spans="1:10" x14ac:dyDescent="0.25">
      <c r="A142" s="2" t="s">
        <v>143</v>
      </c>
      <c r="B142" s="3"/>
      <c r="C142" s="3"/>
      <c r="D142" s="3">
        <v>15000000000</v>
      </c>
      <c r="E142" s="3">
        <v>5400000000</v>
      </c>
      <c r="F142" s="3">
        <v>2085607157</v>
      </c>
      <c r="G142" s="3"/>
      <c r="H142" s="3"/>
      <c r="I142" s="3">
        <f>+VLOOKUP(A142,'[1]PUNTO 6 - 12'!$A$8:$C$186,3,0)</f>
        <v>3232338742</v>
      </c>
      <c r="J142" s="3">
        <f t="shared" si="2"/>
        <v>25717945899</v>
      </c>
    </row>
    <row r="143" spans="1:10" x14ac:dyDescent="0.25">
      <c r="A143" s="2" t="s">
        <v>144</v>
      </c>
      <c r="B143" s="3"/>
      <c r="C143" s="3"/>
      <c r="D143" s="3">
        <v>88987725</v>
      </c>
      <c r="E143" s="3"/>
      <c r="F143" s="3"/>
      <c r="G143" s="3"/>
      <c r="H143" s="3"/>
      <c r="I143" s="3">
        <f>+VLOOKUP(A143,'[1]PUNTO 6 - 12'!$A$8:$C$186,3,0)</f>
        <v>12414623</v>
      </c>
      <c r="J143" s="3">
        <f t="shared" si="2"/>
        <v>101402348</v>
      </c>
    </row>
    <row r="144" spans="1:10" x14ac:dyDescent="0.25">
      <c r="A144" s="2" t="s">
        <v>145</v>
      </c>
      <c r="B144" s="3"/>
      <c r="C144" s="3"/>
      <c r="D144" s="3"/>
      <c r="E144" s="3">
        <v>999999999.66999996</v>
      </c>
      <c r="F144" s="3"/>
      <c r="G144" s="3"/>
      <c r="H144" s="3"/>
      <c r="I144" s="3">
        <f>+VLOOKUP(A144,'[1]PUNTO 6 - 12'!$A$8:$C$186,3,0)</f>
        <v>94226165</v>
      </c>
      <c r="J144" s="3">
        <f t="shared" si="2"/>
        <v>1094226164.6700001</v>
      </c>
    </row>
    <row r="145" spans="1:10" x14ac:dyDescent="0.25">
      <c r="A145" s="2" t="s">
        <v>146</v>
      </c>
      <c r="B145" s="3"/>
      <c r="C145" s="3"/>
      <c r="D145" s="3">
        <v>9000000000</v>
      </c>
      <c r="E145" s="3"/>
      <c r="F145" s="3"/>
      <c r="G145" s="3"/>
      <c r="H145" s="3"/>
      <c r="I145" s="3">
        <f>+VLOOKUP(A145,'[1]PUNTO 6 - 12'!$A$8:$C$186,3,0)</f>
        <v>1135071163</v>
      </c>
      <c r="J145" s="3">
        <f t="shared" si="2"/>
        <v>10135071163</v>
      </c>
    </row>
    <row r="146" spans="1:10" x14ac:dyDescent="0.25">
      <c r="A146" s="2" t="s">
        <v>147</v>
      </c>
      <c r="B146" s="3">
        <v>2381399999</v>
      </c>
      <c r="C146" s="3">
        <v>7500000000</v>
      </c>
      <c r="D146" s="3"/>
      <c r="E146" s="3"/>
      <c r="F146" s="3"/>
      <c r="G146" s="3"/>
      <c r="H146" s="3"/>
      <c r="I146" s="3">
        <f>+VLOOKUP(A146,'[1]PUNTO 6 - 12'!$A$8:$C$186,3,0)</f>
        <v>2165499915</v>
      </c>
      <c r="J146" s="3">
        <f t="shared" si="2"/>
        <v>12046899914</v>
      </c>
    </row>
    <row r="147" spans="1:10" x14ac:dyDescent="0.25">
      <c r="A147" s="2" t="s">
        <v>148</v>
      </c>
      <c r="B147" s="3"/>
      <c r="C147" s="3">
        <v>9604453179</v>
      </c>
      <c r="D147" s="3">
        <v>3372000000</v>
      </c>
      <c r="E147" s="3"/>
      <c r="F147" s="3"/>
      <c r="G147" s="3"/>
      <c r="H147" s="3"/>
      <c r="I147" s="3">
        <f>+VLOOKUP(A147,'[1]PUNTO 6 - 12'!$A$8:$C$186,3,0)</f>
        <v>2592614782</v>
      </c>
      <c r="J147" s="3">
        <f t="shared" si="2"/>
        <v>15569067961</v>
      </c>
    </row>
    <row r="148" spans="1:10" x14ac:dyDescent="0.25">
      <c r="A148" s="2" t="s">
        <v>149</v>
      </c>
      <c r="B148" s="3"/>
      <c r="C148" s="3">
        <v>3000000000</v>
      </c>
      <c r="D148" s="3"/>
      <c r="E148" s="3"/>
      <c r="F148" s="3"/>
      <c r="G148" s="3"/>
      <c r="H148" s="3"/>
      <c r="I148" s="3">
        <f>+VLOOKUP(A148,'[1]PUNTO 6 - 12'!$A$8:$C$186,3,0)</f>
        <v>378617835</v>
      </c>
      <c r="J148" s="3">
        <f t="shared" si="2"/>
        <v>3378617835</v>
      </c>
    </row>
    <row r="149" spans="1:10" x14ac:dyDescent="0.25">
      <c r="A149" s="2" t="s">
        <v>150</v>
      </c>
      <c r="B149" s="3"/>
      <c r="C149" s="3"/>
      <c r="D149" s="3">
        <v>342818655</v>
      </c>
      <c r="E149" s="3"/>
      <c r="F149" s="3"/>
      <c r="G149" s="3"/>
      <c r="H149" s="3"/>
      <c r="I149" s="3">
        <f>+VLOOKUP(A149,'[1]PUNTO 6 - 12'!$A$8:$C$186,3,0)</f>
        <v>61663426</v>
      </c>
      <c r="J149" s="3">
        <f t="shared" si="2"/>
        <v>404482081</v>
      </c>
    </row>
    <row r="150" spans="1:10" x14ac:dyDescent="0.25">
      <c r="A150" s="2" t="s">
        <v>151</v>
      </c>
      <c r="B150" s="3"/>
      <c r="C150" s="3"/>
      <c r="D150" s="3">
        <v>546140012</v>
      </c>
      <c r="E150" s="3"/>
      <c r="F150" s="3"/>
      <c r="G150" s="3"/>
      <c r="H150" s="3"/>
      <c r="I150" s="3">
        <f>+VLOOKUP(A150,'[1]PUNTO 6 - 12'!$A$8:$C$186,3,0)</f>
        <v>25552109</v>
      </c>
      <c r="J150" s="3">
        <f t="shared" si="2"/>
        <v>571692121</v>
      </c>
    </row>
    <row r="151" spans="1:10" x14ac:dyDescent="0.25">
      <c r="A151" s="2" t="s">
        <v>152</v>
      </c>
      <c r="B151" s="3"/>
      <c r="C151" s="3">
        <v>214429461</v>
      </c>
      <c r="D151" s="3">
        <v>21392343</v>
      </c>
      <c r="E151" s="3"/>
      <c r="F151" s="3"/>
      <c r="G151" s="3"/>
      <c r="H151" s="3"/>
      <c r="I151" s="3">
        <f>+VLOOKUP(A151,'[1]PUNTO 6 - 12'!$A$8:$C$186,3,0)</f>
        <v>20960325</v>
      </c>
      <c r="J151" s="3">
        <f t="shared" si="2"/>
        <v>256782129</v>
      </c>
    </row>
    <row r="152" spans="1:10" x14ac:dyDescent="0.25">
      <c r="A152" s="2" t="s">
        <v>153</v>
      </c>
      <c r="B152" s="3"/>
      <c r="C152" s="3"/>
      <c r="D152" s="3">
        <v>87100000</v>
      </c>
      <c r="E152" s="3">
        <v>90325782</v>
      </c>
      <c r="F152" s="3"/>
      <c r="G152" s="3"/>
      <c r="H152" s="3"/>
      <c r="I152" s="3">
        <f>+VLOOKUP(A152,'[1]PUNTO 6 - 12'!$A$8:$C$186,3,0)</f>
        <v>9915969</v>
      </c>
      <c r="J152" s="3">
        <f t="shared" si="2"/>
        <v>187341751</v>
      </c>
    </row>
    <row r="153" spans="1:10" x14ac:dyDescent="0.25">
      <c r="A153" s="2" t="s">
        <v>154</v>
      </c>
      <c r="B153" s="3"/>
      <c r="C153" s="3">
        <v>298116544</v>
      </c>
      <c r="D153" s="3"/>
      <c r="E153" s="3"/>
      <c r="F153" s="3"/>
      <c r="G153" s="3"/>
      <c r="H153" s="3"/>
      <c r="I153" s="3">
        <f>+VLOOKUP(A153,'[1]PUNTO 6 - 12'!$A$8:$C$186,3,0)</f>
        <v>64033253</v>
      </c>
      <c r="J153" s="3">
        <f t="shared" si="2"/>
        <v>362149797</v>
      </c>
    </row>
    <row r="154" spans="1:10" x14ac:dyDescent="0.25">
      <c r="A154" s="2" t="s">
        <v>155</v>
      </c>
      <c r="B154" s="3"/>
      <c r="C154" s="3"/>
      <c r="D154" s="3"/>
      <c r="E154" s="3">
        <v>500000000</v>
      </c>
      <c r="F154" s="3"/>
      <c r="G154" s="3"/>
      <c r="H154" s="3"/>
      <c r="I154" s="3">
        <f>+VLOOKUP(A154,'[1]PUNTO 6 - 12'!$A$8:$C$186,3,0)</f>
        <v>45691421</v>
      </c>
      <c r="J154" s="3">
        <f t="shared" si="2"/>
        <v>545691421</v>
      </c>
    </row>
    <row r="155" spans="1:10" x14ac:dyDescent="0.25">
      <c r="A155" s="2" t="s">
        <v>156</v>
      </c>
      <c r="B155" s="3"/>
      <c r="C155" s="3">
        <v>329980054</v>
      </c>
      <c r="D155" s="3"/>
      <c r="E155" s="3"/>
      <c r="F155" s="3"/>
      <c r="G155" s="3"/>
      <c r="H155" s="3"/>
      <c r="I155" s="3">
        <f>+VLOOKUP(A155,'[1]PUNTO 6 - 12'!$A$8:$C$186,3,0)</f>
        <v>23638276</v>
      </c>
      <c r="J155" s="3">
        <f t="shared" si="2"/>
        <v>353618330</v>
      </c>
    </row>
    <row r="156" spans="1:10" x14ac:dyDescent="0.25">
      <c r="A156" s="2" t="s">
        <v>157</v>
      </c>
      <c r="B156" s="3"/>
      <c r="C156" s="3">
        <v>3000000000</v>
      </c>
      <c r="D156" s="3">
        <v>3000000000</v>
      </c>
      <c r="E156" s="3">
        <v>3000000000</v>
      </c>
      <c r="F156" s="3">
        <v>851814969</v>
      </c>
      <c r="G156" s="3"/>
      <c r="H156" s="3"/>
      <c r="I156" s="3">
        <f>+VLOOKUP(A156,'[1]PUNTO 6 - 12'!$A$8:$C$186,3,0)</f>
        <v>1125626109</v>
      </c>
      <c r="J156" s="3">
        <f t="shared" si="2"/>
        <v>10977441078</v>
      </c>
    </row>
    <row r="157" spans="1:10" x14ac:dyDescent="0.25">
      <c r="A157" s="2" t="s">
        <v>158</v>
      </c>
      <c r="B157" s="3"/>
      <c r="C157" s="3">
        <v>6602250000</v>
      </c>
      <c r="D157" s="3">
        <v>3557950000</v>
      </c>
      <c r="E157" s="3"/>
      <c r="F157" s="3"/>
      <c r="G157" s="3"/>
      <c r="H157" s="3"/>
      <c r="I157" s="3">
        <f>+VLOOKUP(A157,'[1]PUNTO 6 - 12'!$A$8:$C$186,3,0)</f>
        <v>2173454801</v>
      </c>
      <c r="J157" s="3">
        <f t="shared" si="2"/>
        <v>12333654801</v>
      </c>
    </row>
    <row r="158" spans="1:10" x14ac:dyDescent="0.25">
      <c r="A158" s="2" t="s">
        <v>159</v>
      </c>
      <c r="B158" s="3"/>
      <c r="C158" s="3"/>
      <c r="D158" s="3">
        <v>3000000000</v>
      </c>
      <c r="E158" s="3"/>
      <c r="F158" s="3"/>
      <c r="G158" s="3"/>
      <c r="H158" s="3"/>
      <c r="I158" s="3">
        <f>+VLOOKUP(A158,'[1]PUNTO 6 - 12'!$A$8:$C$186,3,0)</f>
        <v>536915040</v>
      </c>
      <c r="J158" s="3">
        <f t="shared" si="2"/>
        <v>3536915040</v>
      </c>
    </row>
    <row r="159" spans="1:10" x14ac:dyDescent="0.25">
      <c r="A159" s="2" t="s">
        <v>160</v>
      </c>
      <c r="B159" s="3"/>
      <c r="C159" s="3"/>
      <c r="D159" s="3">
        <v>401596941</v>
      </c>
      <c r="E159" s="3"/>
      <c r="F159" s="3"/>
      <c r="G159" s="3"/>
      <c r="H159" s="3"/>
      <c r="I159" s="3">
        <f>+VLOOKUP(A159,'[1]PUNTO 6 - 12'!$A$8:$C$186,3,0)</f>
        <v>73880810</v>
      </c>
      <c r="J159" s="3">
        <f t="shared" si="2"/>
        <v>475477751</v>
      </c>
    </row>
    <row r="160" spans="1:10" x14ac:dyDescent="0.25">
      <c r="A160" s="2" t="s">
        <v>161</v>
      </c>
      <c r="B160" s="3"/>
      <c r="C160" s="3"/>
      <c r="D160" s="3">
        <v>180000000</v>
      </c>
      <c r="E160" s="3"/>
      <c r="F160" s="3"/>
      <c r="G160" s="3"/>
      <c r="H160" s="3">
        <v>161110815</v>
      </c>
      <c r="I160" s="3">
        <f>+VLOOKUP(A160,'[1]PUNTO 6 - 12'!$A$8:$C$186,3,0)</f>
        <v>29173423</v>
      </c>
      <c r="J160" s="3">
        <f t="shared" si="2"/>
        <v>370284238</v>
      </c>
    </row>
    <row r="161" spans="1:10" x14ac:dyDescent="0.25">
      <c r="A161" s="2" t="s">
        <v>162</v>
      </c>
      <c r="B161" s="3"/>
      <c r="C161" s="3">
        <v>123993830</v>
      </c>
      <c r="D161" s="3"/>
      <c r="E161" s="3"/>
      <c r="F161" s="3"/>
      <c r="G161" s="3"/>
      <c r="H161" s="3"/>
      <c r="I161" s="3">
        <f>+VLOOKUP(A161,'[1]PUNTO 6 - 12'!$A$8:$C$186,3,0)</f>
        <v>26698770</v>
      </c>
      <c r="J161" s="3">
        <f t="shared" si="2"/>
        <v>150692600</v>
      </c>
    </row>
    <row r="162" spans="1:10" x14ac:dyDescent="0.25">
      <c r="A162" s="2" t="s">
        <v>163</v>
      </c>
      <c r="B162" s="3"/>
      <c r="C162" s="3"/>
      <c r="D162" s="3">
        <v>14675926776</v>
      </c>
      <c r="E162" s="3">
        <v>3909917644</v>
      </c>
      <c r="F162" s="3"/>
      <c r="G162" s="3"/>
      <c r="H162" s="3"/>
      <c r="I162" s="3">
        <f>+VLOOKUP(A162,'[1]PUNTO 6 - 12'!$A$8:$C$186,3,0)</f>
        <v>2600744607</v>
      </c>
      <c r="J162" s="3">
        <f t="shared" si="2"/>
        <v>21186589027</v>
      </c>
    </row>
    <row r="163" spans="1:10" x14ac:dyDescent="0.25">
      <c r="A163" s="2" t="s">
        <v>164</v>
      </c>
      <c r="B163" s="3"/>
      <c r="C163" s="3"/>
      <c r="D163" s="3"/>
      <c r="E163" s="3">
        <v>4000000000</v>
      </c>
      <c r="F163" s="3">
        <v>1000000000</v>
      </c>
      <c r="G163" s="3"/>
      <c r="H163" s="3"/>
      <c r="I163" s="3">
        <f>+VLOOKUP(A163,'[1]PUNTO 6 - 12'!$A$8:$C$186,3,0)</f>
        <v>266868420</v>
      </c>
      <c r="J163" s="3">
        <f t="shared" si="2"/>
        <v>5266868420</v>
      </c>
    </row>
    <row r="164" spans="1:10" x14ac:dyDescent="0.25">
      <c r="A164" s="2" t="s">
        <v>165</v>
      </c>
      <c r="B164" s="3"/>
      <c r="C164" s="3"/>
      <c r="D164" s="3">
        <v>179641723</v>
      </c>
      <c r="E164" s="3"/>
      <c r="F164" s="3"/>
      <c r="G164" s="3"/>
      <c r="H164" s="3"/>
      <c r="I164" s="3">
        <f>+VLOOKUP(A164,'[1]PUNTO 6 - 12'!$A$8:$C$186,3,0)</f>
        <v>37198372</v>
      </c>
      <c r="J164" s="3">
        <f t="shared" si="2"/>
        <v>216840095</v>
      </c>
    </row>
    <row r="165" spans="1:10" x14ac:dyDescent="0.25">
      <c r="A165" s="2" t="s">
        <v>166</v>
      </c>
      <c r="B165" s="3"/>
      <c r="C165" s="3"/>
      <c r="D165" s="3">
        <v>70693320</v>
      </c>
      <c r="E165" s="3"/>
      <c r="F165" s="3"/>
      <c r="G165" s="3"/>
      <c r="H165" s="3"/>
      <c r="I165" s="3">
        <f>+VLOOKUP(A165,'[1]PUNTO 6 - 12'!$A$8:$C$186,3,0)</f>
        <v>9907913</v>
      </c>
      <c r="J165" s="3">
        <f t="shared" si="2"/>
        <v>80601233</v>
      </c>
    </row>
    <row r="166" spans="1:10" x14ac:dyDescent="0.25">
      <c r="A166" s="2" t="s">
        <v>167</v>
      </c>
      <c r="B166" s="3"/>
      <c r="C166" s="3"/>
      <c r="D166" s="3">
        <v>380510722</v>
      </c>
      <c r="E166" s="3"/>
      <c r="F166" s="3">
        <v>29921557</v>
      </c>
      <c r="G166" s="3"/>
      <c r="H166" s="3"/>
      <c r="I166" s="3">
        <f>+VLOOKUP(A166,'[1]PUNTO 6 - 12'!$A$8:$C$186,3,0)</f>
        <v>44613095</v>
      </c>
      <c r="J166" s="3">
        <f t="shared" si="2"/>
        <v>455045374</v>
      </c>
    </row>
    <row r="167" spans="1:10" x14ac:dyDescent="0.25">
      <c r="A167" s="2" t="s">
        <v>168</v>
      </c>
      <c r="B167" s="3"/>
      <c r="C167" s="3"/>
      <c r="D167" s="3">
        <v>2500000000</v>
      </c>
      <c r="E167" s="3"/>
      <c r="F167" s="3"/>
      <c r="G167" s="3"/>
      <c r="H167" s="3"/>
      <c r="I167" s="3">
        <f>+VLOOKUP(A167,'[1]PUNTO 6 - 12'!$A$8:$C$186,3,0)</f>
        <v>329276269</v>
      </c>
      <c r="J167" s="3">
        <f t="shared" si="2"/>
        <v>2829276269</v>
      </c>
    </row>
    <row r="168" spans="1:10" x14ac:dyDescent="0.25">
      <c r="A168" s="2" t="s">
        <v>169</v>
      </c>
      <c r="B168" s="3"/>
      <c r="C168" s="3"/>
      <c r="D168" s="3">
        <v>2100000000</v>
      </c>
      <c r="E168" s="3"/>
      <c r="F168" s="3"/>
      <c r="G168" s="3"/>
      <c r="H168" s="3"/>
      <c r="I168" s="3">
        <f>+VLOOKUP(A168,'[1]PUNTO 6 - 12'!$A$8:$C$186,3,0)</f>
        <v>400169985</v>
      </c>
      <c r="J168" s="3">
        <f t="shared" si="2"/>
        <v>2500169985</v>
      </c>
    </row>
    <row r="169" spans="1:10" x14ac:dyDescent="0.25">
      <c r="A169" s="2" t="s">
        <v>170</v>
      </c>
      <c r="B169" s="3"/>
      <c r="C169" s="3">
        <v>253000000</v>
      </c>
      <c r="D169" s="3">
        <v>107000000</v>
      </c>
      <c r="E169" s="3"/>
      <c r="F169" s="3"/>
      <c r="G169" s="3"/>
      <c r="H169" s="3"/>
      <c r="I169" s="3">
        <f>+VLOOKUP(A169,'[1]PUNTO 6 - 12'!$A$8:$C$186,3,0)</f>
        <v>18334625</v>
      </c>
      <c r="J169" s="3">
        <f t="shared" si="2"/>
        <v>378334625</v>
      </c>
    </row>
    <row r="170" spans="1:10" x14ac:dyDescent="0.25">
      <c r="A170" s="2" t="s">
        <v>171</v>
      </c>
      <c r="B170" s="3"/>
      <c r="C170" s="3"/>
      <c r="D170" s="3">
        <v>7200000000</v>
      </c>
      <c r="E170" s="3"/>
      <c r="F170" s="3"/>
      <c r="G170" s="3"/>
      <c r="H170" s="3"/>
      <c r="I170" s="3">
        <f>+VLOOKUP(A170,'[1]PUNTO 6 - 12'!$A$8:$C$186,3,0)</f>
        <v>1038071242</v>
      </c>
      <c r="J170" s="3">
        <f t="shared" si="2"/>
        <v>8238071242</v>
      </c>
    </row>
    <row r="171" spans="1:10" x14ac:dyDescent="0.25">
      <c r="A171" s="2" t="s">
        <v>172</v>
      </c>
      <c r="B171" s="3"/>
      <c r="C171" s="3"/>
      <c r="D171" s="3">
        <v>108000000</v>
      </c>
      <c r="E171" s="3"/>
      <c r="F171" s="3">
        <v>577470714</v>
      </c>
      <c r="G171" s="3"/>
      <c r="H171" s="3"/>
      <c r="I171" s="3">
        <f>+VLOOKUP(A171,'[1]PUNTO 6 - 12'!$A$8:$C$186,3,0)</f>
        <v>36643936</v>
      </c>
      <c r="J171" s="3">
        <f t="shared" si="2"/>
        <v>722114650</v>
      </c>
    </row>
    <row r="172" spans="1:10" x14ac:dyDescent="0.25">
      <c r="A172" s="2" t="s">
        <v>173</v>
      </c>
      <c r="B172" s="3"/>
      <c r="C172" s="3"/>
      <c r="D172" s="3">
        <v>60000000</v>
      </c>
      <c r="E172" s="3"/>
      <c r="F172" s="3"/>
      <c r="G172" s="3"/>
      <c r="H172" s="3"/>
      <c r="I172" s="3">
        <f>+VLOOKUP(A172,'[1]PUNTO 6 - 12'!$A$8:$C$186,3,0)</f>
        <v>4624709</v>
      </c>
      <c r="J172" s="3">
        <f t="shared" si="2"/>
        <v>64624709</v>
      </c>
    </row>
    <row r="173" spans="1:10" x14ac:dyDescent="0.25">
      <c r="A173" s="2" t="s">
        <v>174</v>
      </c>
      <c r="B173" s="3"/>
      <c r="C173" s="3"/>
      <c r="D173" s="3">
        <v>66649942.799999997</v>
      </c>
      <c r="E173" s="3"/>
      <c r="F173" s="3"/>
      <c r="G173" s="3"/>
      <c r="H173" s="3"/>
      <c r="I173" s="3">
        <f>+VLOOKUP(A173,'[1]PUNTO 6 - 12'!$A$8:$C$186,3,0)</f>
        <v>4231400</v>
      </c>
      <c r="J173" s="3">
        <f t="shared" si="2"/>
        <v>70881342.799999997</v>
      </c>
    </row>
    <row r="174" spans="1:10" x14ac:dyDescent="0.25">
      <c r="A174" s="2" t="s">
        <v>175</v>
      </c>
      <c r="B174" s="3"/>
      <c r="C174" s="3"/>
      <c r="D174" s="3">
        <v>4718647681</v>
      </c>
      <c r="E174" s="3">
        <v>4718647681</v>
      </c>
      <c r="F174" s="3"/>
      <c r="G174" s="3"/>
      <c r="H174" s="3"/>
      <c r="I174" s="3">
        <f>+VLOOKUP(A174,'[1]PUNTO 6 - 12'!$A$8:$C$186,3,0)</f>
        <v>748149331</v>
      </c>
      <c r="J174" s="3">
        <f t="shared" si="2"/>
        <v>10185444693</v>
      </c>
    </row>
    <row r="175" spans="1:10" ht="16.5" customHeight="1" x14ac:dyDescent="0.25">
      <c r="A175" s="6" t="s">
        <v>177</v>
      </c>
      <c r="B175" s="4">
        <f>SUM(B5:B174)</f>
        <v>37906983684.669998</v>
      </c>
      <c r="C175" s="4">
        <f t="shared" ref="C175:H175" si="3">SUM(C5:C174)</f>
        <v>472841551470.35004</v>
      </c>
      <c r="D175" s="4">
        <f t="shared" si="3"/>
        <v>406676324480.64996</v>
      </c>
      <c r="E175" s="4">
        <f t="shared" si="3"/>
        <v>214841550478.48999</v>
      </c>
      <c r="F175" s="4">
        <f t="shared" si="3"/>
        <v>46776787485.5</v>
      </c>
      <c r="G175" s="4">
        <f t="shared" si="3"/>
        <v>102959239357.5</v>
      </c>
      <c r="H175" s="4">
        <f t="shared" si="3"/>
        <v>14107050692</v>
      </c>
      <c r="I175" s="4">
        <f>SUM(I5:I174)</f>
        <v>163597639545</v>
      </c>
      <c r="J175" s="4">
        <f>SUM(J5:J174)</f>
        <v>1459707127194.1599</v>
      </c>
    </row>
  </sheetData>
  <mergeCells count="3">
    <mergeCell ref="A1:J1"/>
    <mergeCell ref="A2:J2"/>
    <mergeCell ref="B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Solange Najar Posada</dc:creator>
  <cp:lastModifiedBy>Adriana Marcela Peña Gomez</cp:lastModifiedBy>
  <dcterms:created xsi:type="dcterms:W3CDTF">2021-09-29T15:34:32Z</dcterms:created>
  <dcterms:modified xsi:type="dcterms:W3CDTF">2021-10-07T03:07:36Z</dcterms:modified>
</cp:coreProperties>
</file>