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.ramirez\Desktop\SEPTIEMBRE\"/>
    </mc:Choice>
  </mc:AlternateContent>
  <bookViews>
    <workbookView xWindow="240" yWindow="120" windowWidth="18060" windowHeight="7050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C25" i="1"/>
  <c r="D24" i="1"/>
  <c r="E24" i="1"/>
  <c r="F24" i="1"/>
  <c r="G24" i="1"/>
  <c r="H24" i="1"/>
  <c r="I24" i="1"/>
  <c r="J24" i="1"/>
  <c r="K24" i="1"/>
  <c r="L24" i="1"/>
  <c r="C24" i="1"/>
  <c r="D21" i="1"/>
  <c r="E21" i="1"/>
  <c r="F21" i="1"/>
  <c r="G21" i="1"/>
  <c r="H21" i="1"/>
  <c r="I21" i="1"/>
  <c r="J21" i="1"/>
  <c r="K21" i="1"/>
  <c r="L21" i="1"/>
  <c r="C21" i="1"/>
  <c r="D20" i="1"/>
  <c r="E20" i="1"/>
  <c r="F20" i="1"/>
  <c r="G20" i="1"/>
  <c r="H20" i="1"/>
  <c r="I20" i="1"/>
  <c r="J20" i="1"/>
  <c r="K20" i="1"/>
  <c r="L20" i="1"/>
  <c r="C20" i="1"/>
  <c r="D15" i="1"/>
  <c r="E15" i="1"/>
  <c r="F15" i="1"/>
  <c r="G15" i="1"/>
  <c r="H15" i="1"/>
  <c r="I15" i="1"/>
  <c r="J15" i="1"/>
  <c r="K15" i="1"/>
  <c r="L15" i="1"/>
  <c r="C15" i="1"/>
  <c r="D11" i="1"/>
  <c r="E11" i="1"/>
  <c r="F11" i="1"/>
  <c r="G11" i="1"/>
  <c r="H11" i="1"/>
  <c r="I11" i="1"/>
  <c r="J11" i="1"/>
  <c r="K11" i="1"/>
  <c r="L11" i="1"/>
  <c r="C11" i="1"/>
  <c r="D8" i="1"/>
  <c r="E8" i="1"/>
  <c r="F8" i="1"/>
  <c r="G8" i="1"/>
  <c r="H8" i="1"/>
  <c r="I8" i="1"/>
  <c r="J8" i="1"/>
  <c r="K8" i="1"/>
  <c r="L8" i="1"/>
  <c r="C8" i="1"/>
</calcChain>
</file>

<file path=xl/sharedStrings.xml><?xml version="1.0" encoding="utf-8"?>
<sst xmlns="http://schemas.openxmlformats.org/spreadsheetml/2006/main" count="76" uniqueCount="53">
  <si>
    <t>Año Fiscal:</t>
  </si>
  <si>
    <t/>
  </si>
  <si>
    <t>Vigencia:</t>
  </si>
  <si>
    <t>Actual</t>
  </si>
  <si>
    <t>Periodo:</t>
  </si>
  <si>
    <t>Enero-Septiembre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</si>
  <si>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</si>
  <si>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</si>
  <si>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</si>
  <si>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</si>
  <si>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</si>
  <si>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</si>
  <si>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</si>
  <si>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</si>
  <si>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</si>
  <si>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</si>
  <si>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</si>
  <si>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</si>
  <si>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</si>
  <si>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</si>
  <si>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</si>
  <si>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</si>
  <si>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</si>
  <si>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</si>
  <si>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</si>
  <si>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</si>
  <si>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</si>
  <si>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</si>
  <si>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</si>
  <si>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</si>
  <si>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</si>
  <si>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</si>
  <si>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A-03-10-01-001</t>
  </si>
  <si>
    <t>SENTENCIAS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</si>
  <si>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</si>
  <si>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</si>
  <si>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</si>
  <si>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</si>
  <si>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</si>
  <si>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</si>
  <si>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</si>
  <si>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</si>
  <si>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</si>
  <si>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</si>
  <si>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C-0199-1000-3</t>
  </si>
  <si>
    <t>MEJORAMIENTO Y ACTUALIZACIÓN TECNOLÓGICA DEL SALÓN ELÍPTICO Y DE LAS COMISIONES DE LA CÁMARA DE REPRESENTANTES A NIVEL NACIONAL</t>
  </si>
  <si>
    <t>GASTOS DE PERSONAL</t>
  </si>
  <si>
    <t>GASTOS GENERALES</t>
  </si>
  <si>
    <t>TRANSFERENCIAS CORRIENTES</t>
  </si>
  <si>
    <t xml:space="preserve">GASTOS POR TRIBUTOS, MULTAS, SANCIONES E INTERESES 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</si>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</sst>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3D3D3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2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1" fillId="2" borderId="0" xfId="0" applyFont="1" applyFill="1" applyBorder="1"/>
    <xf numFmtId="0" fontId="1" fillId="4" borderId="0" xfId="0" applyFont="1" applyFill="1" applyBorder="1"/>
    <xf numFmtId="0" fontId="1" fillId="3" borderId="0" xfId="0" applyFont="1" applyFill="1" applyBorder="1"/>
    <xf numFmtId="0" fontId="1" fillId="5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164" fontId="3" fillId="4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4" fillId="5" borderId="2" xfId="1" applyNumberFormat="1" applyFont="1" applyFill="1" applyBorder="1" applyAlignment="1">
      <alignment horizontal="right" vertical="center" wrapText="1" readingOrder="1"/>
    </xf>
    <xf numFmtId="0" fontId="6" fillId="5" borderId="2" xfId="0" applyNumberFormat="1" applyFont="1" applyFill="1" applyBorder="1" applyAlignment="1">
      <alignment horizontal="center" vertical="center" wrapText="1" readingOrder="1"/>
    </xf>
    <xf numFmtId="0" fontId="6" fillId="3" borderId="2" xfId="0" applyNumberFormat="1" applyFont="1" applyFill="1" applyBorder="1" applyAlignment="1">
      <alignment horizontal="center" vertical="center" wrapText="1" readingOrder="1"/>
    </xf>
    <xf numFmtId="0" fontId="6" fillId="4" borderId="2" xfId="0" applyNumberFormat="1" applyFont="1" applyFill="1" applyBorder="1" applyAlignment="1">
      <alignment horizontal="center" vertical="center" wrapText="1" readingOrder="1"/>
    </xf>
    <xf numFmtId="0" fontId="6" fillId="2" borderId="2" xfId="0" applyNumberFormat="1" applyFont="1" applyFill="1" applyBorder="1" applyAlignment="1">
      <alignment horizontal="center" vertical="center" wrapText="1" readingOrder="1"/>
    </xf>
    <xf numFmtId="164" fontId="8" fillId="0" borderId="0" xfId="1" applyNumberFormat="1" applyFont="1" applyFill="1" applyBorder="1" applyAlignment="1">
      <alignment horizontal="center" vertical="center" wrapText="1" readingOrder="1"/>
    </xf>
    <xf numFmtId="164" fontId="9" fillId="0" borderId="0" xfId="1" applyNumberFormat="1" applyFont="1" applyFill="1" applyBorder="1"/>
    <xf numFmtId="0" fontId="2" fillId="0" borderId="4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0</xdr:row>
      <xdr:rowOff>66675</xdr:rowOff>
    </xdr:from>
    <xdr:to>
      <xdr:col>6</xdr:col>
      <xdr:colOff>180975</xdr:colOff>
      <xdr:row>3</xdr:row>
      <xdr:rowOff>95250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66675"/>
          <a:ext cx="17621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542926</xdr:colOff>
      <xdr:row>0</xdr:row>
      <xdr:rowOff>104775</xdr:rowOff>
    </xdr:from>
    <xdr:to>
      <xdr:col>10</xdr:col>
      <xdr:colOff>9525</xdr:colOff>
      <xdr:row>2</xdr:row>
      <xdr:rowOff>209550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182101" y="104775"/>
          <a:ext cx="1581149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workbookViewId="0">
      <selection activeCell="E10" sqref="E10"/>
    </sheetView>
  </sheetViews>
  <sheetFormatPr baseColWidth="10" defaultRowHeight="15"/>
  <cols>
    <col min="1" max="1" width="16.5703125" customWidth="1"/>
    <col min="2" max="2" width="27.5703125" customWidth="1"/>
    <col min="3" max="3" width="14" customWidth="1"/>
    <col min="4" max="5" width="14.42578125" customWidth="1"/>
    <col min="6" max="6" width="13.7109375" customWidth="1"/>
    <col min="7" max="7" width="14" customWidth="1"/>
    <col min="8" max="8" width="14.85546875" customWidth="1"/>
    <col min="9" max="9" width="12.85546875" customWidth="1"/>
    <col min="10" max="10" width="18.85546875" customWidth="1"/>
    <col min="11" max="11" width="14.42578125" customWidth="1"/>
    <col min="12" max="12" width="15.42578125" customWidth="1"/>
    <col min="13" max="13" width="0" hidden="1" customWidth="1"/>
    <col min="14" max="14" width="6.42578125" customWidth="1"/>
  </cols>
  <sheetData>
    <row r="1" spans="1:12">
      <c r="A1" s="2" t="s">
        <v>1</v>
      </c>
      <c r="B1" s="1" t="s">
        <v>0</v>
      </c>
      <c r="C1" s="27">
        <v>2021</v>
      </c>
      <c r="D1" s="28"/>
      <c r="E1" s="24"/>
      <c r="F1" s="23" t="s">
        <v>1</v>
      </c>
      <c r="G1" s="23" t="s">
        <v>1</v>
      </c>
      <c r="H1" s="23" t="s">
        <v>1</v>
      </c>
      <c r="I1" s="23" t="s">
        <v>1</v>
      </c>
      <c r="J1" s="23" t="s">
        <v>1</v>
      </c>
      <c r="K1" s="2" t="s">
        <v>1</v>
      </c>
      <c r="L1" s="2" t="s">
        <v>1</v>
      </c>
    </row>
    <row r="2" spans="1:12">
      <c r="A2" s="2" t="s">
        <v>1</v>
      </c>
      <c r="B2" s="1" t="s">
        <v>2</v>
      </c>
      <c r="C2" s="27" t="s">
        <v>3</v>
      </c>
      <c r="D2" s="28"/>
      <c r="E2" s="24"/>
      <c r="F2" s="23" t="s">
        <v>1</v>
      </c>
      <c r="G2" s="23" t="s">
        <v>1</v>
      </c>
      <c r="H2" s="23" t="s">
        <v>1</v>
      </c>
      <c r="I2" s="23" t="s">
        <v>1</v>
      </c>
      <c r="J2" s="23" t="s">
        <v>1</v>
      </c>
      <c r="K2" s="2" t="s">
        <v>1</v>
      </c>
      <c r="L2" s="2" t="s">
        <v>1</v>
      </c>
    </row>
    <row r="3" spans="1:12" ht="23.25" customHeight="1">
      <c r="A3" s="2" t="s">
        <v>1</v>
      </c>
      <c r="B3" s="11" t="s">
        <v>4</v>
      </c>
      <c r="C3" s="25" t="s">
        <v>5</v>
      </c>
      <c r="D3" s="26"/>
      <c r="E3" s="24"/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" t="s">
        <v>1</v>
      </c>
      <c r="L3" s="2" t="s">
        <v>1</v>
      </c>
    </row>
    <row r="4" spans="1:12" s="7" customFormat="1" ht="35.25" customHeight="1">
      <c r="A4" s="3" t="s">
        <v>6</v>
      </c>
      <c r="B4" s="3" t="s">
        <v>7</v>
      </c>
      <c r="C4" s="12" t="s">
        <v>8</v>
      </c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14</v>
      </c>
      <c r="J4" s="12" t="s">
        <v>15</v>
      </c>
      <c r="K4" s="12" t="s">
        <v>16</v>
      </c>
      <c r="L4" s="12" t="s">
        <v>17</v>
      </c>
    </row>
    <row r="5" spans="1:12">
      <c r="A5" s="4" t="s">
        <v>18</v>
      </c>
      <c r="B5" s="13" t="s">
        <v>19</v>
      </c>
      <c r="C5" s="14">
        <v>203183000000</v>
      </c>
      <c r="D5" s="14">
        <v>0</v>
      </c>
      <c r="E5" s="14">
        <v>2165637340</v>
      </c>
      <c r="F5" s="14">
        <v>201017362660</v>
      </c>
      <c r="G5" s="14">
        <v>0</v>
      </c>
      <c r="H5" s="14">
        <v>143429576826</v>
      </c>
      <c r="I5" s="14">
        <v>57587785834</v>
      </c>
      <c r="J5" s="14">
        <v>143429576826</v>
      </c>
      <c r="K5" s="14">
        <v>143429576826</v>
      </c>
      <c r="L5" s="14">
        <v>143429576826</v>
      </c>
    </row>
    <row r="6" spans="1:12" ht="22.5">
      <c r="A6" s="4" t="s">
        <v>20</v>
      </c>
      <c r="B6" s="13" t="s">
        <v>21</v>
      </c>
      <c r="C6" s="14">
        <v>78048000000</v>
      </c>
      <c r="D6" s="14">
        <v>0</v>
      </c>
      <c r="E6" s="14">
        <v>1500000000</v>
      </c>
      <c r="F6" s="14">
        <v>76548000000</v>
      </c>
      <c r="G6" s="14">
        <v>0</v>
      </c>
      <c r="H6" s="14">
        <v>56963083205</v>
      </c>
      <c r="I6" s="14">
        <v>19584916795</v>
      </c>
      <c r="J6" s="14">
        <v>51363083205</v>
      </c>
      <c r="K6" s="14">
        <v>51363083205</v>
      </c>
      <c r="L6" s="14">
        <v>51363083205</v>
      </c>
    </row>
    <row r="7" spans="1:12" ht="33.75">
      <c r="A7" s="4" t="s">
        <v>22</v>
      </c>
      <c r="B7" s="13" t="s">
        <v>23</v>
      </c>
      <c r="C7" s="14">
        <v>9991000000</v>
      </c>
      <c r="D7" s="14">
        <v>0</v>
      </c>
      <c r="E7" s="14">
        <v>0</v>
      </c>
      <c r="F7" s="14">
        <v>9991000000</v>
      </c>
      <c r="G7" s="14">
        <v>0</v>
      </c>
      <c r="H7" s="14">
        <v>4340602590</v>
      </c>
      <c r="I7" s="14">
        <v>5650397410</v>
      </c>
      <c r="J7" s="14">
        <v>4321593326</v>
      </c>
      <c r="K7" s="14">
        <v>4321593326</v>
      </c>
      <c r="L7" s="14">
        <v>4321593326</v>
      </c>
    </row>
    <row r="8" spans="1:12" s="9" customFormat="1">
      <c r="A8" s="20" t="s">
        <v>46</v>
      </c>
      <c r="B8" s="20"/>
      <c r="C8" s="15">
        <f>SUM(C5:C7)</f>
        <v>291222000000</v>
      </c>
      <c r="D8" s="15">
        <f t="shared" ref="D8:L8" si="0">SUM(D5:D7)</f>
        <v>0</v>
      </c>
      <c r="E8" s="15">
        <f t="shared" si="0"/>
        <v>3665637340</v>
      </c>
      <c r="F8" s="15">
        <f t="shared" si="0"/>
        <v>287556362660</v>
      </c>
      <c r="G8" s="15">
        <f t="shared" si="0"/>
        <v>0</v>
      </c>
      <c r="H8" s="15">
        <f t="shared" si="0"/>
        <v>204733262621</v>
      </c>
      <c r="I8" s="15">
        <f t="shared" si="0"/>
        <v>82823100039</v>
      </c>
      <c r="J8" s="15">
        <f t="shared" si="0"/>
        <v>199114253357</v>
      </c>
      <c r="K8" s="15">
        <f t="shared" si="0"/>
        <v>199114253357</v>
      </c>
      <c r="L8" s="15">
        <f t="shared" si="0"/>
        <v>199114253357</v>
      </c>
    </row>
    <row r="9" spans="1:12" ht="22.5">
      <c r="A9" s="4" t="s">
        <v>24</v>
      </c>
      <c r="B9" s="13" t="s">
        <v>25</v>
      </c>
      <c r="C9" s="14">
        <v>1959000000</v>
      </c>
      <c r="D9" s="14">
        <v>395600000</v>
      </c>
      <c r="E9" s="14">
        <v>0</v>
      </c>
      <c r="F9" s="14">
        <v>2354600000</v>
      </c>
      <c r="G9" s="14">
        <v>0</v>
      </c>
      <c r="H9" s="14">
        <v>2282162920</v>
      </c>
      <c r="I9" s="14">
        <v>72437080</v>
      </c>
      <c r="J9" s="14">
        <v>460307600</v>
      </c>
      <c r="K9" s="14">
        <v>8307600</v>
      </c>
      <c r="L9" s="14">
        <v>8307600</v>
      </c>
    </row>
    <row r="10" spans="1:12" ht="22.5">
      <c r="A10" s="4" t="s">
        <v>26</v>
      </c>
      <c r="B10" s="13" t="s">
        <v>27</v>
      </c>
      <c r="C10" s="14">
        <v>39378000000</v>
      </c>
      <c r="D10" s="14">
        <v>28806036843</v>
      </c>
      <c r="E10" s="14">
        <v>0</v>
      </c>
      <c r="F10" s="14">
        <v>68184036843</v>
      </c>
      <c r="G10" s="14">
        <v>0</v>
      </c>
      <c r="H10" s="14">
        <v>67022827457.110001</v>
      </c>
      <c r="I10" s="14">
        <v>1161209385.8900001</v>
      </c>
      <c r="J10" s="14">
        <v>62935925566.43</v>
      </c>
      <c r="K10" s="14">
        <v>37078257422.75</v>
      </c>
      <c r="L10" s="14">
        <v>36558243377.690002</v>
      </c>
    </row>
    <row r="11" spans="1:12" s="9" customFormat="1">
      <c r="A11" s="20" t="s">
        <v>47</v>
      </c>
      <c r="B11" s="20"/>
      <c r="C11" s="15">
        <f>SUM(C9:C10)</f>
        <v>41337000000</v>
      </c>
      <c r="D11" s="15">
        <f t="shared" ref="D11:L11" si="1">SUM(D9:D10)</f>
        <v>29201636843</v>
      </c>
      <c r="E11" s="15">
        <f t="shared" si="1"/>
        <v>0</v>
      </c>
      <c r="F11" s="15">
        <f t="shared" si="1"/>
        <v>70538636843</v>
      </c>
      <c r="G11" s="15">
        <f t="shared" si="1"/>
        <v>0</v>
      </c>
      <c r="H11" s="15">
        <f t="shared" si="1"/>
        <v>69304990377.110001</v>
      </c>
      <c r="I11" s="15">
        <f t="shared" si="1"/>
        <v>1233646465.8900001</v>
      </c>
      <c r="J11" s="15">
        <f t="shared" si="1"/>
        <v>63396233166.43</v>
      </c>
      <c r="K11" s="15">
        <f t="shared" si="1"/>
        <v>37086565022.75</v>
      </c>
      <c r="L11" s="15">
        <f t="shared" si="1"/>
        <v>36566550977.690002</v>
      </c>
    </row>
    <row r="12" spans="1:12" ht="33.75">
      <c r="A12" s="4" t="s">
        <v>28</v>
      </c>
      <c r="B12" s="13" t="s">
        <v>29</v>
      </c>
      <c r="C12" s="14">
        <v>31400429179</v>
      </c>
      <c r="D12" s="14">
        <v>0</v>
      </c>
      <c r="E12" s="14">
        <v>25929429179</v>
      </c>
      <c r="F12" s="14">
        <v>5471000000</v>
      </c>
      <c r="G12" s="14">
        <v>5471000000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</row>
    <row r="13" spans="1:12" ht="33.75">
      <c r="A13" s="4" t="s">
        <v>30</v>
      </c>
      <c r="B13" s="13" t="s">
        <v>31</v>
      </c>
      <c r="C13" s="14">
        <v>48000000</v>
      </c>
      <c r="D13" s="14">
        <v>0</v>
      </c>
      <c r="E13" s="14">
        <v>0</v>
      </c>
      <c r="F13" s="14">
        <v>48000000</v>
      </c>
      <c r="G13" s="14">
        <v>0</v>
      </c>
      <c r="H13" s="14">
        <v>34533611</v>
      </c>
      <c r="I13" s="14">
        <v>13466389</v>
      </c>
      <c r="J13" s="14">
        <v>33807710</v>
      </c>
      <c r="K13" s="14">
        <v>19956223</v>
      </c>
      <c r="L13" s="14">
        <v>13677797</v>
      </c>
    </row>
    <row r="14" spans="1:12">
      <c r="A14" s="4" t="s">
        <v>32</v>
      </c>
      <c r="B14" s="13" t="s">
        <v>33</v>
      </c>
      <c r="C14" s="14">
        <v>0</v>
      </c>
      <c r="D14" s="14">
        <v>443685427</v>
      </c>
      <c r="E14" s="14">
        <v>0</v>
      </c>
      <c r="F14" s="14">
        <v>443685427</v>
      </c>
      <c r="G14" s="14">
        <v>0</v>
      </c>
      <c r="H14" s="14">
        <v>438302803.26999998</v>
      </c>
      <c r="I14" s="14">
        <v>5382623.7300000004</v>
      </c>
      <c r="J14" s="14">
        <v>438025255.26999998</v>
      </c>
      <c r="K14" s="14">
        <v>438025255.26999998</v>
      </c>
      <c r="L14" s="14">
        <v>438025255.26999998</v>
      </c>
    </row>
    <row r="15" spans="1:12" s="9" customFormat="1">
      <c r="A15" s="20" t="s">
        <v>48</v>
      </c>
      <c r="B15" s="20"/>
      <c r="C15" s="15">
        <f>SUM(C12:C14)</f>
        <v>31448429179</v>
      </c>
      <c r="D15" s="15">
        <f t="shared" ref="D15:L15" si="2">SUM(D12:D14)</f>
        <v>443685427</v>
      </c>
      <c r="E15" s="15">
        <f t="shared" si="2"/>
        <v>25929429179</v>
      </c>
      <c r="F15" s="15">
        <f t="shared" si="2"/>
        <v>5962685427</v>
      </c>
      <c r="G15" s="15">
        <f t="shared" si="2"/>
        <v>5471000000</v>
      </c>
      <c r="H15" s="15">
        <f t="shared" si="2"/>
        <v>472836414.26999998</v>
      </c>
      <c r="I15" s="15">
        <f t="shared" si="2"/>
        <v>18849012.73</v>
      </c>
      <c r="J15" s="15">
        <f t="shared" si="2"/>
        <v>471832965.26999998</v>
      </c>
      <c r="K15" s="15">
        <f t="shared" si="2"/>
        <v>457981478.26999998</v>
      </c>
      <c r="L15" s="15">
        <f t="shared" si="2"/>
        <v>451703052.26999998</v>
      </c>
    </row>
    <row r="16" spans="1:12">
      <c r="A16" s="4" t="s">
        <v>34</v>
      </c>
      <c r="B16" s="13" t="s">
        <v>35</v>
      </c>
      <c r="C16" s="14">
        <v>117000000</v>
      </c>
      <c r="D16" s="14">
        <v>0</v>
      </c>
      <c r="E16" s="14">
        <v>0</v>
      </c>
      <c r="F16" s="14">
        <v>117000000</v>
      </c>
      <c r="G16" s="14">
        <v>0</v>
      </c>
      <c r="H16" s="14">
        <v>94031550</v>
      </c>
      <c r="I16" s="14">
        <v>22968450</v>
      </c>
      <c r="J16" s="14">
        <v>11831550</v>
      </c>
      <c r="K16" s="14">
        <v>11831550</v>
      </c>
      <c r="L16" s="14">
        <v>11831550</v>
      </c>
    </row>
    <row r="17" spans="1:12" ht="22.5">
      <c r="A17" s="4" t="s">
        <v>36</v>
      </c>
      <c r="B17" s="13" t="s">
        <v>37</v>
      </c>
      <c r="C17" s="14">
        <v>64000000</v>
      </c>
      <c r="D17" s="14">
        <v>0</v>
      </c>
      <c r="E17" s="14">
        <v>50255751</v>
      </c>
      <c r="F17" s="14">
        <v>13744249</v>
      </c>
      <c r="G17" s="14">
        <v>0</v>
      </c>
      <c r="H17" s="14">
        <v>0</v>
      </c>
      <c r="I17" s="14">
        <v>13744249</v>
      </c>
      <c r="J17" s="14">
        <v>0</v>
      </c>
      <c r="K17" s="14">
        <v>0</v>
      </c>
      <c r="L17" s="14">
        <v>0</v>
      </c>
    </row>
    <row r="18" spans="1:12" ht="22.5">
      <c r="A18" s="4" t="s">
        <v>38</v>
      </c>
      <c r="B18" s="13" t="s">
        <v>39</v>
      </c>
      <c r="C18" s="14">
        <v>469000000</v>
      </c>
      <c r="D18" s="14">
        <v>0</v>
      </c>
      <c r="E18" s="14">
        <v>0</v>
      </c>
      <c r="F18" s="14">
        <v>469000000</v>
      </c>
      <c r="G18" s="14">
        <v>0</v>
      </c>
      <c r="H18" s="14">
        <v>0</v>
      </c>
      <c r="I18" s="14">
        <v>469000000</v>
      </c>
      <c r="J18" s="14">
        <v>0</v>
      </c>
      <c r="K18" s="14">
        <v>0</v>
      </c>
      <c r="L18" s="14">
        <v>0</v>
      </c>
    </row>
    <row r="19" spans="1:12" ht="22.5">
      <c r="A19" s="4" t="s">
        <v>40</v>
      </c>
      <c r="B19" s="13" t="s">
        <v>41</v>
      </c>
      <c r="C19" s="14">
        <v>5000000</v>
      </c>
      <c r="D19" s="14">
        <v>0</v>
      </c>
      <c r="E19" s="14">
        <v>0</v>
      </c>
      <c r="F19" s="14">
        <v>5000000</v>
      </c>
      <c r="G19" s="14">
        <v>0</v>
      </c>
      <c r="H19" s="14">
        <v>0</v>
      </c>
      <c r="I19" s="14">
        <v>5000000</v>
      </c>
      <c r="J19" s="14">
        <v>0</v>
      </c>
      <c r="K19" s="14">
        <v>0</v>
      </c>
      <c r="L19" s="14">
        <v>0</v>
      </c>
    </row>
    <row r="20" spans="1:12" s="9" customFormat="1" ht="24" customHeight="1">
      <c r="A20" s="20" t="s">
        <v>49</v>
      </c>
      <c r="B20" s="20"/>
      <c r="C20" s="15">
        <f>SUM(C16:C19)</f>
        <v>655000000</v>
      </c>
      <c r="D20" s="15">
        <f t="shared" ref="D20:L20" si="3">SUM(D16:D19)</f>
        <v>0</v>
      </c>
      <c r="E20" s="15">
        <f t="shared" si="3"/>
        <v>50255751</v>
      </c>
      <c r="F20" s="15">
        <f t="shared" si="3"/>
        <v>604744249</v>
      </c>
      <c r="G20" s="15">
        <f t="shared" si="3"/>
        <v>0</v>
      </c>
      <c r="H20" s="15">
        <f t="shared" si="3"/>
        <v>94031550</v>
      </c>
      <c r="I20" s="15">
        <f t="shared" si="3"/>
        <v>510712699</v>
      </c>
      <c r="J20" s="15">
        <f t="shared" si="3"/>
        <v>11831550</v>
      </c>
      <c r="K20" s="15">
        <f t="shared" si="3"/>
        <v>11831550</v>
      </c>
      <c r="L20" s="15">
        <f t="shared" si="3"/>
        <v>11831550</v>
      </c>
    </row>
    <row r="21" spans="1:12" s="8" customFormat="1">
      <c r="A21" s="21" t="s">
        <v>50</v>
      </c>
      <c r="B21" s="21"/>
      <c r="C21" s="16">
        <f>+C20+C15+C11+C8</f>
        <v>364662429179</v>
      </c>
      <c r="D21" s="16">
        <f t="shared" ref="D21:L21" si="4">+D20+D15+D11+D8</f>
        <v>29645322270</v>
      </c>
      <c r="E21" s="16">
        <f t="shared" si="4"/>
        <v>29645322270</v>
      </c>
      <c r="F21" s="16">
        <f t="shared" si="4"/>
        <v>364662429179</v>
      </c>
      <c r="G21" s="16">
        <f t="shared" si="4"/>
        <v>5471000000</v>
      </c>
      <c r="H21" s="16">
        <f t="shared" si="4"/>
        <v>274605120962.38</v>
      </c>
      <c r="I21" s="16">
        <f t="shared" si="4"/>
        <v>84586308216.619995</v>
      </c>
      <c r="J21" s="16">
        <f t="shared" si="4"/>
        <v>262994151038.70001</v>
      </c>
      <c r="K21" s="16">
        <f t="shared" si="4"/>
        <v>236670631408.01999</v>
      </c>
      <c r="L21" s="16">
        <f t="shared" si="4"/>
        <v>236144338936.95999</v>
      </c>
    </row>
    <row r="22" spans="1:12" ht="67.5">
      <c r="A22" s="5" t="s">
        <v>42</v>
      </c>
      <c r="B22" s="6" t="s">
        <v>43</v>
      </c>
      <c r="C22" s="14">
        <v>43000000000</v>
      </c>
      <c r="D22" s="14">
        <v>0</v>
      </c>
      <c r="E22" s="14">
        <v>0</v>
      </c>
      <c r="F22" s="14">
        <v>43000000000</v>
      </c>
      <c r="G22" s="14">
        <v>0</v>
      </c>
      <c r="H22" s="14">
        <v>43000000000</v>
      </c>
      <c r="I22" s="14">
        <v>0</v>
      </c>
      <c r="J22" s="14">
        <v>43000000000</v>
      </c>
      <c r="K22" s="14">
        <v>31601089835</v>
      </c>
      <c r="L22" s="14">
        <v>31601089835</v>
      </c>
    </row>
    <row r="23" spans="1:12" ht="67.5">
      <c r="A23" s="5" t="s">
        <v>44</v>
      </c>
      <c r="B23" s="6" t="s">
        <v>45</v>
      </c>
      <c r="C23" s="14">
        <v>0</v>
      </c>
      <c r="D23" s="14">
        <v>21645567913</v>
      </c>
      <c r="E23" s="14">
        <v>0</v>
      </c>
      <c r="F23" s="14">
        <v>21645567913</v>
      </c>
      <c r="G23" s="14">
        <v>0</v>
      </c>
      <c r="H23" s="14">
        <v>21645567913</v>
      </c>
      <c r="I23" s="14">
        <v>0</v>
      </c>
      <c r="J23" s="14">
        <v>21645567913</v>
      </c>
      <c r="K23" s="14">
        <v>5029834884.6999998</v>
      </c>
      <c r="L23" s="14">
        <v>5029834884.6999998</v>
      </c>
    </row>
    <row r="24" spans="1:12" s="7" customFormat="1">
      <c r="A24" s="22" t="s">
        <v>51</v>
      </c>
      <c r="B24" s="22"/>
      <c r="C24" s="17">
        <f>SUM(C22:C23)</f>
        <v>43000000000</v>
      </c>
      <c r="D24" s="17">
        <f t="shared" ref="D24:L24" si="5">SUM(D22:D23)</f>
        <v>21645567913</v>
      </c>
      <c r="E24" s="17">
        <f t="shared" si="5"/>
        <v>0</v>
      </c>
      <c r="F24" s="17">
        <f t="shared" si="5"/>
        <v>64645567913</v>
      </c>
      <c r="G24" s="17">
        <f t="shared" si="5"/>
        <v>0</v>
      </c>
      <c r="H24" s="17">
        <f t="shared" si="5"/>
        <v>64645567913</v>
      </c>
      <c r="I24" s="17">
        <f t="shared" si="5"/>
        <v>0</v>
      </c>
      <c r="J24" s="17">
        <f t="shared" si="5"/>
        <v>64645567913</v>
      </c>
      <c r="K24" s="17">
        <f t="shared" si="5"/>
        <v>36630924719.699997</v>
      </c>
      <c r="L24" s="17">
        <f t="shared" si="5"/>
        <v>36630924719.699997</v>
      </c>
    </row>
    <row r="25" spans="1:12" s="10" customFormat="1">
      <c r="A25" s="19" t="s">
        <v>52</v>
      </c>
      <c r="B25" s="19"/>
      <c r="C25" s="18">
        <f>+C24+C21</f>
        <v>407662429179</v>
      </c>
      <c r="D25" s="18">
        <f t="shared" ref="D25:L25" si="6">+D24+D21</f>
        <v>51290890183</v>
      </c>
      <c r="E25" s="18">
        <f t="shared" si="6"/>
        <v>29645322270</v>
      </c>
      <c r="F25" s="18">
        <f t="shared" si="6"/>
        <v>429307997092</v>
      </c>
      <c r="G25" s="18">
        <f t="shared" si="6"/>
        <v>5471000000</v>
      </c>
      <c r="H25" s="18">
        <f t="shared" si="6"/>
        <v>339250688875.38</v>
      </c>
      <c r="I25" s="18">
        <f t="shared" si="6"/>
        <v>84586308216.619995</v>
      </c>
      <c r="J25" s="18">
        <f t="shared" si="6"/>
        <v>327639718951.70001</v>
      </c>
      <c r="K25" s="18">
        <f t="shared" si="6"/>
        <v>273301556127.71997</v>
      </c>
      <c r="L25" s="18">
        <f t="shared" si="6"/>
        <v>272775263656.65997</v>
      </c>
    </row>
    <row r="26" spans="1:12" ht="33.950000000000003" customHeight="1"/>
  </sheetData>
  <mergeCells count="10">
    <mergeCell ref="C3:D3"/>
    <mergeCell ref="C2:D2"/>
    <mergeCell ref="C1:D1"/>
    <mergeCell ref="A25:B25"/>
    <mergeCell ref="A8:B8"/>
    <mergeCell ref="A11:B11"/>
    <mergeCell ref="A15:B15"/>
    <mergeCell ref="A20:B20"/>
    <mergeCell ref="A21:B21"/>
    <mergeCell ref="A24:B2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Ramirez Aristizabal.Oficina de Personal</dc:creator>
  <cp:lastModifiedBy>andres.ramirez</cp:lastModifiedBy>
  <dcterms:created xsi:type="dcterms:W3CDTF">2021-10-04T15:49:15Z</dcterms:created>
  <dcterms:modified xsi:type="dcterms:W3CDTF">2021-10-04T16:41:43Z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