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RY HURTADO OFICINA\EVIDENCIAS PUBLICACIONES DARY\ACTUALIZADA ENVIDENCIAS\EVIDENCIAS PUBLICACIONES DARY\Año 2021\División Financiera\Agosto 2021\"/>
    </mc:Choice>
  </mc:AlternateContent>
  <bookViews>
    <workbookView xWindow="240" yWindow="120" windowWidth="18060" windowHeight="7050"/>
  </bookViews>
  <sheets>
    <sheet name="REP_EPG034_EjecucionPresupuesta" sheetId="1" r:id="rId1"/>
  </sheets>
  <definedNames>
    <definedName name="_xlnm.Print_Area" localSheetId="0">REP_EPG034_EjecucionPresupuesta!$A$1:$L$25</definedName>
  </definedNames>
  <calcPr calcId="162913"/>
</workbook>
</file>

<file path=xl/calcChain.xml><?xml version="1.0" encoding="utf-8"?>
<calcChain xmlns="http://schemas.openxmlformats.org/spreadsheetml/2006/main">
  <c r="D24" i="1" l="1"/>
  <c r="E24" i="1"/>
  <c r="F24" i="1"/>
  <c r="G24" i="1"/>
  <c r="H24" i="1"/>
  <c r="I24" i="1"/>
  <c r="J24" i="1"/>
  <c r="K24" i="1"/>
  <c r="L24" i="1"/>
  <c r="C24" i="1"/>
  <c r="D20" i="1"/>
  <c r="D21" i="1" s="1"/>
  <c r="E20" i="1"/>
  <c r="E21" i="1" s="1"/>
  <c r="F20" i="1"/>
  <c r="G20" i="1"/>
  <c r="H20" i="1"/>
  <c r="H21" i="1" s="1"/>
  <c r="I20" i="1"/>
  <c r="I21" i="1" s="1"/>
  <c r="J20" i="1"/>
  <c r="J21" i="1" s="1"/>
  <c r="J25" i="1" s="1"/>
  <c r="K20" i="1"/>
  <c r="K21" i="1" s="1"/>
  <c r="K25" i="1" s="1"/>
  <c r="L20" i="1"/>
  <c r="L21" i="1" s="1"/>
  <c r="C20" i="1"/>
  <c r="C21" i="1" s="1"/>
  <c r="D15" i="1"/>
  <c r="E15" i="1"/>
  <c r="F15" i="1"/>
  <c r="G15" i="1"/>
  <c r="H15" i="1"/>
  <c r="I15" i="1"/>
  <c r="J15" i="1"/>
  <c r="K15" i="1"/>
  <c r="L15" i="1"/>
  <c r="C15" i="1"/>
  <c r="D11" i="1"/>
  <c r="E11" i="1"/>
  <c r="F11" i="1"/>
  <c r="G11" i="1"/>
  <c r="H11" i="1"/>
  <c r="I11" i="1"/>
  <c r="J11" i="1"/>
  <c r="K11" i="1"/>
  <c r="L11" i="1"/>
  <c r="C11" i="1"/>
  <c r="D8" i="1"/>
  <c r="E8" i="1"/>
  <c r="F8" i="1"/>
  <c r="F21" i="1" s="1"/>
  <c r="G8" i="1"/>
  <c r="G21" i="1" s="1"/>
  <c r="H8" i="1"/>
  <c r="I8" i="1"/>
  <c r="J8" i="1"/>
  <c r="K8" i="1"/>
  <c r="L8" i="1"/>
  <c r="C8" i="1"/>
  <c r="G25" i="1" l="1"/>
  <c r="H25" i="1"/>
  <c r="F25" i="1"/>
  <c r="C25" i="1"/>
  <c r="E25" i="1"/>
  <c r="I25" i="1"/>
  <c r="L25" i="1"/>
  <c r="D25" i="1"/>
</calcChain>
</file>

<file path=xl/sharedStrings.xml><?xml version="1.0" encoding="utf-8"?>
<sst xmlns="http://schemas.openxmlformats.org/spreadsheetml/2006/main" count="94" uniqueCount="53">
  <si>
    <t>Año Fiscal:</t>
  </si>
  <si>
    <t/>
  </si>
  <si>
    <t>Vigencia:</t>
  </si>
  <si>
    <t>Actual</t>
  </si>
  <si>
    <t>Periodo:</t>
  </si>
  <si>
    <t>Enero-Agosto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</si>
  <si>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</si>
  <si>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</si>
  <si>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</si>
  <si>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</si>
  <si>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</si>
  <si>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</si>
  <si>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</si>
  <si>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</si>
  <si>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</si>
  <si>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</si>
  <si>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</si>
  <si>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</si>
  <si>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</si>
  <si>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</si>
  <si>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</si>
  <si>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</si>
  <si>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</si>
  <si>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</si>
  <si>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</si>
  <si>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</si>
  <si>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</si>
  <si>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</si>
  <si>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</si>
  <si>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</si>
  <si>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</si>
  <si>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</si>
  <si>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A-03-10-01-001</t>
  </si>
  <si>
    <t>SENTENCIAS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</si>
  <si>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</si>
  <si>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</si>
  <si>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</si>
  <si>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</si>
  <si>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</si>
  <si>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</si>
  <si>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A-08-05</t>
  </si>
  <si>
    <t>MULTAS, SANCIONES E INTERESES DE MORA</t>
  </si>
  <si>
    <t>C-0199-1000-2</t>
  </si>
  <si>
    <t>MEJORAMIENTO DE LAS CONDICIONES DE SEGURIDAD Y PROTECCIÓN EN LOS DESPLAZAMIENTOS DE LOS REPRESENTANTES A LA CÁMARA.  NACIONAL</t>
  </si>
  <si>
    <t>C-0199-1000-3</t>
  </si>
  <si>
    <t>MEJORAMIENTO Y ACTUALIZACIÓN TECNOLÓGICA DEL SALÓN ELÍPTICO Y DE LAS COMISIONES DE LA CÁMARA DE REPRESENTANTES A NIVEL NACIONAL</t>
  </si>
  <si>
    <t>GASTOS DE PERSONAL</t>
  </si>
  <si>
    <t>GASTOS GENERALES</t>
  </si>
  <si>
    <t>TRANSFERENCIAS CORRIENTES</t>
  </si>
  <si>
    <t xml:space="preserve">GASTOS POR TRIBUTOS, MULTAS, SANCIONES E INTERESES </t>
  </si>
  <si>
    <t>FUNCIONAMIENTO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</si>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</sst>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0" fontId="6" fillId="0" borderId="2" xfId="0" applyNumberFormat="1" applyFont="1" applyFill="1" applyBorder="1" applyAlignment="1">
      <alignment vertical="center" wrapText="1" readingOrder="1"/>
    </xf>
    <xf numFmtId="0" fontId="1" fillId="2" borderId="0" xfId="0" applyFont="1" applyFill="1" applyBorder="1"/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0" fontId="6" fillId="0" borderId="3" xfId="0" applyNumberFormat="1" applyFont="1" applyFill="1" applyBorder="1" applyAlignment="1">
      <alignment horizontal="left" vertical="center" wrapText="1" readingOrder="1"/>
    </xf>
    <xf numFmtId="164" fontId="2" fillId="0" borderId="4" xfId="1" applyNumberFormat="1" applyFont="1" applyFill="1" applyBorder="1" applyAlignment="1">
      <alignment horizontal="center" vertical="center" wrapText="1" readingOrder="1"/>
    </xf>
    <xf numFmtId="164" fontId="4" fillId="0" borderId="5" xfId="1" applyNumberFormat="1" applyFont="1" applyFill="1" applyBorder="1" applyAlignment="1">
      <alignment horizontal="right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3" fillId="2" borderId="2" xfId="1" applyNumberFormat="1" applyFont="1" applyFill="1" applyBorder="1" applyAlignment="1">
      <alignment horizontal="right" vertical="center" wrapText="1" readingOrder="1"/>
    </xf>
    <xf numFmtId="164" fontId="7" fillId="3" borderId="2" xfId="1" applyNumberFormat="1" applyFont="1" applyFill="1" applyBorder="1" applyAlignment="1">
      <alignment horizontal="right" vertical="center" wrapText="1" readingOrder="1"/>
    </xf>
    <xf numFmtId="0" fontId="8" fillId="3" borderId="0" xfId="0" applyFont="1" applyFill="1" applyBorder="1"/>
    <xf numFmtId="164" fontId="7" fillId="4" borderId="2" xfId="1" applyNumberFormat="1" applyFont="1" applyFill="1" applyBorder="1" applyAlignment="1">
      <alignment horizontal="right" vertical="center" wrapText="1" readingOrder="1"/>
    </xf>
    <xf numFmtId="0" fontId="8" fillId="4" borderId="0" xfId="0" applyFont="1" applyFill="1" applyBorder="1"/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4" fontId="7" fillId="5" borderId="2" xfId="1" applyNumberFormat="1" applyFont="1" applyFill="1" applyBorder="1" applyAlignment="1">
      <alignment horizontal="right" vertical="center" wrapText="1" readingOrder="1"/>
    </xf>
    <xf numFmtId="0" fontId="8" fillId="5" borderId="0" xfId="0" applyFont="1" applyFill="1" applyBorder="1"/>
    <xf numFmtId="0" fontId="7" fillId="2" borderId="2" xfId="0" applyNumberFormat="1" applyFont="1" applyFill="1" applyBorder="1" applyAlignment="1">
      <alignment horizontal="center" vertical="center" wrapText="1" readingOrder="1"/>
    </xf>
    <xf numFmtId="0" fontId="7" fillId="2" borderId="3" xfId="0" applyNumberFormat="1" applyFont="1" applyFill="1" applyBorder="1" applyAlignment="1">
      <alignment horizontal="center" vertical="center" wrapText="1" readingOrder="1"/>
    </xf>
    <xf numFmtId="164" fontId="7" fillId="2" borderId="2" xfId="1" applyNumberFormat="1" applyFont="1" applyFill="1" applyBorder="1" applyAlignment="1">
      <alignment horizontal="center" vertical="center" wrapText="1" readingOrder="1"/>
    </xf>
    <xf numFmtId="0" fontId="9" fillId="2" borderId="0" xfId="0" applyFont="1" applyFill="1" applyBorder="1"/>
    <xf numFmtId="0" fontId="7" fillId="5" borderId="2" xfId="0" applyNumberFormat="1" applyFont="1" applyFill="1" applyBorder="1" applyAlignment="1">
      <alignment horizontal="center" vertical="center" wrapText="1" readingOrder="1"/>
    </xf>
    <xf numFmtId="0" fontId="7" fillId="5" borderId="3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0" fontId="7" fillId="4" borderId="2" xfId="0" applyNumberFormat="1" applyFont="1" applyFill="1" applyBorder="1" applyAlignment="1">
      <alignment horizontal="center" vertical="center" wrapText="1" readingOrder="1"/>
    </xf>
    <xf numFmtId="0" fontId="7" fillId="4" borderId="3" xfId="0" applyNumberFormat="1" applyFont="1" applyFill="1" applyBorder="1" applyAlignment="1">
      <alignment horizontal="center" vertical="center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7" fillId="2" borderId="3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tabSelected="1" workbookViewId="0">
      <selection activeCell="E13" sqref="E13"/>
    </sheetView>
  </sheetViews>
  <sheetFormatPr baseColWidth="10" defaultRowHeight="15"/>
  <cols>
    <col min="1" max="1" width="17.28515625" customWidth="1"/>
    <col min="2" max="2" width="27.5703125" customWidth="1"/>
    <col min="3" max="9" width="13.140625" style="9" customWidth="1"/>
    <col min="10" max="10" width="14" style="9" customWidth="1"/>
    <col min="11" max="12" width="13.140625" style="9" customWidth="1"/>
    <col min="13" max="13" width="0" hidden="1" customWidth="1"/>
    <col min="14" max="14" width="6.42578125" customWidth="1"/>
  </cols>
  <sheetData>
    <row r="1" spans="1:12">
      <c r="A1" s="2" t="s">
        <v>1</v>
      </c>
      <c r="B1" s="1" t="s">
        <v>0</v>
      </c>
      <c r="C1" s="7">
        <v>2021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  <c r="I1" s="8" t="s">
        <v>1</v>
      </c>
      <c r="J1" s="8" t="s">
        <v>1</v>
      </c>
      <c r="K1" s="8" t="s">
        <v>1</v>
      </c>
      <c r="L1" s="8" t="s">
        <v>1</v>
      </c>
    </row>
    <row r="2" spans="1:12">
      <c r="A2" s="2" t="s">
        <v>1</v>
      </c>
      <c r="B2" s="1" t="s">
        <v>2</v>
      </c>
      <c r="C2" s="7" t="s">
        <v>3</v>
      </c>
      <c r="D2" s="8" t="s">
        <v>1</v>
      </c>
      <c r="E2" s="8" t="s">
        <v>1</v>
      </c>
      <c r="F2" s="8" t="s">
        <v>1</v>
      </c>
      <c r="G2" s="8" t="s">
        <v>1</v>
      </c>
      <c r="H2" s="8" t="s">
        <v>1</v>
      </c>
      <c r="I2" s="8" t="s">
        <v>1</v>
      </c>
      <c r="J2" s="8" t="s">
        <v>1</v>
      </c>
      <c r="K2" s="8" t="s">
        <v>1</v>
      </c>
      <c r="L2" s="8" t="s">
        <v>1</v>
      </c>
    </row>
    <row r="3" spans="1:12">
      <c r="A3" s="2" t="s">
        <v>1</v>
      </c>
      <c r="B3" s="1" t="s">
        <v>4</v>
      </c>
      <c r="C3" s="11" t="s">
        <v>5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</row>
    <row r="4" spans="1:12" s="26" customFormat="1" ht="34.5" customHeight="1">
      <c r="A4" s="23" t="s">
        <v>6</v>
      </c>
      <c r="B4" s="24" t="s">
        <v>7</v>
      </c>
      <c r="C4" s="25" t="s">
        <v>8</v>
      </c>
      <c r="D4" s="25" t="s">
        <v>9</v>
      </c>
      <c r="E4" s="25" t="s">
        <v>10</v>
      </c>
      <c r="F4" s="25" t="s">
        <v>11</v>
      </c>
      <c r="G4" s="25" t="s">
        <v>12</v>
      </c>
      <c r="H4" s="25" t="s">
        <v>13</v>
      </c>
      <c r="I4" s="25" t="s">
        <v>14</v>
      </c>
      <c r="J4" s="25" t="s">
        <v>15</v>
      </c>
      <c r="K4" s="25" t="s">
        <v>16</v>
      </c>
      <c r="L4" s="25" t="s">
        <v>17</v>
      </c>
    </row>
    <row r="5" spans="1:12">
      <c r="A5" s="5" t="s">
        <v>18</v>
      </c>
      <c r="B5" s="10" t="s">
        <v>19</v>
      </c>
      <c r="C5" s="13">
        <v>203183000000</v>
      </c>
      <c r="D5" s="13">
        <v>0</v>
      </c>
      <c r="E5" s="13">
        <v>2165637340</v>
      </c>
      <c r="F5" s="13">
        <v>201017362660</v>
      </c>
      <c r="G5" s="13">
        <v>0</v>
      </c>
      <c r="H5" s="13">
        <v>127505906972</v>
      </c>
      <c r="I5" s="13">
        <v>73511455688</v>
      </c>
      <c r="J5" s="13">
        <v>127505906972</v>
      </c>
      <c r="K5" s="13">
        <v>127469634953</v>
      </c>
      <c r="L5" s="13">
        <v>127167893717</v>
      </c>
    </row>
    <row r="6" spans="1:12" ht="22.5">
      <c r="A6" s="5" t="s">
        <v>20</v>
      </c>
      <c r="B6" s="10" t="s">
        <v>21</v>
      </c>
      <c r="C6" s="13">
        <v>78048000000</v>
      </c>
      <c r="D6" s="13">
        <v>0</v>
      </c>
      <c r="E6" s="13">
        <v>1500000000</v>
      </c>
      <c r="F6" s="13">
        <v>76548000000</v>
      </c>
      <c r="G6" s="13">
        <v>0</v>
      </c>
      <c r="H6" s="13">
        <v>50811664231</v>
      </c>
      <c r="I6" s="13">
        <v>25736335769</v>
      </c>
      <c r="J6" s="13">
        <v>45211664231</v>
      </c>
      <c r="K6" s="13">
        <v>45211664231</v>
      </c>
      <c r="L6" s="13">
        <v>45211664231</v>
      </c>
    </row>
    <row r="7" spans="1:12" ht="33.75">
      <c r="A7" s="5" t="s">
        <v>22</v>
      </c>
      <c r="B7" s="10" t="s">
        <v>23</v>
      </c>
      <c r="C7" s="13">
        <v>9991000000</v>
      </c>
      <c r="D7" s="13">
        <v>0</v>
      </c>
      <c r="E7" s="13">
        <v>0</v>
      </c>
      <c r="F7" s="13">
        <v>9991000000</v>
      </c>
      <c r="G7" s="13">
        <v>0</v>
      </c>
      <c r="H7" s="13">
        <v>3943241391</v>
      </c>
      <c r="I7" s="13">
        <v>6047758609</v>
      </c>
      <c r="J7" s="13">
        <v>3863816338</v>
      </c>
      <c r="K7" s="13">
        <v>3857232038</v>
      </c>
      <c r="L7" s="13">
        <v>3723241391</v>
      </c>
    </row>
    <row r="8" spans="1:12" s="16" customFormat="1">
      <c r="A8" s="29" t="s">
        <v>46</v>
      </c>
      <c r="B8" s="30"/>
      <c r="C8" s="15">
        <f>SUM(C5:C7)</f>
        <v>291222000000</v>
      </c>
      <c r="D8" s="15">
        <f t="shared" ref="D8:L8" si="0">SUM(D5:D7)</f>
        <v>0</v>
      </c>
      <c r="E8" s="15">
        <f t="shared" si="0"/>
        <v>3665637340</v>
      </c>
      <c r="F8" s="15">
        <f t="shared" si="0"/>
        <v>287556362660</v>
      </c>
      <c r="G8" s="15">
        <f t="shared" si="0"/>
        <v>0</v>
      </c>
      <c r="H8" s="15">
        <f t="shared" si="0"/>
        <v>182260812594</v>
      </c>
      <c r="I8" s="15">
        <f t="shared" si="0"/>
        <v>105295550066</v>
      </c>
      <c r="J8" s="15">
        <f t="shared" si="0"/>
        <v>176581387541</v>
      </c>
      <c r="K8" s="15">
        <f t="shared" si="0"/>
        <v>176538531222</v>
      </c>
      <c r="L8" s="15">
        <f t="shared" si="0"/>
        <v>176102799339</v>
      </c>
    </row>
    <row r="9" spans="1:12" ht="22.5">
      <c r="A9" s="5" t="s">
        <v>24</v>
      </c>
      <c r="B9" s="10" t="s">
        <v>25</v>
      </c>
      <c r="C9" s="13">
        <v>1959000000</v>
      </c>
      <c r="D9" s="13">
        <v>395600000</v>
      </c>
      <c r="E9" s="13">
        <v>0</v>
      </c>
      <c r="F9" s="13">
        <v>2354600000</v>
      </c>
      <c r="G9" s="13">
        <v>0</v>
      </c>
      <c r="H9" s="13">
        <v>598307600</v>
      </c>
      <c r="I9" s="13">
        <v>1756292400</v>
      </c>
      <c r="J9" s="13">
        <v>460307600</v>
      </c>
      <c r="K9" s="13">
        <v>8307600</v>
      </c>
      <c r="L9" s="13">
        <v>8307600</v>
      </c>
    </row>
    <row r="10" spans="1:12" ht="22.5">
      <c r="A10" s="5" t="s">
        <v>26</v>
      </c>
      <c r="B10" s="10" t="s">
        <v>27</v>
      </c>
      <c r="C10" s="13">
        <v>39378000000</v>
      </c>
      <c r="D10" s="13">
        <v>28806036843</v>
      </c>
      <c r="E10" s="13">
        <v>0</v>
      </c>
      <c r="F10" s="13">
        <v>68184036843</v>
      </c>
      <c r="G10" s="13">
        <v>0</v>
      </c>
      <c r="H10" s="13">
        <v>66886763461.110001</v>
      </c>
      <c r="I10" s="13">
        <v>1297273381.8900001</v>
      </c>
      <c r="J10" s="13">
        <v>56338219989.43</v>
      </c>
      <c r="K10" s="13">
        <v>32241332557.66</v>
      </c>
      <c r="L10" s="13">
        <v>31980247626.66</v>
      </c>
    </row>
    <row r="11" spans="1:12" s="16" customFormat="1">
      <c r="A11" s="29" t="s">
        <v>47</v>
      </c>
      <c r="B11" s="30"/>
      <c r="C11" s="15">
        <f>SUM(C9:C10)</f>
        <v>41337000000</v>
      </c>
      <c r="D11" s="15">
        <f t="shared" ref="D11:L11" si="1">SUM(D9:D10)</f>
        <v>29201636843</v>
      </c>
      <c r="E11" s="15">
        <f t="shared" si="1"/>
        <v>0</v>
      </c>
      <c r="F11" s="15">
        <f t="shared" si="1"/>
        <v>70538636843</v>
      </c>
      <c r="G11" s="15">
        <f t="shared" si="1"/>
        <v>0</v>
      </c>
      <c r="H11" s="15">
        <f t="shared" si="1"/>
        <v>67485071061.110001</v>
      </c>
      <c r="I11" s="15">
        <f t="shared" si="1"/>
        <v>3053565781.8900003</v>
      </c>
      <c r="J11" s="15">
        <f t="shared" si="1"/>
        <v>56798527589.43</v>
      </c>
      <c r="K11" s="15">
        <f t="shared" si="1"/>
        <v>32249640157.66</v>
      </c>
      <c r="L11" s="15">
        <f t="shared" si="1"/>
        <v>31988555226.66</v>
      </c>
    </row>
    <row r="12" spans="1:12" ht="33.75">
      <c r="A12" s="5" t="s">
        <v>28</v>
      </c>
      <c r="B12" s="10" t="s">
        <v>29</v>
      </c>
      <c r="C12" s="13">
        <v>31400429179</v>
      </c>
      <c r="D12" s="13">
        <v>0</v>
      </c>
      <c r="E12" s="13">
        <v>25929429179</v>
      </c>
      <c r="F12" s="13">
        <v>5471000000</v>
      </c>
      <c r="G12" s="13">
        <v>5471000000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</row>
    <row r="13" spans="1:12" ht="33.75">
      <c r="A13" s="5" t="s">
        <v>30</v>
      </c>
      <c r="B13" s="10" t="s">
        <v>31</v>
      </c>
      <c r="C13" s="13">
        <v>48000000</v>
      </c>
      <c r="D13" s="13">
        <v>0</v>
      </c>
      <c r="E13" s="13">
        <v>0</v>
      </c>
      <c r="F13" s="13">
        <v>48000000</v>
      </c>
      <c r="G13" s="13">
        <v>0</v>
      </c>
      <c r="H13" s="13">
        <v>43439606</v>
      </c>
      <c r="I13" s="13">
        <v>4560394</v>
      </c>
      <c r="J13" s="13">
        <v>43439606</v>
      </c>
      <c r="K13" s="13">
        <v>5753009</v>
      </c>
      <c r="L13" s="13">
        <v>5753009</v>
      </c>
    </row>
    <row r="14" spans="1:12">
      <c r="A14" s="5" t="s">
        <v>32</v>
      </c>
      <c r="B14" s="10" t="s">
        <v>33</v>
      </c>
      <c r="C14" s="13">
        <v>0</v>
      </c>
      <c r="D14" s="13">
        <v>443685427</v>
      </c>
      <c r="E14" s="13">
        <v>0</v>
      </c>
      <c r="F14" s="13">
        <v>443685427</v>
      </c>
      <c r="G14" s="13">
        <v>0</v>
      </c>
      <c r="H14" s="13">
        <v>438302803.26999998</v>
      </c>
      <c r="I14" s="13">
        <v>5382623.7300000004</v>
      </c>
      <c r="J14" s="13">
        <v>438025255.26999998</v>
      </c>
      <c r="K14" s="13">
        <v>438025255.26999998</v>
      </c>
      <c r="L14" s="13">
        <v>438025255.26999998</v>
      </c>
    </row>
    <row r="15" spans="1:12" s="16" customFormat="1">
      <c r="A15" s="29" t="s">
        <v>48</v>
      </c>
      <c r="B15" s="30"/>
      <c r="C15" s="15">
        <f>SUM(C12:C14)</f>
        <v>31448429179</v>
      </c>
      <c r="D15" s="15">
        <f t="shared" ref="D15:L15" si="2">SUM(D12:D14)</f>
        <v>443685427</v>
      </c>
      <c r="E15" s="15">
        <f t="shared" si="2"/>
        <v>25929429179</v>
      </c>
      <c r="F15" s="15">
        <f t="shared" si="2"/>
        <v>5962685427</v>
      </c>
      <c r="G15" s="15">
        <f t="shared" si="2"/>
        <v>5471000000</v>
      </c>
      <c r="H15" s="15">
        <f t="shared" si="2"/>
        <v>481742409.26999998</v>
      </c>
      <c r="I15" s="15">
        <f t="shared" si="2"/>
        <v>9943017.7300000004</v>
      </c>
      <c r="J15" s="15">
        <f t="shared" si="2"/>
        <v>481464861.26999998</v>
      </c>
      <c r="K15" s="15">
        <f t="shared" si="2"/>
        <v>443778264.26999998</v>
      </c>
      <c r="L15" s="15">
        <f t="shared" si="2"/>
        <v>443778264.26999998</v>
      </c>
    </row>
    <row r="16" spans="1:12">
      <c r="A16" s="5" t="s">
        <v>34</v>
      </c>
      <c r="B16" s="10" t="s">
        <v>35</v>
      </c>
      <c r="C16" s="13">
        <v>117000000</v>
      </c>
      <c r="D16" s="13">
        <v>0</v>
      </c>
      <c r="E16" s="13">
        <v>0</v>
      </c>
      <c r="F16" s="13">
        <v>117000000</v>
      </c>
      <c r="G16" s="13">
        <v>0</v>
      </c>
      <c r="H16" s="13">
        <v>11831550</v>
      </c>
      <c r="I16" s="13">
        <v>105168450</v>
      </c>
      <c r="J16" s="13">
        <v>11831550</v>
      </c>
      <c r="K16" s="13">
        <v>11831550</v>
      </c>
      <c r="L16" s="13">
        <v>11831550</v>
      </c>
    </row>
    <row r="17" spans="1:12" ht="22.5">
      <c r="A17" s="5" t="s">
        <v>36</v>
      </c>
      <c r="B17" s="10" t="s">
        <v>37</v>
      </c>
      <c r="C17" s="13">
        <v>64000000</v>
      </c>
      <c r="D17" s="13">
        <v>0</v>
      </c>
      <c r="E17" s="13">
        <v>50255751</v>
      </c>
      <c r="F17" s="13">
        <v>13744249</v>
      </c>
      <c r="G17" s="13">
        <v>0</v>
      </c>
      <c r="H17" s="13">
        <v>0</v>
      </c>
      <c r="I17" s="13">
        <v>13744249</v>
      </c>
      <c r="J17" s="13">
        <v>0</v>
      </c>
      <c r="K17" s="13">
        <v>0</v>
      </c>
      <c r="L17" s="13">
        <v>0</v>
      </c>
    </row>
    <row r="18" spans="1:12" ht="22.5">
      <c r="A18" s="5" t="s">
        <v>38</v>
      </c>
      <c r="B18" s="10" t="s">
        <v>39</v>
      </c>
      <c r="C18" s="13">
        <v>469000000</v>
      </c>
      <c r="D18" s="13">
        <v>0</v>
      </c>
      <c r="E18" s="13">
        <v>0</v>
      </c>
      <c r="F18" s="13">
        <v>469000000</v>
      </c>
      <c r="G18" s="13">
        <v>0</v>
      </c>
      <c r="H18" s="13">
        <v>0</v>
      </c>
      <c r="I18" s="13">
        <v>469000000</v>
      </c>
      <c r="J18" s="13">
        <v>0</v>
      </c>
      <c r="K18" s="13">
        <v>0</v>
      </c>
      <c r="L18" s="13">
        <v>0</v>
      </c>
    </row>
    <row r="19" spans="1:12" ht="22.5">
      <c r="A19" s="5" t="s">
        <v>40</v>
      </c>
      <c r="B19" s="10" t="s">
        <v>41</v>
      </c>
      <c r="C19" s="13">
        <v>5000000</v>
      </c>
      <c r="D19" s="13">
        <v>0</v>
      </c>
      <c r="E19" s="13">
        <v>0</v>
      </c>
      <c r="F19" s="13">
        <v>5000000</v>
      </c>
      <c r="G19" s="13">
        <v>0</v>
      </c>
      <c r="H19" s="13">
        <v>0</v>
      </c>
      <c r="I19" s="13">
        <v>5000000</v>
      </c>
      <c r="J19" s="13">
        <v>0</v>
      </c>
      <c r="K19" s="13">
        <v>0</v>
      </c>
      <c r="L19" s="13">
        <v>0</v>
      </c>
    </row>
    <row r="20" spans="1:12" s="16" customFormat="1" ht="30" customHeight="1">
      <c r="A20" s="29" t="s">
        <v>49</v>
      </c>
      <c r="B20" s="30"/>
      <c r="C20" s="15">
        <f>SUM(C16:C19)</f>
        <v>655000000</v>
      </c>
      <c r="D20" s="15">
        <f t="shared" ref="D20:L20" si="3">SUM(D16:D19)</f>
        <v>0</v>
      </c>
      <c r="E20" s="15">
        <f t="shared" si="3"/>
        <v>50255751</v>
      </c>
      <c r="F20" s="15">
        <f t="shared" si="3"/>
        <v>604744249</v>
      </c>
      <c r="G20" s="15">
        <f t="shared" si="3"/>
        <v>0</v>
      </c>
      <c r="H20" s="15">
        <f t="shared" si="3"/>
        <v>11831550</v>
      </c>
      <c r="I20" s="15">
        <f t="shared" si="3"/>
        <v>592912699</v>
      </c>
      <c r="J20" s="15">
        <f t="shared" si="3"/>
        <v>11831550</v>
      </c>
      <c r="K20" s="15">
        <f t="shared" si="3"/>
        <v>11831550</v>
      </c>
      <c r="L20" s="15">
        <f t="shared" si="3"/>
        <v>11831550</v>
      </c>
    </row>
    <row r="21" spans="1:12" s="18" customFormat="1">
      <c r="A21" s="31" t="s">
        <v>50</v>
      </c>
      <c r="B21" s="32"/>
      <c r="C21" s="17">
        <f>+C20+C15+C11+C8</f>
        <v>364662429179</v>
      </c>
      <c r="D21" s="17">
        <f t="shared" ref="D21:L21" si="4">+D20+D15+D11+D8</f>
        <v>29645322270</v>
      </c>
      <c r="E21" s="17">
        <f t="shared" si="4"/>
        <v>29645322270</v>
      </c>
      <c r="F21" s="17">
        <f t="shared" si="4"/>
        <v>364662429179</v>
      </c>
      <c r="G21" s="17">
        <f t="shared" si="4"/>
        <v>5471000000</v>
      </c>
      <c r="H21" s="17">
        <f t="shared" si="4"/>
        <v>250239457614.38</v>
      </c>
      <c r="I21" s="17">
        <f t="shared" si="4"/>
        <v>108951971564.62</v>
      </c>
      <c r="J21" s="17">
        <f t="shared" si="4"/>
        <v>233873211541.70001</v>
      </c>
      <c r="K21" s="17">
        <f t="shared" si="4"/>
        <v>209243781193.92999</v>
      </c>
      <c r="L21" s="17">
        <f t="shared" si="4"/>
        <v>208546964379.92999</v>
      </c>
    </row>
    <row r="22" spans="1:12" ht="67.5">
      <c r="A22" s="19" t="s">
        <v>42</v>
      </c>
      <c r="B22" s="20" t="s">
        <v>43</v>
      </c>
      <c r="C22" s="13">
        <v>43000000000</v>
      </c>
      <c r="D22" s="13">
        <v>0</v>
      </c>
      <c r="E22" s="13">
        <v>0</v>
      </c>
      <c r="F22" s="13">
        <v>43000000000</v>
      </c>
      <c r="G22" s="13">
        <v>0</v>
      </c>
      <c r="H22" s="13">
        <v>43000000000</v>
      </c>
      <c r="I22" s="13">
        <v>0</v>
      </c>
      <c r="J22" s="13">
        <v>43000000000</v>
      </c>
      <c r="K22" s="13">
        <v>27595813501</v>
      </c>
      <c r="L22" s="13">
        <v>27595813501</v>
      </c>
    </row>
    <row r="23" spans="1:12" ht="67.5">
      <c r="A23" s="19" t="s">
        <v>44</v>
      </c>
      <c r="B23" s="20" t="s">
        <v>45</v>
      </c>
      <c r="C23" s="13">
        <v>0</v>
      </c>
      <c r="D23" s="13">
        <v>21645567913</v>
      </c>
      <c r="E23" s="13">
        <v>0</v>
      </c>
      <c r="F23" s="13">
        <v>21645567913</v>
      </c>
      <c r="G23" s="13">
        <v>0</v>
      </c>
      <c r="H23" s="13">
        <v>21645567913</v>
      </c>
      <c r="I23" s="13">
        <v>0</v>
      </c>
      <c r="J23" s="13">
        <v>21645567913</v>
      </c>
      <c r="K23" s="13">
        <v>5029834884.6999998</v>
      </c>
      <c r="L23" s="13">
        <v>5029834884.6999998</v>
      </c>
    </row>
    <row r="24" spans="1:12" s="6" customFormat="1">
      <c r="A24" s="33" t="s">
        <v>51</v>
      </c>
      <c r="B24" s="34"/>
      <c r="C24" s="14">
        <f>SUM(C22:C23)</f>
        <v>43000000000</v>
      </c>
      <c r="D24" s="14">
        <f t="shared" ref="D24:L24" si="5">SUM(D22:D23)</f>
        <v>21645567913</v>
      </c>
      <c r="E24" s="14">
        <f t="shared" si="5"/>
        <v>0</v>
      </c>
      <c r="F24" s="14">
        <f t="shared" si="5"/>
        <v>64645567913</v>
      </c>
      <c r="G24" s="14">
        <f t="shared" si="5"/>
        <v>0</v>
      </c>
      <c r="H24" s="14">
        <f t="shared" si="5"/>
        <v>64645567913</v>
      </c>
      <c r="I24" s="14">
        <f t="shared" si="5"/>
        <v>0</v>
      </c>
      <c r="J24" s="14">
        <f t="shared" si="5"/>
        <v>64645567913</v>
      </c>
      <c r="K24" s="14">
        <f t="shared" si="5"/>
        <v>32625648385.700001</v>
      </c>
      <c r="L24" s="14">
        <f t="shared" si="5"/>
        <v>32625648385.700001</v>
      </c>
    </row>
    <row r="25" spans="1:12" s="22" customFormat="1">
      <c r="A25" s="27" t="s">
        <v>52</v>
      </c>
      <c r="B25" s="28"/>
      <c r="C25" s="21">
        <f>+C24+C21</f>
        <v>407662429179</v>
      </c>
      <c r="D25" s="21">
        <f t="shared" ref="D25:L25" si="6">+D24+D21</f>
        <v>51290890183</v>
      </c>
      <c r="E25" s="21">
        <f t="shared" si="6"/>
        <v>29645322270</v>
      </c>
      <c r="F25" s="21">
        <f t="shared" si="6"/>
        <v>429307997092</v>
      </c>
      <c r="G25" s="21">
        <f t="shared" si="6"/>
        <v>5471000000</v>
      </c>
      <c r="H25" s="21">
        <f t="shared" si="6"/>
        <v>314885025527.38</v>
      </c>
      <c r="I25" s="21">
        <f t="shared" si="6"/>
        <v>108951971564.62</v>
      </c>
      <c r="J25" s="21">
        <f t="shared" si="6"/>
        <v>298518779454.70001</v>
      </c>
      <c r="K25" s="21">
        <f t="shared" si="6"/>
        <v>241869429579.63</v>
      </c>
      <c r="L25" s="21">
        <f t="shared" si="6"/>
        <v>241172612765.63</v>
      </c>
    </row>
    <row r="26" spans="1:12">
      <c r="A26" s="4" t="s">
        <v>1</v>
      </c>
      <c r="B26" s="3" t="s">
        <v>1</v>
      </c>
      <c r="C26" s="12" t="s">
        <v>1</v>
      </c>
      <c r="D26" s="12" t="s">
        <v>1</v>
      </c>
      <c r="E26" s="12" t="s">
        <v>1</v>
      </c>
      <c r="F26" s="12" t="s">
        <v>1</v>
      </c>
      <c r="G26" s="12" t="s">
        <v>1</v>
      </c>
      <c r="H26" s="12" t="s">
        <v>1</v>
      </c>
      <c r="I26" s="12" t="s">
        <v>1</v>
      </c>
      <c r="J26" s="12" t="s">
        <v>1</v>
      </c>
      <c r="K26" s="12" t="s">
        <v>1</v>
      </c>
      <c r="L26" s="12" t="s">
        <v>1</v>
      </c>
    </row>
    <row r="27" spans="1:12" ht="33.950000000000003" customHeight="1"/>
  </sheetData>
  <mergeCells count="7">
    <mergeCell ref="A25:B25"/>
    <mergeCell ref="A8:B8"/>
    <mergeCell ref="A11:B11"/>
    <mergeCell ref="A15:B15"/>
    <mergeCell ref="A20:B20"/>
    <mergeCell ref="A21:B21"/>
    <mergeCell ref="A24:B24"/>
  </mergeCells>
  <pageMargins left="0.78740157480314965" right="0.78740157480314965" top="0.78740157480314965" bottom="0.78740157480314965" header="0.78740157480314965" footer="0.78740157480314965"/>
  <pageSetup paperSize="5" scale="8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Ramirez Aristizabal.Oficina de Personal</dc:creator>
  <cp:lastModifiedBy>Dary Hurtado</cp:lastModifiedBy>
  <cp:lastPrinted>2021-09-01T15:08:27Z</cp:lastPrinted>
  <dcterms:created xsi:type="dcterms:W3CDTF">2021-09-01T14:38:27Z</dcterms:created>
  <dcterms:modified xsi:type="dcterms:W3CDTF">2021-09-01T20:57:50Z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