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barreto\Desktop\"/>
    </mc:Choice>
  </mc:AlternateContent>
  <xr:revisionPtr revIDLastSave="0" documentId="8_{CE4FE42B-BBE1-4AD6-B1BE-6AC0CDBBB0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licar we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F13" i="5"/>
  <c r="E14" i="5"/>
  <c r="F14" i="5"/>
  <c r="D12" i="5"/>
  <c r="D6" i="5"/>
  <c r="C6" i="5"/>
  <c r="C12" i="5"/>
  <c r="F6" i="5" l="1"/>
  <c r="D15" i="5"/>
  <c r="F12" i="5"/>
  <c r="C15" i="5"/>
  <c r="F11" i="5"/>
  <c r="F10" i="5"/>
  <c r="F9" i="5"/>
  <c r="F8" i="5"/>
  <c r="F7" i="5"/>
  <c r="E11" i="5"/>
  <c r="E10" i="5"/>
  <c r="E9" i="5"/>
  <c r="E8" i="5"/>
  <c r="E7" i="5"/>
  <c r="E12" i="5" l="1"/>
  <c r="E6" i="5"/>
  <c r="F15" i="5"/>
  <c r="E15" i="5" l="1"/>
</calcChain>
</file>

<file path=xl/sharedStrings.xml><?xml version="1.0" encoding="utf-8"?>
<sst xmlns="http://schemas.openxmlformats.org/spreadsheetml/2006/main" count="28" uniqueCount="28">
  <si>
    <t>Fortalecimiento e integración de los sistemas de gestión y control de la CGN a través del Sistema Integrado de Gestión Institucional - SIGI Nacional</t>
  </si>
  <si>
    <t>Adecuación Financiera y estadística a los nuevos marcos normativos Nacional</t>
  </si>
  <si>
    <t>Actualización de la regulación contable pública en convergencia con estándares internacionales de información financiera Nacional</t>
  </si>
  <si>
    <t>Capacitación divulgación y asistencia técnica en el modelo colombiano de regulación contable pública Nacional</t>
  </si>
  <si>
    <t>Fortalecimiento de la generación de información desde el Sistema de Información Misional de la CGN Bogotá</t>
  </si>
  <si>
    <t>Fortalecimiento de los  controles   de la  información  contable pública reportada por las entidades reguladas por la CGN a nivel  nacional</t>
  </si>
  <si>
    <t>CONTADURIA GENERAL DE LA NACIÓN</t>
  </si>
  <si>
    <t>Fortalecimiento de la gestión y dirección del Sector Hacienda</t>
  </si>
  <si>
    <t>Código BPIN</t>
  </si>
  <si>
    <t>Total</t>
  </si>
  <si>
    <t xml:space="preserve"> </t>
  </si>
  <si>
    <t>DESCRICPICIÓN</t>
  </si>
  <si>
    <t xml:space="preserve"> Política macroeconómica y fiscal</t>
  </si>
  <si>
    <t>Valor banco proyectos</t>
  </si>
  <si>
    <t>Valor proyecto Ley</t>
  </si>
  <si>
    <t>Diferencia</t>
  </si>
  <si>
    <t>$</t>
  </si>
  <si>
    <t>%</t>
  </si>
  <si>
    <t xml:space="preserve">1- Impacto en la atención para el desarrollo de requerimientos a  los sistemas de información que solicitan los usuarios estratégicos, de control y grupos de valor. 
2-Desactualización de los Sistemas de información misional, para la generación de información frente a la implementación de normas y estándares nacionales e internacionales.
3-Incumplimiento en la entrega de los productos misionales de la Entidad.
4-Alto riesgo en la disminución de atención y gestión de la información de las entidades reportantes para la generación de los productos misionales (Balance General de la Nación).
5-Disminuciòn en  la atención de requerimientos y soporte funcional del reporte de información para la gestión de altos volúmenes de información.
</t>
  </si>
  <si>
    <t>1-Reducción de la capacidad de la Contaduría General de la Nación (CGN) para cumplir con los objetivos del proyecto. 
2-Impacto negativo en el cumplimiento de los objetivos institucionales de la CGN a los que apunta el proyecto.
3-Reducción en el número de actividades dirigidas, por una parte, a afianzar el desarrollo de la Cultura Contable entre los administradores del Estado y los ciudadanos para garantizarles la inversión transparente de los recursos públicos y, por otra parte, a perfeccionar las competencias laborales de los servidores públicos de la CGN con miras al eficaz desempeño y a la prestación de mejores servicios a la comunidad.</t>
  </si>
  <si>
    <t>1-Impacto en la construcción de documentos de planeación estratégica.
2-Reducción en la ejecución de procesos para actualizar los componentes de la plataforma tecnológica, mantenimiento, soporte, administración y seguridad.
3-Reducción en la capacidad de la prestación de los servicios tecnológicos.</t>
  </si>
  <si>
    <t>1- Se ve impactado la generación de documentos metodológicos, como parte de los productos que se genera en el proyecto y su reducción de metas anuales.
2- Se disminuye la generación de documentos técnicos que permiten la orientación hacia la aplicación de finanzas publicas.
3-Disminución en  la participación  activa en las mesas definidas en el comité técnico de la comisión de estadística de finanzas públicas.
4-Disminución en la capacidad operativa en la participación del desarrollo del Sistema Integrado de Gestión Financiera Pública, que actualmente el Gobierno lidera.</t>
  </si>
  <si>
    <t>1-Reducción en el numero de sistemas de gestión certificados.
2-Reducción en el número de personas capacitadas en los sistemas que componen el Sistema Integrado de gestión Institucional -SIGI
3-Dificultades para cumplir con el porcentaje de ejecución del plan de trabajo SGC-MECI
4-Problemas para fortalecer e integrar los sistemas de gestión y control de la CGN a través del Sistema Integrado de Gestión Institucional - SIGI</t>
  </si>
  <si>
    <t xml:space="preserve"> Fortalecimiento de la Plataforma Tecnológica para la prestación de los servicios de la CGN Nacional</t>
  </si>
  <si>
    <t>1-Se debilitaría la aplicación de la  regulación contable pública en convergencia con estándares internacionales.
2-Desmejora en la interpretación de los marcos normativos a través del soporte conceptual y   técnico a los preparadores de la información financiera.
3-Imposibilitar los desarrollos normativos conceptuales, técnicos e instrumentales que permitan la aplicación de los Marcos Normativos, en las cantidades previstas.
4-Disminución en los niveles de los servicios de Asistencia Técnica en materia de contabilidad pública a las entidades en los diferentes marcos regulatorios  que actualmente se encuentran  ajustados a políticas macro y estándares internacionales.
5-Al ser este proyecto  el  motor regulador de la Contabilidad Pública Colombiana, no se podría contribuir en debida forma a la consecución de los Objetivos de Desarrollo Sostenible del PND.</t>
  </si>
  <si>
    <t>Impacto si se reduce el presupuesto</t>
  </si>
  <si>
    <t>Proyectos de inversión 2022 ($MM)</t>
  </si>
  <si>
    <t>1.Disminución de los  profesionales  especializados  que implementan la normatividad y  establecen  controles a través de la parametrización de las herramientas misionales (SIIF Nación, SPGR, CHIP y SEI).
2. Disminución de los profesionales  que brindar  asesoría y  asistencia técnica contable a 3863 entidades reguladas por la CGN. Así  como, la atención  a los  requerimientos de los organismos de control y  comunidad en general.
3.Demora  en  la  implementación de normas y estándares internacionales de contabilidad  en los  sistemas SIIF  Nación, SPGR (Sistema de presupuesto y giro de regalías), CHIP (Sistema Consolidador de Hacienda e  información pública CHIP) y Sistema de Evaluación Institucional - SEI  que permitan fortalecer la integración de la gestión financiera publica contable a través de las operaciones interinstitucionales, así como, reducir procesos y procedimientos  con el fin de garantizar la representación fiel de los hechos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</si>
</sst>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(* #,##0_);_(* \(#,##0\);_(* &quot;-&quot;??_);_(@_)"/>
    <numFmt numFmtId="168" formatCode="00000"/>
    <numFmt numFmtId="169" formatCode="_-[$$-240A]\ * #,##0_ ;_-[$$-240A]\ * \-#,##0\ ;_-[$$-240A]\ * &quot;-&quot;??_ ;_-@_ "/>
    <numFmt numFmtId="170" formatCode="_-[$$-240A]\ * #,##0.00_ ;_-[$$-240A]\ * \-#,##0.00\ ;_-[$$-240A]\ * &quot;-&quot;??_ ;_-@_ "/>
    <numFmt numFmtId="171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8" fontId="0" fillId="0" borderId="2" xfId="1" applyNumberFormat="1" applyFont="1" applyBorder="1" applyAlignment="1">
      <alignment horizontal="justify" vertical="center"/>
    </xf>
    <xf numFmtId="169" fontId="0" fillId="0" borderId="0" xfId="0" applyNumberFormat="1"/>
    <xf numFmtId="0" fontId="3" fillId="0" borderId="0" xfId="0" applyFont="1"/>
    <xf numFmtId="170" fontId="0" fillId="0" borderId="0" xfId="0" applyNumberFormat="1"/>
    <xf numFmtId="0" fontId="6" fillId="0" borderId="0" xfId="0" applyFont="1"/>
    <xf numFmtId="0" fontId="5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/>
    </xf>
    <xf numFmtId="168" fontId="6" fillId="0" borderId="1" xfId="1" applyNumberFormat="1" applyFont="1" applyBorder="1" applyAlignment="1">
      <alignment horizontal="justify" vertical="center"/>
    </xf>
    <xf numFmtId="169" fontId="5" fillId="2" borderId="1" xfId="2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 readingOrder="1"/>
    </xf>
    <xf numFmtId="167" fontId="6" fillId="3" borderId="1" xfId="3" applyNumberFormat="1" applyFont="1" applyFill="1" applyBorder="1" applyAlignment="1">
      <alignment horizontal="justify" vertical="center"/>
    </xf>
    <xf numFmtId="9" fontId="0" fillId="0" borderId="0" xfId="4" applyFont="1"/>
    <xf numFmtId="0" fontId="2" fillId="0" borderId="0" xfId="0" applyFont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/>
    <xf numFmtId="171" fontId="0" fillId="0" borderId="1" xfId="4" applyNumberFormat="1" applyFont="1" applyBorder="1" applyAlignment="1">
      <alignment vertical="top" wrapText="1"/>
    </xf>
    <xf numFmtId="171" fontId="0" fillId="2" borderId="1" xfId="4" applyNumberFormat="1" applyFont="1" applyFill="1" applyBorder="1"/>
    <xf numFmtId="49" fontId="0" fillId="0" borderId="1" xfId="4" applyNumberFormat="1" applyFont="1" applyBorder="1" applyAlignment="1">
      <alignment wrapText="1"/>
    </xf>
    <xf numFmtId="49" fontId="0" fillId="0" borderId="1" xfId="4" applyNumberFormat="1" applyFont="1" applyBorder="1" applyAlignment="1">
      <alignment vertical="top" wrapText="1"/>
    </xf>
    <xf numFmtId="171" fontId="0" fillId="3" borderId="1" xfId="4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171" fontId="6" fillId="0" borderId="1" xfId="4" applyNumberFormat="1" applyFont="1" applyBorder="1" applyAlignment="1">
      <alignment vertical="center"/>
    </xf>
    <xf numFmtId="171" fontId="5" fillId="2" borderId="1" xfId="4" applyNumberFormat="1" applyFont="1" applyFill="1" applyBorder="1" applyAlignment="1">
      <alignment vertical="center"/>
    </xf>
    <xf numFmtId="171" fontId="0" fillId="0" borderId="0" xfId="4" applyNumberFormat="1" applyFont="1"/>
    <xf numFmtId="167" fontId="5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 readingOrder="1"/>
    </xf>
    <xf numFmtId="167" fontId="7" fillId="0" borderId="5" xfId="1" applyNumberFormat="1" applyFont="1" applyBorder="1" applyAlignment="1">
      <alignment horizontal="center" vertical="center" wrapText="1"/>
    </xf>
    <xf numFmtId="167" fontId="7" fillId="0" borderId="5" xfId="1" applyNumberFormat="1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 xr:uid="{00000000-0005-0000-0000-000001000000}"/>
    <cellStyle name="Moneda" xfId="2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4" workbookViewId="0">
      <selection activeCell="G7" sqref="G7"/>
    </sheetView>
  </sheetViews>
  <sheetFormatPr baseColWidth="10" defaultRowHeight="15" x14ac:dyDescent="0.25"/>
  <cols>
    <col min="1" max="1" width="18.140625" bestFit="1" customWidth="1"/>
    <col min="2" max="2" width="49.7109375" customWidth="1"/>
    <col min="3" max="3" width="14.42578125" bestFit="1" customWidth="1"/>
    <col min="4" max="4" width="17.42578125" bestFit="1" customWidth="1"/>
    <col min="5" max="5" width="10.85546875" bestFit="1" customWidth="1"/>
    <col min="6" max="6" width="8.7109375" bestFit="1" customWidth="1"/>
    <col min="7" max="7" width="62.28515625" customWidth="1"/>
  </cols>
  <sheetData>
    <row r="1" spans="1:7" ht="18" x14ac:dyDescent="0.25">
      <c r="A1" s="32" t="s">
        <v>6</v>
      </c>
      <c r="B1" s="32"/>
      <c r="C1" s="32"/>
      <c r="D1" s="32"/>
      <c r="E1" s="32"/>
      <c r="F1" s="32"/>
      <c r="G1" s="32"/>
    </row>
    <row r="2" spans="1:7" ht="15.75" x14ac:dyDescent="0.25">
      <c r="A2" s="33" t="s">
        <v>26</v>
      </c>
      <c r="B2" s="33"/>
      <c r="C2" s="33"/>
      <c r="D2" s="33"/>
      <c r="E2" s="33"/>
      <c r="F2" s="33"/>
      <c r="G2" s="33"/>
    </row>
    <row r="3" spans="1:7" ht="15.75" x14ac:dyDescent="0.25">
      <c r="A3" s="5"/>
      <c r="B3" s="5"/>
      <c r="C3" s="5"/>
      <c r="D3" s="5"/>
      <c r="E3" s="5"/>
    </row>
    <row r="4" spans="1:7" s="3" customFormat="1" ht="31.5" customHeight="1" x14ac:dyDescent="0.25">
      <c r="A4" s="34" t="s">
        <v>8</v>
      </c>
      <c r="B4" s="34" t="s">
        <v>11</v>
      </c>
      <c r="C4" s="36" t="s">
        <v>13</v>
      </c>
      <c r="D4" s="36" t="s">
        <v>14</v>
      </c>
      <c r="E4" s="29" t="s">
        <v>15</v>
      </c>
      <c r="F4" s="29"/>
      <c r="G4" s="10" t="s">
        <v>25</v>
      </c>
    </row>
    <row r="5" spans="1:7" s="3" customFormat="1" ht="15.75" x14ac:dyDescent="0.25">
      <c r="A5" s="35"/>
      <c r="B5" s="35"/>
      <c r="C5" s="37"/>
      <c r="D5" s="37"/>
      <c r="E5" s="14" t="s">
        <v>16</v>
      </c>
      <c r="F5" s="14" t="s">
        <v>17</v>
      </c>
      <c r="G5" s="14"/>
    </row>
    <row r="6" spans="1:7" s="3" customFormat="1" ht="20.25" customHeight="1" x14ac:dyDescent="0.25">
      <c r="A6" s="6"/>
      <c r="B6" s="6" t="s">
        <v>12</v>
      </c>
      <c r="C6" s="25">
        <f>SUM(C7:C11)</f>
        <v>13003</v>
      </c>
      <c r="D6" s="25">
        <f t="shared" ref="D6:E6" si="0">SUM(D7:D11)</f>
        <v>5500</v>
      </c>
      <c r="E6" s="25">
        <f t="shared" si="0"/>
        <v>-7503</v>
      </c>
      <c r="F6" s="23">
        <f t="shared" ref="F6" si="1">(D6/C6)-1</f>
        <v>-0.5770206875336461</v>
      </c>
      <c r="G6" s="15"/>
    </row>
    <row r="7" spans="1:7" ht="255" x14ac:dyDescent="0.25">
      <c r="A7" s="8">
        <v>2017011000105</v>
      </c>
      <c r="B7" s="7" t="s">
        <v>5</v>
      </c>
      <c r="C7" s="27">
        <v>1271</v>
      </c>
      <c r="D7" s="11">
        <v>1270</v>
      </c>
      <c r="E7" s="11">
        <f>+D7-C7</f>
        <v>-1</v>
      </c>
      <c r="F7" s="22">
        <f>(D7/C7)-1</f>
        <v>-7.8678206136895135E-4</v>
      </c>
      <c r="G7" s="19" t="s">
        <v>27</v>
      </c>
    </row>
    <row r="8" spans="1:7" ht="150" x14ac:dyDescent="0.25">
      <c r="A8" s="8">
        <v>2018011000313</v>
      </c>
      <c r="B8" s="7" t="s">
        <v>1</v>
      </c>
      <c r="C8" s="27">
        <v>611</v>
      </c>
      <c r="D8" s="11">
        <v>350</v>
      </c>
      <c r="E8" s="11">
        <f>+D8-C8</f>
        <v>-261</v>
      </c>
      <c r="F8" s="22">
        <f>(D8/C8)-1</f>
        <v>-0.42716857610474634</v>
      </c>
      <c r="G8" s="20" t="s">
        <v>21</v>
      </c>
    </row>
    <row r="9" spans="1:7" ht="225" x14ac:dyDescent="0.25">
      <c r="A9" s="8">
        <v>2018011000348</v>
      </c>
      <c r="B9" s="7" t="s">
        <v>4</v>
      </c>
      <c r="C9" s="27">
        <v>3164</v>
      </c>
      <c r="D9" s="11">
        <v>1480</v>
      </c>
      <c r="E9" s="11">
        <f t="shared" ref="E9:E14" si="2">+D9-C9</f>
        <v>-1684</v>
      </c>
      <c r="F9" s="22">
        <f>(D9/C9)-1</f>
        <v>-0.53223767383059417</v>
      </c>
      <c r="G9" s="16" t="s">
        <v>18</v>
      </c>
    </row>
    <row r="10" spans="1:7" ht="165" x14ac:dyDescent="0.25">
      <c r="A10" s="8">
        <v>2018011000110</v>
      </c>
      <c r="B10" s="7" t="s">
        <v>3</v>
      </c>
      <c r="C10" s="27">
        <v>4637</v>
      </c>
      <c r="D10" s="11">
        <v>600</v>
      </c>
      <c r="E10" s="11">
        <f t="shared" si="2"/>
        <v>-4037</v>
      </c>
      <c r="F10" s="22">
        <f>(D10/C10)-1</f>
        <v>-0.87060599525555316</v>
      </c>
      <c r="G10" s="19" t="s">
        <v>19</v>
      </c>
    </row>
    <row r="11" spans="1:7" ht="225" x14ac:dyDescent="0.25">
      <c r="A11" s="8">
        <v>2018011000468</v>
      </c>
      <c r="B11" s="7" t="s">
        <v>2</v>
      </c>
      <c r="C11" s="27">
        <v>3320</v>
      </c>
      <c r="D11" s="11">
        <v>1800</v>
      </c>
      <c r="E11" s="11">
        <f t="shared" si="2"/>
        <v>-1520</v>
      </c>
      <c r="F11" s="22">
        <f>(D11/C11)-1</f>
        <v>-0.45783132530120485</v>
      </c>
      <c r="G11" s="19" t="s">
        <v>24</v>
      </c>
    </row>
    <row r="12" spans="1:7" ht="15.75" x14ac:dyDescent="0.25">
      <c r="A12" s="6" t="s">
        <v>10</v>
      </c>
      <c r="B12" s="6" t="s">
        <v>7</v>
      </c>
      <c r="C12" s="25">
        <f>SUM(C13:C14)</f>
        <v>3969</v>
      </c>
      <c r="D12" s="25">
        <f t="shared" ref="D12:E12" si="3">SUM(D13:D14)</f>
        <v>4700</v>
      </c>
      <c r="E12" s="25">
        <f t="shared" si="3"/>
        <v>731</v>
      </c>
      <c r="F12" s="23">
        <f t="shared" ref="F12:F15" si="4">(D12/C12)-1</f>
        <v>0.1841773746535651</v>
      </c>
      <c r="G12" s="17"/>
    </row>
    <row r="13" spans="1:7" ht="147.75" customHeight="1" x14ac:dyDescent="0.25">
      <c r="A13" s="8">
        <v>2018011000191</v>
      </c>
      <c r="B13" s="7" t="s">
        <v>0</v>
      </c>
      <c r="C13" s="27">
        <v>1075</v>
      </c>
      <c r="D13" s="11">
        <v>700</v>
      </c>
      <c r="E13" s="11">
        <f t="shared" si="2"/>
        <v>-375</v>
      </c>
      <c r="F13" s="22">
        <f t="shared" si="4"/>
        <v>-0.34883720930232553</v>
      </c>
      <c r="G13" s="18" t="s">
        <v>22</v>
      </c>
    </row>
    <row r="14" spans="1:7" ht="105" x14ac:dyDescent="0.25">
      <c r="A14" s="8">
        <v>2018011000307</v>
      </c>
      <c r="B14" s="7" t="s">
        <v>23</v>
      </c>
      <c r="C14" s="28">
        <v>2894</v>
      </c>
      <c r="D14" s="11">
        <v>4000</v>
      </c>
      <c r="E14" s="11">
        <f t="shared" si="2"/>
        <v>1106</v>
      </c>
      <c r="F14" s="22">
        <f t="shared" si="4"/>
        <v>0.38217000691085001</v>
      </c>
      <c r="G14" s="21" t="s">
        <v>20</v>
      </c>
    </row>
    <row r="15" spans="1:7" ht="15.75" x14ac:dyDescent="0.25">
      <c r="A15" s="31" t="s">
        <v>9</v>
      </c>
      <c r="B15" s="31"/>
      <c r="C15" s="9">
        <f>+C12+C6</f>
        <v>16972</v>
      </c>
      <c r="D15" s="9">
        <f t="shared" ref="D15:E15" si="5">+D12+D6</f>
        <v>10200</v>
      </c>
      <c r="E15" s="9">
        <f t="shared" si="5"/>
        <v>-6772</v>
      </c>
      <c r="F15" s="23">
        <f t="shared" si="4"/>
        <v>-0.39901013433891119</v>
      </c>
      <c r="G15" s="17"/>
    </row>
    <row r="16" spans="1:7" x14ac:dyDescent="0.25">
      <c r="A16" s="30"/>
      <c r="B16" s="30"/>
      <c r="C16" s="13"/>
    </row>
    <row r="17" spans="1:9" x14ac:dyDescent="0.25">
      <c r="A17" s="26"/>
      <c r="B17" s="26"/>
      <c r="C17" s="2"/>
      <c r="D17" s="2"/>
      <c r="E17" s="2"/>
      <c r="F17" s="24"/>
      <c r="I17" s="12"/>
    </row>
    <row r="18" spans="1:9" x14ac:dyDescent="0.25">
      <c r="A18" s="1"/>
      <c r="D18" s="4"/>
      <c r="E18" s="4"/>
    </row>
    <row r="19" spans="1:9" x14ac:dyDescent="0.25">
      <c r="A19" s="1"/>
      <c r="D19" s="12"/>
      <c r="E19" s="12"/>
      <c r="H19" s="12"/>
    </row>
  </sheetData>
  <mergeCells count="9">
    <mergeCell ref="E4:F4"/>
    <mergeCell ref="A16:B16"/>
    <mergeCell ref="A15:B15"/>
    <mergeCell ref="A1:G1"/>
    <mergeCell ref="A2:G2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Eduardo Cifuentes Martinez</dc:creator>
  <cp:lastModifiedBy>abarreto</cp:lastModifiedBy>
  <dcterms:created xsi:type="dcterms:W3CDTF">2018-05-08T20:29:57Z</dcterms:created>
  <dcterms:modified xsi:type="dcterms:W3CDTF">2021-08-13T22:58:07Z</dcterms:modified>
</cp:coreProperties>
</file>