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OCTUBRE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C23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L19" i="1"/>
  <c r="C19" i="1"/>
  <c r="D18" i="1"/>
  <c r="E18" i="1"/>
  <c r="F18" i="1"/>
  <c r="G18" i="1"/>
  <c r="H18" i="1"/>
  <c r="I18" i="1"/>
  <c r="J18" i="1"/>
  <c r="K18" i="1"/>
  <c r="L18" i="1"/>
  <c r="C18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<sst xmlns="http://schemas.openxmlformats.org/spreadsheetml/2006/main" count="72" uniqueCount="49">
  <si>
    <t>Año Fiscal:</t>
  </si>
  <si>
    <t/>
  </si>
  <si>
    <t>Vigencia:</t>
  </si>
  <si>
    <t>Actual</t>
  </si>
  <si>
    <t>Periodo:</t>
  </si>
  <si>
    <t>Enero-Octubre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</si>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</sst>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3" borderId="0" xfId="0" applyFont="1" applyFill="1" applyBorder="1"/>
    <xf numFmtId="0" fontId="8" fillId="4" borderId="2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9" fillId="0" borderId="0" xfId="1" applyNumberFormat="1" applyFont="1" applyFill="1" applyBorder="1" applyAlignment="1">
      <alignment horizontal="center" vertical="center" wrapText="1" readingOrder="1"/>
    </xf>
    <xf numFmtId="166" fontId="10" fillId="0" borderId="0" xfId="1" applyNumberFormat="1" applyFont="1" applyFill="1" applyBorder="1"/>
    <xf numFmtId="167" fontId="9" fillId="0" borderId="0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914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10526" y="0"/>
          <a:ext cx="152399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activeCell="E16" sqref="E16"/>
    </sheetView>
  </sheetViews>
  <sheetFormatPr baseColWidth="10" defaultRowHeight="15"/>
  <cols>
    <col min="1" max="1" width="13.7109375" customWidth="1"/>
    <col min="2" max="2" width="27.5703125" customWidth="1"/>
    <col min="3" max="3" width="15.140625" style="5" customWidth="1"/>
    <col min="4" max="4" width="14.42578125" style="5" customWidth="1"/>
    <col min="5" max="5" width="13.5703125" style="5" customWidth="1"/>
    <col min="6" max="6" width="14.140625" style="5" customWidth="1"/>
    <col min="7" max="7" width="13" style="5" customWidth="1"/>
    <col min="8" max="8" width="14" style="5" customWidth="1"/>
    <col min="9" max="9" width="14.7109375" style="5" customWidth="1"/>
    <col min="10" max="10" width="15.140625" style="5" customWidth="1"/>
    <col min="11" max="11" width="14.7109375" style="5" customWidth="1"/>
    <col min="12" max="12" width="14.42578125" style="5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3">
        <v>2020</v>
      </c>
      <c r="D1" s="21" t="s">
        <v>1</v>
      </c>
      <c r="E1" s="22"/>
      <c r="F1" s="21" t="s">
        <v>1</v>
      </c>
      <c r="G1" s="21" t="s">
        <v>1</v>
      </c>
      <c r="H1" s="21" t="s">
        <v>1</v>
      </c>
      <c r="I1" s="21" t="s">
        <v>1</v>
      </c>
      <c r="J1" s="23"/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21" t="s">
        <v>1</v>
      </c>
      <c r="E2" s="22"/>
      <c r="F2" s="21" t="s">
        <v>1</v>
      </c>
      <c r="G2" s="21" t="s">
        <v>1</v>
      </c>
      <c r="H2" s="21" t="s">
        <v>1</v>
      </c>
      <c r="I2" s="21" t="s">
        <v>1</v>
      </c>
      <c r="J2" s="23"/>
      <c r="K2" s="4" t="s">
        <v>1</v>
      </c>
      <c r="L2" s="4" t="s">
        <v>1</v>
      </c>
    </row>
    <row r="3" spans="1:12">
      <c r="A3" s="2" t="s">
        <v>1</v>
      </c>
      <c r="B3" s="1" t="s">
        <v>4</v>
      </c>
      <c r="C3" s="15" t="s">
        <v>5</v>
      </c>
      <c r="D3" s="21" t="s">
        <v>1</v>
      </c>
      <c r="E3" s="22"/>
      <c r="F3" s="21" t="s">
        <v>1</v>
      </c>
      <c r="G3" s="21" t="s">
        <v>1</v>
      </c>
      <c r="H3" s="21" t="s">
        <v>1</v>
      </c>
      <c r="I3" s="21" t="s">
        <v>1</v>
      </c>
      <c r="J3" s="23"/>
      <c r="K3" s="4" t="s">
        <v>1</v>
      </c>
      <c r="L3" s="4" t="s">
        <v>1</v>
      </c>
    </row>
    <row r="4" spans="1:12" s="6" customFormat="1" ht="24">
      <c r="A4" s="7" t="s">
        <v>6</v>
      </c>
      <c r="B4" s="7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>
      <c r="A5" s="8" t="s">
        <v>18</v>
      </c>
      <c r="B5" s="9" t="s">
        <v>19</v>
      </c>
      <c r="C5" s="17">
        <v>193600000000</v>
      </c>
      <c r="D5" s="17">
        <v>0</v>
      </c>
      <c r="E5" s="17">
        <v>8501429179</v>
      </c>
      <c r="F5" s="17">
        <v>185098570821</v>
      </c>
      <c r="G5" s="17">
        <v>0</v>
      </c>
      <c r="H5" s="17">
        <v>161641120460</v>
      </c>
      <c r="I5" s="17">
        <v>23457450361</v>
      </c>
      <c r="J5" s="17">
        <v>153641120460</v>
      </c>
      <c r="K5" s="17">
        <v>153635038141</v>
      </c>
      <c r="L5" s="17">
        <v>153483214328</v>
      </c>
    </row>
    <row r="6" spans="1:12" ht="22.5">
      <c r="A6" s="8" t="s">
        <v>20</v>
      </c>
      <c r="B6" s="9" t="s">
        <v>21</v>
      </c>
      <c r="C6" s="17">
        <v>76500000000</v>
      </c>
      <c r="D6" s="17">
        <v>0</v>
      </c>
      <c r="E6" s="17">
        <v>4650000000</v>
      </c>
      <c r="F6" s="17">
        <v>71850000000</v>
      </c>
      <c r="G6" s="17">
        <v>0</v>
      </c>
      <c r="H6" s="17">
        <v>54101120901</v>
      </c>
      <c r="I6" s="17">
        <v>17748879099</v>
      </c>
      <c r="J6" s="17">
        <v>54101120901</v>
      </c>
      <c r="K6" s="17">
        <v>54101120901</v>
      </c>
      <c r="L6" s="17">
        <v>54101120901</v>
      </c>
    </row>
    <row r="7" spans="1:12" ht="33.75">
      <c r="A7" s="8" t="s">
        <v>22</v>
      </c>
      <c r="B7" s="9" t="s">
        <v>23</v>
      </c>
      <c r="C7" s="17">
        <v>2380000000</v>
      </c>
      <c r="D7" s="17">
        <v>6789000000</v>
      </c>
      <c r="E7" s="17">
        <v>0</v>
      </c>
      <c r="F7" s="17">
        <v>9169000000</v>
      </c>
      <c r="G7" s="17">
        <v>0</v>
      </c>
      <c r="H7" s="17">
        <v>2997372580</v>
      </c>
      <c r="I7" s="17">
        <v>6171627420</v>
      </c>
      <c r="J7" s="17">
        <v>2997372580</v>
      </c>
      <c r="K7" s="17">
        <v>2997372580</v>
      </c>
      <c r="L7" s="17">
        <v>2923751822</v>
      </c>
    </row>
    <row r="8" spans="1:12" s="13" customFormat="1">
      <c r="A8" s="10" t="s">
        <v>42</v>
      </c>
      <c r="B8" s="10"/>
      <c r="C8" s="18">
        <f>SUM(C5:C7)</f>
        <v>272480000000</v>
      </c>
      <c r="D8" s="18">
        <f t="shared" ref="D8:L8" si="0">SUM(D5:D7)</f>
        <v>6789000000</v>
      </c>
      <c r="E8" s="18">
        <f t="shared" si="0"/>
        <v>13151429179</v>
      </c>
      <c r="F8" s="18">
        <f t="shared" si="0"/>
        <v>266117570821</v>
      </c>
      <c r="G8" s="18">
        <f t="shared" si="0"/>
        <v>0</v>
      </c>
      <c r="H8" s="18">
        <f t="shared" si="0"/>
        <v>218739613941</v>
      </c>
      <c r="I8" s="18">
        <f t="shared" si="0"/>
        <v>47377956880</v>
      </c>
      <c r="J8" s="18">
        <f t="shared" si="0"/>
        <v>210739613941</v>
      </c>
      <c r="K8" s="18">
        <f t="shared" si="0"/>
        <v>210733531622</v>
      </c>
      <c r="L8" s="18">
        <f t="shared" si="0"/>
        <v>210508087051</v>
      </c>
    </row>
    <row r="9" spans="1:12" ht="22.5">
      <c r="A9" s="8" t="s">
        <v>24</v>
      </c>
      <c r="B9" s="9" t="s">
        <v>25</v>
      </c>
      <c r="C9" s="17">
        <v>0</v>
      </c>
      <c r="D9" s="17">
        <v>3090000000</v>
      </c>
      <c r="E9" s="17">
        <v>0</v>
      </c>
      <c r="F9" s="17">
        <v>3090000000</v>
      </c>
      <c r="G9" s="17">
        <v>0</v>
      </c>
      <c r="H9" s="17">
        <v>2971563800</v>
      </c>
      <c r="I9" s="17">
        <v>118436200</v>
      </c>
      <c r="J9" s="17">
        <v>2971563800</v>
      </c>
      <c r="K9" s="17">
        <v>2696563800</v>
      </c>
      <c r="L9" s="17">
        <v>2696563800</v>
      </c>
    </row>
    <row r="10" spans="1:12" ht="22.5">
      <c r="A10" s="8" t="s">
        <v>26</v>
      </c>
      <c r="B10" s="9" t="s">
        <v>27</v>
      </c>
      <c r="C10" s="17">
        <v>40537000000</v>
      </c>
      <c r="D10" s="17">
        <v>12062429179</v>
      </c>
      <c r="E10" s="17">
        <v>3090000000</v>
      </c>
      <c r="F10" s="17">
        <v>49509429179</v>
      </c>
      <c r="G10" s="17">
        <v>0</v>
      </c>
      <c r="H10" s="17">
        <v>48341898380</v>
      </c>
      <c r="I10" s="17">
        <v>1167530799</v>
      </c>
      <c r="J10" s="17">
        <v>46503709440</v>
      </c>
      <c r="K10" s="17">
        <v>29279780564</v>
      </c>
      <c r="L10" s="17">
        <v>29031742804</v>
      </c>
    </row>
    <row r="11" spans="1:12" s="13" customFormat="1">
      <c r="A11" s="10" t="s">
        <v>43</v>
      </c>
      <c r="B11" s="10"/>
      <c r="C11" s="18">
        <f>SUM(C9:C10)</f>
        <v>40537000000</v>
      </c>
      <c r="D11" s="18">
        <f t="shared" ref="D11:L11" si="1">SUM(D9:D10)</f>
        <v>15152429179</v>
      </c>
      <c r="E11" s="18">
        <f t="shared" si="1"/>
        <v>3090000000</v>
      </c>
      <c r="F11" s="18">
        <f t="shared" si="1"/>
        <v>52599429179</v>
      </c>
      <c r="G11" s="18">
        <f t="shared" si="1"/>
        <v>0</v>
      </c>
      <c r="H11" s="18">
        <f t="shared" si="1"/>
        <v>51313462180</v>
      </c>
      <c r="I11" s="18">
        <f t="shared" si="1"/>
        <v>1285966999</v>
      </c>
      <c r="J11" s="18">
        <f t="shared" si="1"/>
        <v>49475273240</v>
      </c>
      <c r="K11" s="18">
        <f t="shared" si="1"/>
        <v>31976344364</v>
      </c>
      <c r="L11" s="18">
        <f t="shared" si="1"/>
        <v>31728306604</v>
      </c>
    </row>
    <row r="12" spans="1:12" ht="33.75">
      <c r="A12" s="8" t="s">
        <v>28</v>
      </c>
      <c r="B12" s="9" t="s">
        <v>29</v>
      </c>
      <c r="C12" s="17">
        <v>8461000000</v>
      </c>
      <c r="D12" s="17">
        <v>0</v>
      </c>
      <c r="E12" s="17">
        <v>5700000000</v>
      </c>
      <c r="F12" s="17">
        <v>2761000000</v>
      </c>
      <c r="G12" s="17">
        <v>2761000000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3.75">
      <c r="A13" s="8" t="s">
        <v>30</v>
      </c>
      <c r="B13" s="9" t="s">
        <v>31</v>
      </c>
      <c r="C13" s="17">
        <v>47400000</v>
      </c>
      <c r="D13" s="17">
        <v>0</v>
      </c>
      <c r="E13" s="17">
        <v>0</v>
      </c>
      <c r="F13" s="17">
        <v>47400000</v>
      </c>
      <c r="G13" s="17">
        <v>0</v>
      </c>
      <c r="H13" s="17">
        <v>20388421</v>
      </c>
      <c r="I13" s="17">
        <v>27011579</v>
      </c>
      <c r="J13" s="17">
        <v>20388421</v>
      </c>
      <c r="K13" s="17">
        <v>10602995</v>
      </c>
      <c r="L13" s="17">
        <v>10602995</v>
      </c>
    </row>
    <row r="14" spans="1:12" s="13" customFormat="1">
      <c r="A14" s="10" t="s">
        <v>44</v>
      </c>
      <c r="B14" s="10"/>
      <c r="C14" s="18">
        <f>SUM(C12:C13)</f>
        <v>8508400000</v>
      </c>
      <c r="D14" s="18">
        <f t="shared" ref="D14:L14" si="2">SUM(D12:D13)</f>
        <v>0</v>
      </c>
      <c r="E14" s="18">
        <f t="shared" si="2"/>
        <v>5700000000</v>
      </c>
      <c r="F14" s="18">
        <f t="shared" si="2"/>
        <v>2808400000</v>
      </c>
      <c r="G14" s="18">
        <f t="shared" si="2"/>
        <v>2761000000</v>
      </c>
      <c r="H14" s="18">
        <f t="shared" si="2"/>
        <v>20388421</v>
      </c>
      <c r="I14" s="18">
        <f t="shared" si="2"/>
        <v>27011579</v>
      </c>
      <c r="J14" s="18">
        <f t="shared" si="2"/>
        <v>20388421</v>
      </c>
      <c r="K14" s="18">
        <f t="shared" si="2"/>
        <v>10602995</v>
      </c>
      <c r="L14" s="18">
        <f t="shared" si="2"/>
        <v>10602995</v>
      </c>
    </row>
    <row r="15" spans="1:12">
      <c r="A15" s="8" t="s">
        <v>32</v>
      </c>
      <c r="B15" s="9" t="s">
        <v>33</v>
      </c>
      <c r="C15" s="17">
        <v>114000000</v>
      </c>
      <c r="D15" s="17">
        <v>0</v>
      </c>
      <c r="E15" s="17">
        <v>0</v>
      </c>
      <c r="F15" s="17">
        <v>114000000</v>
      </c>
      <c r="G15" s="17">
        <v>0</v>
      </c>
      <c r="H15" s="17">
        <v>12012300</v>
      </c>
      <c r="I15" s="17">
        <v>101987700</v>
      </c>
      <c r="J15" s="17">
        <v>12012300</v>
      </c>
      <c r="K15" s="17">
        <v>12012300</v>
      </c>
      <c r="L15" s="17">
        <v>12012300</v>
      </c>
    </row>
    <row r="16" spans="1:12" ht="22.5">
      <c r="A16" s="8" t="s">
        <v>34</v>
      </c>
      <c r="B16" s="9" t="s">
        <v>35</v>
      </c>
      <c r="C16" s="17">
        <v>62000000</v>
      </c>
      <c r="D16" s="17">
        <v>0</v>
      </c>
      <c r="E16" s="17">
        <v>0</v>
      </c>
      <c r="F16" s="17">
        <v>62000000</v>
      </c>
      <c r="G16" s="17">
        <v>0</v>
      </c>
      <c r="H16" s="17">
        <v>0</v>
      </c>
      <c r="I16" s="17">
        <v>62000000</v>
      </c>
      <c r="J16" s="17">
        <v>0</v>
      </c>
      <c r="K16" s="17">
        <v>0</v>
      </c>
      <c r="L16" s="17">
        <v>0</v>
      </c>
    </row>
    <row r="17" spans="1:12" ht="22.5">
      <c r="A17" s="8" t="s">
        <v>36</v>
      </c>
      <c r="B17" s="9" t="s">
        <v>37</v>
      </c>
      <c r="C17" s="17">
        <v>455300000</v>
      </c>
      <c r="D17" s="17">
        <v>0</v>
      </c>
      <c r="E17" s="17">
        <v>0</v>
      </c>
      <c r="F17" s="17">
        <v>455300000</v>
      </c>
      <c r="G17" s="17">
        <v>0</v>
      </c>
      <c r="H17" s="17">
        <v>793084</v>
      </c>
      <c r="I17" s="17">
        <v>454506916</v>
      </c>
      <c r="J17" s="17">
        <v>793084</v>
      </c>
      <c r="K17" s="17">
        <v>793084</v>
      </c>
      <c r="L17" s="17">
        <v>793084</v>
      </c>
    </row>
    <row r="18" spans="1:12" s="13" customFormat="1" ht="26.25" customHeight="1">
      <c r="A18" s="10" t="s">
        <v>45</v>
      </c>
      <c r="B18" s="10"/>
      <c r="C18" s="18">
        <f>SUM(C15:C17)</f>
        <v>631300000</v>
      </c>
      <c r="D18" s="18">
        <f t="shared" ref="D18:L18" si="3">SUM(D15:D17)</f>
        <v>0</v>
      </c>
      <c r="E18" s="18">
        <f t="shared" si="3"/>
        <v>0</v>
      </c>
      <c r="F18" s="18">
        <f t="shared" si="3"/>
        <v>631300000</v>
      </c>
      <c r="G18" s="18">
        <f t="shared" si="3"/>
        <v>0</v>
      </c>
      <c r="H18" s="18">
        <f t="shared" si="3"/>
        <v>12805384</v>
      </c>
      <c r="I18" s="18">
        <f t="shared" si="3"/>
        <v>618494616</v>
      </c>
      <c r="J18" s="18">
        <f t="shared" si="3"/>
        <v>12805384</v>
      </c>
      <c r="K18" s="18">
        <f t="shared" si="3"/>
        <v>12805384</v>
      </c>
      <c r="L18" s="18">
        <f t="shared" si="3"/>
        <v>12805384</v>
      </c>
    </row>
    <row r="19" spans="1:12" s="12" customFormat="1">
      <c r="A19" s="14" t="s">
        <v>46</v>
      </c>
      <c r="B19" s="14"/>
      <c r="C19" s="19">
        <f>+C18+C14+C11+C8</f>
        <v>322156700000</v>
      </c>
      <c r="D19" s="19">
        <f t="shared" ref="D19:L19" si="4">+D18+D14+D11+D8</f>
        <v>21941429179</v>
      </c>
      <c r="E19" s="19">
        <f t="shared" si="4"/>
        <v>21941429179</v>
      </c>
      <c r="F19" s="19">
        <f t="shared" si="4"/>
        <v>322156700000</v>
      </c>
      <c r="G19" s="19">
        <f t="shared" si="4"/>
        <v>2761000000</v>
      </c>
      <c r="H19" s="19">
        <f t="shared" si="4"/>
        <v>270086269926</v>
      </c>
      <c r="I19" s="19">
        <f t="shared" si="4"/>
        <v>49309430074</v>
      </c>
      <c r="J19" s="19">
        <f t="shared" si="4"/>
        <v>260248080986</v>
      </c>
      <c r="K19" s="19">
        <f t="shared" si="4"/>
        <v>242733284365</v>
      </c>
      <c r="L19" s="19">
        <f t="shared" si="4"/>
        <v>242259802034</v>
      </c>
    </row>
    <row r="20" spans="1:12" ht="67.5">
      <c r="A20" s="8" t="s">
        <v>38</v>
      </c>
      <c r="B20" s="9" t="s">
        <v>39</v>
      </c>
      <c r="C20" s="17">
        <v>41868229301</v>
      </c>
      <c r="D20" s="17">
        <v>0</v>
      </c>
      <c r="E20" s="17">
        <v>0</v>
      </c>
      <c r="F20" s="17">
        <v>41868229301</v>
      </c>
      <c r="G20" s="17">
        <v>0</v>
      </c>
      <c r="H20" s="17">
        <v>41868229301</v>
      </c>
      <c r="I20" s="17">
        <v>0</v>
      </c>
      <c r="J20" s="17">
        <v>41868229301</v>
      </c>
      <c r="K20" s="17">
        <v>27955322291</v>
      </c>
      <c r="L20" s="17">
        <v>27933711187</v>
      </c>
    </row>
    <row r="21" spans="1:12" ht="45">
      <c r="A21" s="8" t="s">
        <v>40</v>
      </c>
      <c r="B21" s="9" t="s">
        <v>41</v>
      </c>
      <c r="C21" s="17">
        <v>1050000000</v>
      </c>
      <c r="D21" s="17">
        <v>0</v>
      </c>
      <c r="E21" s="17">
        <v>0</v>
      </c>
      <c r="F21" s="17">
        <v>1050000000</v>
      </c>
      <c r="G21" s="17">
        <v>0</v>
      </c>
      <c r="H21" s="17">
        <v>1049731270</v>
      </c>
      <c r="I21" s="17">
        <v>268730</v>
      </c>
      <c r="J21" s="17">
        <v>1044731270</v>
      </c>
      <c r="K21" s="17">
        <v>1008638486</v>
      </c>
      <c r="L21" s="17">
        <v>1008638486</v>
      </c>
    </row>
    <row r="22" spans="1:12" s="13" customFormat="1">
      <c r="A22" s="10" t="s">
        <v>47</v>
      </c>
      <c r="B22" s="10"/>
      <c r="C22" s="18">
        <f>SUM(C20:C21)</f>
        <v>42918229301</v>
      </c>
      <c r="D22" s="18">
        <f t="shared" ref="D22:L22" si="5">SUM(D20:D21)</f>
        <v>0</v>
      </c>
      <c r="E22" s="18">
        <f t="shared" si="5"/>
        <v>0</v>
      </c>
      <c r="F22" s="18">
        <f t="shared" si="5"/>
        <v>42918229301</v>
      </c>
      <c r="G22" s="18">
        <f t="shared" si="5"/>
        <v>0</v>
      </c>
      <c r="H22" s="18">
        <f t="shared" si="5"/>
        <v>42917960571</v>
      </c>
      <c r="I22" s="18">
        <f t="shared" si="5"/>
        <v>268730</v>
      </c>
      <c r="J22" s="18">
        <f t="shared" si="5"/>
        <v>42912960571</v>
      </c>
      <c r="K22" s="18">
        <f t="shared" si="5"/>
        <v>28963960777</v>
      </c>
      <c r="L22" s="18">
        <f t="shared" si="5"/>
        <v>28942349673</v>
      </c>
    </row>
    <row r="23" spans="1:12" s="6" customFormat="1">
      <c r="A23" s="11" t="s">
        <v>48</v>
      </c>
      <c r="B23" s="11"/>
      <c r="C23" s="20">
        <f>+C22+C19</f>
        <v>365074929301</v>
      </c>
      <c r="D23" s="20">
        <f t="shared" ref="D23:L23" si="6">+D22+D19</f>
        <v>21941429179</v>
      </c>
      <c r="E23" s="20">
        <f t="shared" si="6"/>
        <v>21941429179</v>
      </c>
      <c r="F23" s="20">
        <f t="shared" si="6"/>
        <v>365074929301</v>
      </c>
      <c r="G23" s="20">
        <f t="shared" si="6"/>
        <v>2761000000</v>
      </c>
      <c r="H23" s="20">
        <f t="shared" si="6"/>
        <v>313004230497</v>
      </c>
      <c r="I23" s="20">
        <f t="shared" si="6"/>
        <v>49309698804</v>
      </c>
      <c r="J23" s="20">
        <f t="shared" si="6"/>
        <v>303161041557</v>
      </c>
      <c r="K23" s="20">
        <f t="shared" si="6"/>
        <v>271697245142</v>
      </c>
      <c r="L23" s="20">
        <f t="shared" si="6"/>
        <v>271202151707</v>
      </c>
    </row>
    <row r="24" spans="1:12" ht="0" hidden="1" customHeight="1"/>
    <row r="25" spans="1:12" ht="33.950000000000003" customHeight="1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65" right="0.78740157480314965" top="0.78740157480314965" bottom="0.78740157480314965" header="0.78740157480314965" footer="0.78740157480314965"/>
  <pageSetup paperSize="141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cp:lastPrinted>2020-11-03T20:33:59Z</cp:lastPrinted>
  <dcterms:created xsi:type="dcterms:W3CDTF">2020-11-03T20:24:45Z</dcterms:created>
  <dcterms:modified xsi:type="dcterms:W3CDTF">2020-11-03T20:39:42Z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