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mc:AlternateContent xmlns:mc="http://schemas.openxmlformats.org/markup-compatibility/2006">
    <mc:Choice Requires="x15">
      <x15ac:absPath xmlns:x15ac="http://schemas.microsoft.com/office/spreadsheetml/2010/11/ac" url="C:\Users\ijimenezg\Documents\UBPD\ENTES DE CONTROL\CAMARA DE REPRESENTANTES\COMISION PRIMERA CONSTITUCIONAL PERMANENTE\ANEXOS\"/>
    </mc:Choice>
  </mc:AlternateContent>
  <bookViews>
    <workbookView xWindow="-120" yWindow="-120" windowWidth="29040" windowHeight="15840" firstSheet="1" activeTab="2"/>
  </bookViews>
  <sheets>
    <sheet name="Parejas de trabajo" sheetId="2" state="hidden" r:id="rId1"/>
    <sheet name="Plan de acción" sheetId="3" r:id="rId2"/>
    <sheet name="Mapeo resultados (indicadores)" sheetId="4" r:id="rId3"/>
    <sheet name="Balance" sheetId="6" r:id="rId4"/>
    <sheet name="Glosario" sheetId="5" r:id="rId5"/>
  </sheets>
  <definedNames>
    <definedName name="_xlnm._FilterDatabase" localSheetId="3" hidden="1">Balance!$B$6:$F$28</definedName>
    <definedName name="_xlnm._FilterDatabase" localSheetId="2" hidden="1">'Mapeo resultados (indicadores)'!$B$2:$H$46</definedName>
    <definedName name="_xlnm._FilterDatabase" localSheetId="1" hidden="1">'Plan de acción'!$A$3:$J$67</definedName>
    <definedName name="_xlnm.Print_Titles" localSheetId="4">Glosario!$1:$1</definedName>
    <definedName name="_xlnm.Print_Titles" localSheetId="2">'Mapeo resultados (indicadores)'!$2:$2</definedName>
    <definedName name="_xlnm.Print_Titles" localSheetId="1">'Plan de acción'!$3:$3</definedName>
  </definedNames>
  <calcPr calcId="181029"/>
  <pivotCaches>
    <pivotCache cacheId="0" r:id="rId6"/>
  </pivotCaches>
</workbook>
</file>

<file path=xl/calcChain.xml><?xml version="1.0" encoding="utf-8"?>
<calcChain xmlns="http://schemas.openxmlformats.org/spreadsheetml/2006/main">
  <c r="H43" i="4" l="1"/>
  <c r="H42" i="4"/>
  <c r="H33" i="4"/>
  <c r="H32" i="4"/>
  <c r="H31" i="4"/>
  <c r="H21" i="4"/>
  <c r="E28" i="6" l="1"/>
  <c r="C28" i="6"/>
  <c r="G28" i="6"/>
  <c r="D4" i="6"/>
</calcChain>
</file>

<file path=xl/comments1.xml><?xml version="1.0" encoding="utf-8"?>
<comments xmlns="http://schemas.openxmlformats.org/spreadsheetml/2006/main">
  <authors>
    <author>Taty Rodríguez M</author>
  </authors>
  <commentList>
    <comment ref="C17" authorId="0" shapeId="0">
      <text>
        <r>
          <rPr>
            <sz val="9"/>
            <color indexed="81"/>
            <rFont val="Tahoma"/>
            <family val="2"/>
          </rPr>
          <t>1 es compartido con la OGC</t>
        </r>
      </text>
    </comment>
    <comment ref="C19" authorId="0" shapeId="0">
      <text>
        <r>
          <rPr>
            <sz val="9"/>
            <color indexed="81"/>
            <rFont val="Tahoma"/>
            <family val="2"/>
          </rPr>
          <t>Es compartido con la SGTT</t>
        </r>
      </text>
    </comment>
  </commentList>
</comments>
</file>

<file path=xl/sharedStrings.xml><?xml version="1.0" encoding="utf-8"?>
<sst xmlns="http://schemas.openxmlformats.org/spreadsheetml/2006/main" count="646" uniqueCount="456">
  <si>
    <t>Construir una cultura institucional basada en el diálogo fluido y permanente, con enfoque diferencial y territorial.</t>
  </si>
  <si>
    <t>Liz Arévalo</t>
  </si>
  <si>
    <t>Sandra Parra</t>
  </si>
  <si>
    <t>Mantener un relacionamiento fluido con actores interesados en la labor de la UBPD a través de diferentes mecanismos de diálogo y trabajo conjunto.</t>
  </si>
  <si>
    <t>Maritza Fuenmayor</t>
  </si>
  <si>
    <t>Federico Andreu</t>
  </si>
  <si>
    <t>Diego</t>
  </si>
  <si>
    <t>Transformaciones</t>
  </si>
  <si>
    <t>Construir y fortalecer la imagen de la UBPD como una entidad de carácter humanitario y extrajudicial.</t>
  </si>
  <si>
    <t>Lina Toro</t>
  </si>
  <si>
    <t>Rene</t>
  </si>
  <si>
    <t>Conceptualizar y comprender técnica y administrativamente lo que implica el proceso de buscar a una persona dada por desaparecida.</t>
  </si>
  <si>
    <t>Claudia Linares</t>
  </si>
  <si>
    <t>Edilma Rojas</t>
  </si>
  <si>
    <t>Identificar, generar, consolidar y hacer disponible la información que contribuye al proceso de búsqueda.</t>
  </si>
  <si>
    <t>Abel Andrés Ramírez</t>
  </si>
  <si>
    <t>Rosa López</t>
  </si>
  <si>
    <t>Promover el conocimiento y reconocimiento de los múltiples resultados que tienen lugar en el proceso de búsqueda ante los diferentes grupos de interés.</t>
  </si>
  <si>
    <t>Angie Lizeth Fernández</t>
  </si>
  <si>
    <t>Maria Fernanda</t>
  </si>
  <si>
    <t>Monitorear permanentemente el proceso de búsqueda para mejorar las respuestas a los diferentes grupos de interés.</t>
  </si>
  <si>
    <t>Ivonne Jiménez</t>
  </si>
  <si>
    <t>Fernando White</t>
  </si>
  <si>
    <t>Desarrollar el proceso de búsqueda de personas dadas por desaparecidas.</t>
  </si>
  <si>
    <t>Cristian Méndez</t>
  </si>
  <si>
    <t>Jairo Vivas</t>
  </si>
  <si>
    <t>Construir, con las entidades y organizaciones implicadas en la búsqueda, un propósito común e identificar puntos de articulación en los diferentes momentos del proceso de búsqueda.</t>
  </si>
  <si>
    <t>Nancy Cruz</t>
  </si>
  <si>
    <t>Natalia Hernández</t>
  </si>
  <si>
    <t>Visibilizar el liderazgo de la UBPD en la búsqueda de personas dadas por desaparecidas.</t>
  </si>
  <si>
    <t>Tatiana Rodríguez Maldonado</t>
  </si>
  <si>
    <t>Fabian</t>
  </si>
  <si>
    <t>No. de acción</t>
  </si>
  <si>
    <t>Acciones estratégicas</t>
  </si>
  <si>
    <t>No. de actividad</t>
  </si>
  <si>
    <t>Actividades</t>
  </si>
  <si>
    <t>Responsable de la actividad</t>
  </si>
  <si>
    <t xml:space="preserve">Otras dependencias que intervienen en la actividad </t>
  </si>
  <si>
    <t>1. La UBPD construye relaciones de confianza con los actores interesados en su labor.</t>
  </si>
  <si>
    <t>1.1.1</t>
  </si>
  <si>
    <t>Subdirección de Gestión Humana</t>
  </si>
  <si>
    <t>Dirección General
Oficina de Gestión del Conocimiento</t>
  </si>
  <si>
    <t>1.1.2</t>
  </si>
  <si>
    <t xml:space="preserve">Diseñar lineamientos, construir y divulgar la memoria institucional. </t>
  </si>
  <si>
    <t>Oficina de Gestión del Conocimiento</t>
  </si>
  <si>
    <t>Todas</t>
  </si>
  <si>
    <t>1.1.3</t>
  </si>
  <si>
    <t>Construir e implementar criterios de relacionamiento y comunicación entre los equipos territoriales y las direcciones misionales.</t>
  </si>
  <si>
    <t>Subdirección General, Técnica y Territorial</t>
  </si>
  <si>
    <t>1.1.4</t>
  </si>
  <si>
    <t>Coordinar de forma conjunta entre las Direcciones Técnicas y los Equipos Territoriales las actividades a desarrollarse en el territorio.</t>
  </si>
  <si>
    <t>1.1.5</t>
  </si>
  <si>
    <t>Oficina Asesora de Comunicaciones y Pedagogía</t>
  </si>
  <si>
    <t>Construir e implementar criterios de relacionamiento y comunicación entre los equipos de apoyo y las direcciones misionales.</t>
  </si>
  <si>
    <t>Mantener un relacionamiento fluido con actores interesados en la labor de la UBPD, a través de diferentes mecanismos de diálogo y trabajo conjunto.</t>
  </si>
  <si>
    <t>1.2.1</t>
  </si>
  <si>
    <t>Oficina Asesora de Planeación</t>
  </si>
  <si>
    <t>1.2.2</t>
  </si>
  <si>
    <t xml:space="preserve">Promover la participación en los procesos de búsqueda de la UBPD, a través la construcción de los planes de trabajo, mecanismos de relacionamiento y redes de apoyo. </t>
  </si>
  <si>
    <t>Dirección Técnica de Participación, Contacto con las Víctimas y Enfoques Diferenciales</t>
  </si>
  <si>
    <t>Dirección Técnica de Información, Planeación y Localización para la Búsqueda</t>
  </si>
  <si>
    <t>1.2.3</t>
  </si>
  <si>
    <t>1.2.4</t>
  </si>
  <si>
    <t>Construir y actualizar canales de doble vía para recibir retroalimentación por parte de los distintos actores interesados en la labor de la UBPD.</t>
  </si>
  <si>
    <t>Oficina Gestión del Conocimiento</t>
  </si>
  <si>
    <t>1.2.5</t>
  </si>
  <si>
    <t>Construir un modelo de atención y servicio al ciudadano que contribuya a los procesos de relacionamiento con los actores interesados en la labor de la UBPD.</t>
  </si>
  <si>
    <t>Subdirección Administrativa y Financiera</t>
  </si>
  <si>
    <t>1.2.6</t>
  </si>
  <si>
    <t>Construir e implementar la estrategia de diálogo y relacionamiento con la comunidad internacional.</t>
  </si>
  <si>
    <t>Equipo de Cooperación y Alianzas - Dirección General</t>
  </si>
  <si>
    <t>1.2.7</t>
  </si>
  <si>
    <t>Desarrollar estrategias de relacionamiento con quienes aportan información y pueden contribuir a la realización de los procesos de búsqueda.</t>
  </si>
  <si>
    <t>1.3.1</t>
  </si>
  <si>
    <t>Construir los criterios de acción de la entidad, que reflejen su carácter humanitario y extrajudicial en el proceso de búsqueda.</t>
  </si>
  <si>
    <t>1.3.2</t>
  </si>
  <si>
    <t>Desarrollar una estrategia para el seguimiento a la implementación de los criterios de acción.</t>
  </si>
  <si>
    <t>1.3.3</t>
  </si>
  <si>
    <t>Definir la política institucional de comunicación interna y externa.</t>
  </si>
  <si>
    <t>1.3.4</t>
  </si>
  <si>
    <t>Diseñar e implementar estrategias de comunicación y pedagogía que promuevan la UBPD como una entidad de carácter humanitario, extrajudicial y confidencial.</t>
  </si>
  <si>
    <t>1.3.5</t>
  </si>
  <si>
    <t>Construir la comprensión y socializar con otras entidades, las implicaciones del relacionamiento de la UBPD como entidad humanitaria y extrajudicial.</t>
  </si>
  <si>
    <t>Oficina Asesora Jurídica</t>
  </si>
  <si>
    <t>Conceptualizar y comprender técnica, jurídica y administrativamente lo que implica el proceso de buscar a una persona dada por desaparecida.</t>
  </si>
  <si>
    <t>2.1.1</t>
  </si>
  <si>
    <t>Si la UBPD se vuelve referente del proceso de búsqueda y define los lineamientos de una búsqueda humanitaria, entonces...</t>
  </si>
  <si>
    <t>2.1.2</t>
  </si>
  <si>
    <t>Describir lo que implica cada una de las fases del proceso de búsqueda de personas dadas por desaparecidas, en función de una ruta articulada para el abordaje humanitario de las solicitudes de búsqueda.</t>
  </si>
  <si>
    <t>2.1.3</t>
  </si>
  <si>
    <t>Identificar, documentar y difundir los aprendizajes del proceso de búsqueda de personas dadas por desaparecidas.</t>
  </si>
  <si>
    <t>2.1.4</t>
  </si>
  <si>
    <t>Oficina de Tecnologías de la Información y las Comunicaciones</t>
  </si>
  <si>
    <t>2.1.5</t>
  </si>
  <si>
    <t>Realizar el seguimiento a la implementación de la política de prevención de daño antijurídico.</t>
  </si>
  <si>
    <t>2.1.6</t>
  </si>
  <si>
    <t>2.1.7</t>
  </si>
  <si>
    <t>Desarrollar estrategias que fortalezcan el proceso de búsqueda a través de intercambio técnico con personas y organizaciones que buscan.</t>
  </si>
  <si>
    <t>2.1.8</t>
  </si>
  <si>
    <t>2.1.9</t>
  </si>
  <si>
    <t xml:space="preserve">Socializar los lineamientos del proceso de participación de las personas que buscan, en el marco de la búsqueda de personas dadas por desaparecidas. </t>
  </si>
  <si>
    <t>2.1.10</t>
  </si>
  <si>
    <t>Identificar y conceptualizar los resultados del proceso de búsqueda de personas dadas por desaparecidas.</t>
  </si>
  <si>
    <t>2.1.11</t>
  </si>
  <si>
    <t>Diseñar metodologías de investigación para la búsqueda, incluido el abordaje de escenarios complejos.</t>
  </si>
  <si>
    <t>Dirección Técnica de Información Planeación y Localización para la Búsqueda</t>
  </si>
  <si>
    <t>2.1.12</t>
  </si>
  <si>
    <t>2.1.13</t>
  </si>
  <si>
    <t>Diseñar el modelo de gestión de información para la búsqueda de personas dadas por desaparecidas.</t>
  </si>
  <si>
    <t>Subdirección de Gestión de Información para la Búsqueda</t>
  </si>
  <si>
    <t>2.1.14</t>
  </si>
  <si>
    <t>Realizar acciones de articulación y monitoreo que posibiliten la protección, preservación y dignificación de los cuerpos no identificados e identificados no reclamados en el país.</t>
  </si>
  <si>
    <t>2.1.15</t>
  </si>
  <si>
    <t>Establecer lineamientos que orienten decisiones en materia de prevención de seguridad en desplazamiento para la búsqueda.</t>
  </si>
  <si>
    <t>2.1.16</t>
  </si>
  <si>
    <t>Elaborar una metodología para la evaluación del impacto de la acción de la UBPD.</t>
  </si>
  <si>
    <t>Identificar, generar, consolidar y hacer disponible la información que contribuye al proceso de búsqueda (esto puede implicar un sistema interoperable y que debe ser seguro).</t>
  </si>
  <si>
    <t>2.2.1</t>
  </si>
  <si>
    <t>Caracterizar el universo de personas dadas por desaparecidas.</t>
  </si>
  <si>
    <t>2.2.2</t>
  </si>
  <si>
    <t xml:space="preserve">Implementar el modelo de gestión de información para la búsqueda de personas dadas por desaparecidas, teniendo en cuenta el modelo para la protección, seguridad y confidencialidad. </t>
  </si>
  <si>
    <t>2.2.3</t>
  </si>
  <si>
    <t>2.2.4</t>
  </si>
  <si>
    <t>2.2.5</t>
  </si>
  <si>
    <t>2.2.6</t>
  </si>
  <si>
    <t>Diseñar y poner en marcha el registro nacional de fosas, cementerios ilegales y sepulturas.</t>
  </si>
  <si>
    <t>2.3.1</t>
  </si>
  <si>
    <t>Hacer una estrategia de comunicación que facilite la divulgación de los múltiples resultados del proceso de búsqueda ante los diferentes grupos de interés.</t>
  </si>
  <si>
    <t>2.3.2</t>
  </si>
  <si>
    <t>Diseñar e implementar la estrategia de rendición de cuentas.</t>
  </si>
  <si>
    <t>2.3.3</t>
  </si>
  <si>
    <t>Implementar estrategias para superar las barreras al conocimiento en el proceso de búsqueda.</t>
  </si>
  <si>
    <t>2.3.4</t>
  </si>
  <si>
    <t>Conceptualizar cómo los procesos de participación aportan a la identificación de las respuestas necesarias en las distintas fases del proceso de búsqueda</t>
  </si>
  <si>
    <t>2.3.5</t>
  </si>
  <si>
    <t>2.3.6</t>
  </si>
  <si>
    <t>Elaborar la metodología para la evaluación de la percepción de los diferentes grupos de interés, frente a las respuestas de la UBPD en el proceso de búsqueda.</t>
  </si>
  <si>
    <t>Desarrollar y monitorear el proceso de búsqueda de personas dadas por desaparecidas.</t>
  </si>
  <si>
    <t>2.4.1</t>
  </si>
  <si>
    <t>Secretaría General</t>
  </si>
  <si>
    <t>2.4.2</t>
  </si>
  <si>
    <t>Revisar y ajustar el Plan Nacional de Búsqueda.</t>
  </si>
  <si>
    <t>2.4.3</t>
  </si>
  <si>
    <t>2.4.4</t>
  </si>
  <si>
    <t>2.4.5</t>
  </si>
  <si>
    <t>Desarrollar la fase de recolección y análisis de información de los planes regionales de búsqueda.</t>
  </si>
  <si>
    <t>2.4.6</t>
  </si>
  <si>
    <t>2.4.7</t>
  </si>
  <si>
    <t>2.4.8</t>
  </si>
  <si>
    <t>2.4.9</t>
  </si>
  <si>
    <t xml:space="preserve">Construir e implementar herramientas para el seguimiento del proceso de búsqueda de personas dadas por desaparecidas. </t>
  </si>
  <si>
    <t>Proponer y propiciar el trabajo colaborativo y articulado con las entidades y organizaciones implicadas en la búsqueda, alrededor de los diferentes momentos del proceso.</t>
  </si>
  <si>
    <t>3.1.1</t>
  </si>
  <si>
    <t>3.1.2</t>
  </si>
  <si>
    <t>Desarrollar acciones de articulación para fortalecer los procesos de identificación humana en el país.</t>
  </si>
  <si>
    <t>3.1.3</t>
  </si>
  <si>
    <t>3.1.4</t>
  </si>
  <si>
    <t>Promover y desarrollar oportunidades de articulación para contribuir o coordinar el desarrollo de procesos de búsqueda con otras instituciones.</t>
  </si>
  <si>
    <t>3.1.5</t>
  </si>
  <si>
    <t>Construir y posicionar un propósito común que permita a las instituciones contribuir a la búsqueda de personas dadas por desaparecidas</t>
  </si>
  <si>
    <t>3.2.1</t>
  </si>
  <si>
    <t>Concertar los principios de trabajo interinstitucional y colaborativo de la búsqueda de personas dadas por desaparecidas de cara a la consolidación del sistema.</t>
  </si>
  <si>
    <t>Subdirección General, Técnica y Territorial y sus dependencias</t>
  </si>
  <si>
    <t>3.2.2</t>
  </si>
  <si>
    <t>3.2.3</t>
  </si>
  <si>
    <t>Teoría de cambio</t>
  </si>
  <si>
    <t xml:space="preserve">No. </t>
  </si>
  <si>
    <t>Indicadores</t>
  </si>
  <si>
    <t>Tipo</t>
  </si>
  <si>
    <t>Reporta</t>
  </si>
  <si>
    <t>La UBPD construye relaciones de confianza con los actores interesados en su labor</t>
  </si>
  <si>
    <t>Rotación de personal.</t>
  </si>
  <si>
    <t>Cuantitativo</t>
  </si>
  <si>
    <t>Cualitativo</t>
  </si>
  <si>
    <t xml:space="preserve">Informe de resultados y plan de mejoramiento </t>
  </si>
  <si>
    <t>Subdirección de Gestión Humana / Oficina de Gestión del Conocimiento</t>
  </si>
  <si>
    <t>1.2 Mantener un relacionamiento fluido con actores interesados en la labor de la UBPD a través de diferentes mecanismos de diálogo y trabajo conjunto.</t>
  </si>
  <si>
    <t>Variación en el número de personas que están siendo buscadas por la UBPD.</t>
  </si>
  <si>
    <t>Dirección Técnica de Información, Planeación y Localización</t>
  </si>
  <si>
    <t>1 herramienta de evaluación aplicada y analizada</t>
  </si>
  <si>
    <t>Variación en el número de personas con asesoría, orientación y fortalecimiento para la participación en el proceso de búsqueda.</t>
  </si>
  <si>
    <t>1.3 Construir y fortalecer la imagen de la UBPD como una entidad de carácter humanitario y extrajudicial.</t>
  </si>
  <si>
    <t>200 acciones de pedagogía y comunicación</t>
  </si>
  <si>
    <t>1 documento de evaluación</t>
  </si>
  <si>
    <t>Si comprendemos lo que significa e implica el proceso de búsqueda de las personas dadas por desaparecidas y conocemos las expectativas, necesidades y criterios de validez de los grupos de interés, entonces...</t>
  </si>
  <si>
    <t>La UBPD brinda respuestas que dan cuenta de los avances y múltiples resultados del proceso de búsqueda.</t>
  </si>
  <si>
    <t>2.1 Conceptualizar y comprender técnica, jurídica y administrativamente lo que implica el proceso de buscar a las personas dadas por desaparecidas.</t>
  </si>
  <si>
    <t>Subdirección General Técnica y Territorial</t>
  </si>
  <si>
    <t>2.2 Identificar, generar, consolidar y hacer disponible la información que contribuye al proceso de búsqueda.</t>
  </si>
  <si>
    <t>Subdirección de Análisis de la Información</t>
  </si>
  <si>
    <t>2.3 Promover el conocimiento y reconocimiento de los múltiples resultados que tienen lugar en el proceso de búsqueda ante los diferentes grupos de interés.</t>
  </si>
  <si>
    <t>Análisis de medios de comunicación frente a la percepción y reconocimiento de los múltiples resultados del proceso de búsqueda.</t>
  </si>
  <si>
    <t>4 documentos de análisis</t>
  </si>
  <si>
    <t>2.4 Desarrollar y monitorear el proceso de búsqueda de personas dadas por desaparecidas.</t>
  </si>
  <si>
    <t>Dirección Técnica de Prospección, Recuperación e Identificación</t>
  </si>
  <si>
    <t>Diagnóstico del proceso de identificación de los cuerpos no identificados sometidos a necropsia médico legal por parte del INMLCF.</t>
  </si>
  <si>
    <t>Evaluación interna de las respuestas dadas por la UBPD (integrales, oportunas, coherentes, consistentes, pertinentes) en los casos en los cuales se está realizando la búsqueda.</t>
  </si>
  <si>
    <t>La UBPD lidera la búsqueda de personas dadas por desaparecidas en el marco de un sistema de búsqueda.</t>
  </si>
  <si>
    <t>3.1 Proponer y propiciar el trabajo colaborativo y articulado con las entidades y organizaciones implicadas en la búsqueda, alrededor de los diferentes momentos del proceso.</t>
  </si>
  <si>
    <t>Variación en el número de acciones de búsqueda que coordina la UBPD con otras entidades involucradas en la búsqueda.</t>
  </si>
  <si>
    <t>Equipo de Cooperación Internacional</t>
  </si>
  <si>
    <t>1 documento de evaluación cualitativa</t>
  </si>
  <si>
    <t>Documentos que sustentan la importancia de construir un objetivo común entre las entidades implicadas en la búsqueda.</t>
  </si>
  <si>
    <t>Dirección General - Asesor forense y asesor de información</t>
  </si>
  <si>
    <t>1 documento</t>
  </si>
  <si>
    <t>Si comprendemos lo que significa e implica el proceso de búsqueda de las personas dadas por desaparecidas y conocemos las expectativas, necesidades y criterios de validez de los grupos de interés, entonces…</t>
  </si>
  <si>
    <t>2. La UBPD brinda respuestas sobre el proceso de búsqueda, que dan cuenta de los avances y múltiples resultados del proceso.</t>
  </si>
  <si>
    <t>3. La UBPD lidera la búsqueda de personas dadas por desaparecidas en el marco de un sistema de búsqueda.</t>
  </si>
  <si>
    <t>Si la UBPD se vuelve referente del proceso de búsqueda y define los lineamientos de una búsqueda humanitaria, entonces…</t>
  </si>
  <si>
    <t>Secretaría General, Subdirección administrativa y financiera, Subdirección de Gestión Humana, Subdirección General, Técnica y Territorial, Direcciones Técnicas Misionales y Equipos Territoriales.</t>
  </si>
  <si>
    <t>Oficina Asesora de Comunicaciones y Pedagogía, Dirección General, Dirección Técnica de Participación, Contacto con las Víctimas y Enfoques Diferenciales, Equipo de Servicio al Ciudadano de la Subdirección administrativa y financiera, Oficina Asesora de Planeación y Apoyo de Dirección General en temas de incidencia.</t>
  </si>
  <si>
    <t>Oficina Gestión del Conocimiento, Oficina Asesora de Comunicaciones y Pedagogía</t>
  </si>
  <si>
    <t>Direcciones Técnicas Misionales y Equipos Territoriales.</t>
  </si>
  <si>
    <t>Subdirección General, Técnica y Territorial, Oficina de Gestión de Conocimiento.</t>
  </si>
  <si>
    <t>Oficina de Gestión de Conocimiento, Direcciones Misionales, Equipos Territoriales.</t>
  </si>
  <si>
    <t>Direcciones Técnicas Misionales, Equipos Territoriales, Oficina Asesora Jurídica, Secretaría General</t>
  </si>
  <si>
    <t xml:space="preserve">Equipo de Cooperación y Alianzas, Subdirección General, Técnica y Territorial </t>
  </si>
  <si>
    <t>Direcciones Técnicas Misionales, Equipos Territoriales, Oficina Asesora Jurídica
Oficina de Gestión del conocimiento</t>
  </si>
  <si>
    <t>Subdirección General, Técnica y Territorial; Direcciones Técnicas Misionales y Equipos Territoriales; Oficina de Gestión del Conocimiento</t>
  </si>
  <si>
    <t xml:space="preserve">Direcciones Técnicas Misionales, Equipos Territoriales, Oficina de Tecnologías de la Información y las Comunicaciones, Oficina Asesora Jurídica, Asesor de Dirección General en temas de prevención y protección </t>
  </si>
  <si>
    <t>Direcciones Técnicas Misionales y Equipos Territoriales</t>
  </si>
  <si>
    <t>Subdirección General Técnica y Territorial, Direcciones Técnicas Misionales y Equipos Territoriales</t>
  </si>
  <si>
    <t>Oficina Asesora Jurídica, Oficina de Tecnologías de la Información y las Comunicaciones, Secretaría General, Dirección Técnica de Información, Planeación y Localización para la Búsqueda</t>
  </si>
  <si>
    <t xml:space="preserve">Oficina de Tecnologías, Direcciones Técnicas y Equipos Territoriales, Asesor de Dirección General en temas de prevención y protección </t>
  </si>
  <si>
    <t xml:space="preserve">Oficina de Tecnologías de la Información las Comunicaciones, Oficina Asesora Jurídica, Subdirección de Gestión de Información,
Direcciones Técnicas Misionales y Equipos Territoriales, Asesor de Dirección General en temas de prevención y protección </t>
  </si>
  <si>
    <t xml:space="preserve">Direcciones Técnicas Misionales y Equipos Territoriales, Asesor de Dirección General en temas de prevención y protección </t>
  </si>
  <si>
    <t>Oficina de Tecnologías de la Información y las Comunicaciones, Direcciones Técnicas Misionales y Equipos Territoriales, Subdirección General, Técnica y Territorial, Subdirección de Gestión de Información para la Búsqueda.</t>
  </si>
  <si>
    <t xml:space="preserve">Oficina Asesora de Planeación, Oficina de Gestión del Conocimiento, Dirección Técnica de Participación, Contacto con las Víctimas y Enfoques Diferenciales, Subdirección administrativa y financiera </t>
  </si>
  <si>
    <t>Comunicación y Pedagogía,
Direcciones Técnicas Misionales y Equipos Territoriales</t>
  </si>
  <si>
    <t>Direcciones Técnicas Misionales y Equipos Territoriales, Oficina de Gestión del Conocimiento</t>
  </si>
  <si>
    <t>Subdirección General, Técnica y Territorial, 
Direcciones Técnicas Misionales y Equipos Territoriales, Asesores de Dirección General</t>
  </si>
  <si>
    <t>Subdirección de Análisis, Planeación y Localización para la Búsqueda</t>
  </si>
  <si>
    <t>Direcciones Técnicas Misionales y Equipos Territoriales, Oficina Asesora Jurídica</t>
  </si>
  <si>
    <t>Direcciones Técnicas Misionales y Equipos Territoriales, Asesor de Dirección General en temas de prevención y protección, Oficina Asesora Jurídica</t>
  </si>
  <si>
    <t>Direcciones Técnicas Misionales y Equipos Territoriales, Oficina Asesora Jurídica, Asesor de Dirección General en temas de prevención y protección</t>
  </si>
  <si>
    <t xml:space="preserve">Subdirección de Análisis, Planeación y Localización para la Búsqueda, Direcciones Técnicas Misionales y Equipos Territoriales, Asesor de Dirección General en temas de prevención y protección </t>
  </si>
  <si>
    <t xml:space="preserve">Subdirección General, Técnica y Territorial, Direcciones Técnicas Misionales </t>
  </si>
  <si>
    <t>Dirección General, Direcciones Técnicas Misionales y Equipos Territoriales, Subdirección General, Técnica y Territorial</t>
  </si>
  <si>
    <t>Fecha de inicio</t>
  </si>
  <si>
    <t>Fecha de terminación</t>
  </si>
  <si>
    <t>Coordinadores por componentes: 
1. Subdirección de Gestión Humana. 
2. Oficina Asesora de Planeación
3. Secretaría General y 
Subdirección General, Técnica y Territorial
4. Oficina de Control Interno</t>
  </si>
  <si>
    <t>Oficina Asesora de Comunicación y Pedagogía, Direcciones Técnicas Misionales y Equipos Territoriales</t>
  </si>
  <si>
    <t>Mapeo de resultados del Plan de acción 2020 de la Unidad de Búsqueda de Personas dadas por Desaparecidas - UBPD</t>
  </si>
  <si>
    <t>Meta 2020</t>
  </si>
  <si>
    <t>Plan estratégico 2020 - 2023</t>
  </si>
  <si>
    <t>Plan de acción 2020</t>
  </si>
  <si>
    <t>Hasta el 6,5%</t>
  </si>
  <si>
    <t>Definición</t>
  </si>
  <si>
    <t>Cómo lo apropiará la UBPD</t>
  </si>
  <si>
    <t>Enlace de consulta </t>
  </si>
  <si>
    <t>Enfoque elegido por la Unidad de Búsqueda de Personas Dadas por Desaparecidas para realizar la planeación estratégica 2020 - 2022, y el Plan de Acción 2020. Dicho enfoque está inmerso en el paradigma epistemológico de la complejidad y específicamente se ha nutrido de los aportes y propuestas de los abordajes sistémicos en contextos institucionales y organizacionales, en donde se presentan retos por la incertidumbre del contexto y el alto grado de interconexión entre las situaciones que se busca intervenir. Es una forma de direccionamiento/gerencia/liderazgo en la que se busca, de manera intencional, tomar decisiones y hacer ajustes en respuesta a la información nueva y a los cambios que se puedan identificar desde diferentes fuentes. Este abordaje requiere la incorporación de procesos complejos de Aprendizaje, Monitoreo y Evaluación que permitan la construcción colectiva de conocimiento, así como el desarrollo de una cultura organizacional con altos niveles de confianza y autonomía, de modo que los errores se usen como oportunidades de mejora contínua. </t>
  </si>
  <si>
    <t>Las dimensiones del enfoque Adaptativo que la UBPD ha buscado incorporar a sus modos de gestión y cultura organizacional son 7: Cultura Organizacional, Gestión Interna, Liderazgo de toma de decisiones, Relaciones externas y responsabilidad, Tiempo y capacidad operativa, y Oportunidades para un aprendizaje rápido. Teniendo en cuenta sus obligaciones como entidad estatal y su carácter humanitario y extrajudicial, el enfoque Adaptativo que está desarrollando la entidad, busca armonizar los modos de gestión adminitrativa con los del desarrollo técnico y ético de su Misión, en el marco del proceso de paz en Colombia. De esta manera, desarrolló un proceso de Planeación Estratégica adaptativo, orientado hacia la implementación de la metodología de Prueba de Estrategia, que permite estructura y periodicidad a la vez que abre espacios de aprendizaje y cambio recurrentes. Lo anterior, con el fin de cumplir con el Mandato de la entidad, que exige celeridad en las respuestas, y a la vez, reconocer el alto nivel de complejidad e impredictibilidad del contexto Colombiano. </t>
  </si>
  <si>
    <t>http://planet.botany.uwc.ac.za/nisl/Conservation%20Biology/Fifth_World_Parks_congress_Durban_2003/stream%20outputs/session%202b-3b%20learning%20from%20experience/Salafsky%20&amp;%20Margoluis%20paper.pdf</t>
  </si>
  <si>
    <t>La Prueba de Estrategia es una de las metodologías posibles a utilizar en el marco de los enfoques Adaptativos de Gestión. Su primera versión fue creada por The Asia Foundation como un modelo de monitoreo en entornos de trabajo complejos, en los que las soluciones útiles y efectivas muchas veces son las menos obvias y los resultados no son predecibles en el momento del diseño. Por ello, estos contextos exigen el desarrollo de relaciones y estrategias de generación de conocimiento que permitan la experimentación y por ende, el rápido aprendizaje y ajuste gracias al establecimiento de dinámicas iterativas, adaptativas y programáticas.  </t>
  </si>
  <si>
    <t>La Prueba de Estrategia es una metodología estructurada, a pesar de ser adaptativa, que se centra en el uso de la evidencia (tradicional y emergente) para generar reflexiones constantes y periódicas que permitan afinar las estrategias de las organizaciones públicas y/o privadas. Ha sido ampliamente usada y estudiada desde su creación formal y actualmente se utiliza en 9 organizaciones civiles del país, que trabajan en temas de DDHH y construcción de paz. </t>
  </si>
  <si>
    <t>De manera general, lo que propone la metodología es el establecimiento de mecanismos periódicos de revisión de la estrategia de la organización haciendo explícitas las hipótesis de cambio implícitas en las mismas y los supuestos de las acciones estratégicas, e implementando actividades para ampliar la mirada del foco cerrado tradicional del monitoreo de indicadores y resultados, de manera que se integren otras voces fuera de la organización, se invite a la participación de diferentes niveles de la organización, se incluya y valore el disenso, las señales contradictorias y se realice un análisis desde la genuina curiosidad y no desde el miedo al error, lo per permitiría identificar de modo cada vez más eficiente, los cambios requeridos y las rutas más eficaces para lograr los propósitos. </t>
  </si>
  <si>
    <t>https://asiafoundation.org/publication/strategy-testing-an-innovative-approach-to-monitoring-highly-flexible-aid-programs/</t>
  </si>
  <si>
    <t>Transformación</t>
  </si>
  <si>
    <t>Las trasnformaciones son las grandes apuestas de cambio que la entidad quisiera ver en 5 años (mediano plazo).  </t>
  </si>
  <si>
    <t>A la luz de las oportunidades de la UBDP identificadas (IGO), de los criterios de validez de la UBPD, de su misión y de su visión, la UBPD respondió a la pregunta: ¿Cuál es el cambio que queremos ver en 5 años? Y priorizó 3 cambios entre los posibles. </t>
  </si>
  <si>
    <t>http://comunidad.matriztica.org/?p=7212</t>
  </si>
  <si>
    <t>Acción estratégica</t>
  </si>
  <si>
    <t>Las acciones estratégicas son aquellas acciones que la entidad u organización se propone desarrollar (de manera inicial) y que considera de importancia decisiva para la consecución de las Transformaciones. Éstas acciones no corresponden a un área o proceso particular dentro de la organización, sino que pueden ser consideradas como acciones que desarrolla la entidad como un todo. Tienen la pretensión de ser lo suficientemente robustas como para mantenerse a mediano plazo; no obstante, es importante resaltar que las acciones estratégicas en el marco de un abordaje adaptativo están abiertas a revisión y cambio de acuerdo a los cambios que se identifiquen durante la implementación de las mismas. Lo relevante es aprender y ajustar de manera eficiente y apegarse a defender la estrategia inicial como la mejor. Se trata, en últimas,de trasladar la discusión con pretensiones de "experto" que conoce de antemano la solución a los retos complejos, por el diálogo genuino e inclusivo que permite probar, aprender y cambiar rápidamente. </t>
  </si>
  <si>
    <t>La UBPD se propuso 9 acciones estratégicas, mediante un proceso de construcción colectiva iterativo en el que respondió a la pregunta: ¿Cuales son las estrategias iniciales que vale la pena intentar (para contribuir a que la Transofrmación deseada ocurra? </t>
  </si>
  <si>
    <t>https://www.theoryofchange.org/what-is-theory-of-change/</t>
  </si>
  <si>
    <t>La UBPD identificó las tres grandes teorías de cambio que subyacen a las acciones estratégicas propuestas, respondiendo a la pregunta sobre ¿Cómo estamos asumiendo que ocurrirá este cambio?. Además, internamente desarrolló un proceso en el que identificó los supuestosdel contexto bajo los cuales era posible que la Teoría fuese cierta y bajo los cuales es posible desarrollar las Acciones estratégicas. Este documento no hace parte del Plan Estratégico, pero sí es un insumo clave para el proceso de Prueba de Estrategia en el Marco del Plan de AME (Aprendizaje, Monitoreo y Evaluación). </t>
  </si>
  <si>
    <t>Plan de acción</t>
  </si>
  <si>
    <t>https://medium.com/centre-for-public-impact/tale-of-the-converted-how-complex-social-problems-have-made-me-question-the-use-of-data-in-driving-39b378e81f19</t>
  </si>
  <si>
    <t>Actividad</t>
  </si>
  <si>
    <t>Las actividades son el conjunto de operaciones que la entidad u organización en cabeza de sus áreas, realizará para iniciar el desarrollo de sus acciones estratégicas durante un periodo detemrinado (usualmente coincidente con el periodo presupuestal). </t>
  </si>
  <si>
    <t>N/A</t>
  </si>
  <si>
    <t>https://www.researchtoaction.org/2012/01/outcome-mapping-a-basic-introduction/</t>
  </si>
  <si>
    <t>Dimensión de cambio</t>
  </si>
  <si>
    <t>Escenarios</t>
  </si>
  <si>
    <t>Son el consolidado de cambios que se espera observar en caso de que la acción estratégica esté teniendo éxito. Están escritos a manera de comportamientos observables y son de diferentes niveles de complejidad </t>
  </si>
  <si>
    <t>Marcadores de Cambio</t>
  </si>
  <si>
    <t>Los marcadores de cambio también se conocen como marcadores de progreso y son las señales de cambio más significativas que podríamos observar y que a la vez nos permitirían comprender el nivel de cambio que se está generando en cierta dimensión del sistema a intervenir. </t>
  </si>
  <si>
    <t>Para definir los marcadores de cambio, la UBPD se respondió a la pregunta sobre ¿Cuáles, de los cambios listados en los escenarios, pueden constituírse como las señales más relevantes para permitirme identificar si estoy logrando las transformaciones y acciones estratégicas propuestas y qué tanto avance estoamos logrando?</t>
  </si>
  <si>
    <t>https://www.outcomemapping.ca/outcome-mapping-practitioner-guide/intentional-design/progress-markers</t>
  </si>
  <si>
    <t>Los indicadores son puntos de referencia, que brindan información cualitativa o cuantitativa, constituida por percepciones, números, hechos, opiniones o medidas, para monitorear procesos y sus efectos. Deben ser coherentes con las acciones a realizar y el ámbito del efecto que se anticipa generar, ser consistentes y permitir el análisis para la toma de decisiones. </t>
  </si>
  <si>
    <t>En el marco del enfoque adaptativo, los indicadores, junto con los demás componentes del Plan AME, son en sí mismos objeto de revisión y aprendizaje. </t>
  </si>
  <si>
    <t>https://www.betterevaluation.org/en/plan/approach/outcome_mapping</t>
  </si>
  <si>
    <t>La cosecha de resultados es una metodología eminentemente cualitativa que permite a los evaluadores identificar y verificar los resultados inesperados a los que contribuyeron una o varias acciones. Parte de la base que los cambios en los sistemas pueden pasar desapercibidos por las metodologías de evaluación tradicional y por por ello ser menos relevantes. Por ende, busca cosechar, a partir de diferentes métodos y hacer visibles, los cambios y/o efectos inesperados ya sean positivos y negativos que han sucedido en un sistema amplio y relacionarlos con las acciones desarrolladas en el marco de un plan. </t>
  </si>
  <si>
    <t>Para la UBPD, la cosecha de resultados a adoptar estará enfocada en fuentes de información interna que luego orientarán el desarrollo de procesos de revisión de fuentes y consulta externos, para validar o no la relación y/o contribución de las actividades con dichas situaciones. </t>
  </si>
  <si>
    <t>https://usaidlearninglab.org/sites/default/files/resource/files/Outome%20Harvesting%20Brief%20FINAL%202012-05-2-1.pdf</t>
  </si>
  <si>
    <t>Enfoque Adaptativo</t>
  </si>
  <si>
    <t>Prueba de Estrategia </t>
  </si>
  <si>
    <t>Proceso facilitado con una frecuencia que se establece según la capacidad de aprendizaje, monitoreo y evaluación - AME de la Unidad, y que discurre entre 1 a 3 días, en los que los servidores de la UBPD tomarán decisiones sobre los ajustes y adaptaciones que debe tener el Plan estratégico, el Plan de Acción y el de Monitoreo, aprendizaje y evaluación. Dichos ajustes dependen del análisis que hagan los participantes de la información generada en las metodologías del Plan AME pasos. Teniendo en cuenta que la organización está empezando a implementar esta metodología, es probable que los ajustes o adaptaciones aparezcan en las actividades, dimensiones de cambio, cambios esperados, marcadores de cambio y/o indicadores. En una primera implementación es poco probable que se hagan cambios en las acciones estratégicas, apuestas de transformación y/o teorías de cambio porque no habrá suficiente evidencia para poner a prueba esos niveles estratégicos a menos que haya cambios de contexto que cambien los supuestos. En un año o más se podrán hacer cambios en estos niveles. </t>
  </si>
  <si>
    <t>Desde el enfoque adaptativo, los modos de Planeación Estratégica tradicionales caen en un error: desconocen la ley Sistemica de cambio y las formas en las que los sistemas en efecto cambian. Esto es, se centran en definir con detalle el futuro deseado antes de reconocer el estado presente del mismo en su complejidad e identificar lo más importante para el cambio: lo que el sistema conserva. Por ello, el proceso de Planeación estratégica parte por el reconocimiento de la identidad del sistema (en este caso de la UBPD), luego explora la comprensión actual del sistema más amplio (la búsqueda) y desde allí, identifica oportunidades de intervención y cambio coherentes con las comprensiones generadas. Sólo en ese momento aborda la pregunta por el futuro deseado, en términos de cómo sería un sistema más saludable, por ende, se evita, al menos inicialmente, hablar de objetivos o resultados que desconocen que el efecto de cualquier entidad o persona sobre un sistema no es causal, sino que reconoce antes que nada, que la definición del sistema deseado actúa como guía de las acciones a desarrollar. </t>
  </si>
  <si>
    <t>La identificación de la teoría de cambio implícita en el Plan Estratégico es una parte crucial del proceso adaptativo. Lo que busca es hacer explícito que detrás de cada acción orientada a un cambio, subyace una hipótesis sobre cómo dicho cambio sucede. Es decir, las teorías de cambio son las suposiciones que se establecen de manera provisional, que están implícitas en el desarrollo del Plan Estratégico y que pueden confirmarse o negarse durante la implementación del proceso de Prueba de Estrategia. De nuevo es importante tener presente que la prueba de estrategia no es un momento puntual, sino un proceso continúo que adopta la entidad y organización como estrategia de aprendizaje y mejoramiento permanente. </t>
  </si>
  <si>
    <t>Es el modelo sistemático proyectado a un año, que concreta cómo se desarrollarán las acciones estratégicas a modo de actividades concretas de cada dependencia de la organización o entidad. </t>
  </si>
  <si>
    <t>El Plan de Acción 2020 de la UBPD contiene las actividades que realizará durante el año para desarrollar sus 9 acciones estratégicas, e integra actividades misionales y administrativas en coherencia con su visión y misión. Cada dependencia contará con un Plan operativo, a modo de documento interno que detalla las tareas que cada actividad implica. </t>
  </si>
  <si>
    <t>El conjunto de operaciones que la UBPD, en cabeza de sus dependencias, realizará para iniciar el desarrollo de sus acciones estratégicas durante 2020; son los pasos hacia las transformaciones definidas y se espera que sean ajustadas durante el proceso de Prueba de estrategia, ya sea cambiándose o fortaleciéndose según los hallazgos y/o cambios que se identifiquen. Esto, con el ánimo de crear actividades cada vez más eficientes y coherentes con el mandato de la UBPD. </t>
  </si>
  <si>
    <t>Mapeo de resultados</t>
  </si>
  <si>
    <t>El mapeo de resultados desarrollado en la UBPD, incluyó un proceso participativo también iterativo, en el que se identificaron dimensiones de cambio sobre las que la organización espera incidir, de manera que al realizar las actividades propuestas se está en efecto desarrollando la acción estratégica correspondiente y contribuyendo a la transformación deseada. Así mismo, incluyó el desarrollo de escenarios de cambio con comportamientos observables para cada acción estratégica; la priorización de algunos marcadores de cambio y, finalmente, la concreción de los mismos en indicadores cualitativos y cuantitativos. </t>
  </si>
  <si>
    <t>Las dimensiones de cambio corresponden a los aspectos del sistema sobre los que buscan  incidir implícitamente las actividades a desarrollar durante 2020, y que constituyen dominios en los que confluyen o coinciden la Acción estratégica y la Transformación. La UBPD los identificó como un documento interno que guiará el proceso de Strategy Testing y para focalizar del modo más pertinente los marcadores de cambio a priorizar y por consiguiente, los indicadores definidos. </t>
  </si>
  <si>
    <t>Para crear los escenarios, la UBPD se respondió a la pregunta ¿Qué cambios observables y realizables nos dan cuenta de que la acción estratégica está generando la Transformación? Y posteriormente, organizó los cambios en tres escenarios: sencillos, satisfactorios y sobresalientes. Estos escenarios no necesariamente siguen un progreso lineal-temporal. </t>
  </si>
  <si>
    <t>Cosecha de resultados </t>
  </si>
  <si>
    <t>Impulsar espacios de reconocimiento de los beneficios del trabajo colaborativo entre las entidades que conformarían el sistema de búsqueda.</t>
  </si>
  <si>
    <t>Involucrar a la comunidad internacional en la construcción del propósito común del sistema de búsqueda.</t>
  </si>
  <si>
    <t>Fortalecer el abordaje integral de manera que se identifiquen, consoliden y visibilicen permanentemente los múltiples resultados en el proceso de búsqueda.</t>
  </si>
  <si>
    <t>2.3.7</t>
  </si>
  <si>
    <t xml:space="preserve">Construir una cultura institucional basada en el dialogo fluido y permanente, con enfoque diferencial, de género (mujeres y LGBTI) y territorial. </t>
  </si>
  <si>
    <t>Si mantenemos diálogos fluidos y permanentes, reconociendo enfoques diferenciales, de género (mujeres y LGBTI) y territoriales entonces.....</t>
  </si>
  <si>
    <t>Diseñar, implementar, mantener y mejorar el sistema integrado de gestión de la UBPD. (Procesos, procedimientos, guías, manuales, etc.) y desarrollar el Plan anticorrupción y de atención al ciudadano.</t>
  </si>
  <si>
    <t>Identificar e implementar TIC's como herramientas para apoyar el desarrollo de la misión de la UBPD (incluye el Plan estratégico de tecnologías de la información y las comunicaciones, PETI).</t>
  </si>
  <si>
    <t>Diseñar un modelo para la protección, seguridad y confidencialidad de la información (incluye el Plan de tratamiento de riesgos de seguridad y privacidad de la información y el Plan de seguridad y privacidad de la información).</t>
  </si>
  <si>
    <t>Desarrollar y dirigir el Sistema de Gestión Documental para contribuir al proceso de Búsqueda (incluye el Plan Institucional de Archivos, PINAR).</t>
  </si>
  <si>
    <t>Identificar y gestionar recursos para el proceso de búsqueda (incluye el Plan anual de adquisiciones).</t>
  </si>
  <si>
    <t>Oficina de Gestión del Conocimiento, Oficina Asesora de Comunicaciones y Pedagogía; Subdirección General, Técnica y Territorial</t>
  </si>
  <si>
    <t>Comité de Conciliación</t>
  </si>
  <si>
    <t>Oficina Asesora Jurídica, Secretaría General, Subdirección Administrativa y Financiera, SGTT Asesor de Dirección General en temas de seguridad y protección</t>
  </si>
  <si>
    <t>Identificar las expectativas, necesidades y particularidades de los grupos de interés teniendo en cuenta sus diferencias.</t>
  </si>
  <si>
    <t>1 documento de análisis</t>
  </si>
  <si>
    <t>Subdirección General Técnica y Territorial / Dirección General - apoyo en incidencia</t>
  </si>
  <si>
    <t>Plan estratégico y Plan de acción 2020 de la Unidad de Búsqueda de Personas dadas por Desaparecidas - UBPD</t>
  </si>
  <si>
    <t>Subdirección General, Técnica y Territorial; Direcciones Técnicas Misionales y Equipos Territoriales.</t>
  </si>
  <si>
    <t>Dirección General, Direcciones Técnicas Misionales y Equipos Territoriales.</t>
  </si>
  <si>
    <t>Definir y divulgar lineamientos para el desarrollo de una búsqueda de carácter participativo, que reconozca los enfoques diferenciales, de género (mujeres y LGBTI) y territorial.</t>
  </si>
  <si>
    <t>Dirección General - Asesor forense y asesor en metodologías de investigación</t>
  </si>
  <si>
    <t>01</t>
  </si>
  <si>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</si>
  <si>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</si>
  <si>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</si>
  <si>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</si>
  <si>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</si>
  <si>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</si>
  <si>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</si>
  <si>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</si>
  <si>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</si>
  <si>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</si>
  <si>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</si>
  <si>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</si>
  <si>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</si>
  <si>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</si>
  <si>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</si>
  <si>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</si>
  <si>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</si>
  <si>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</si>
  <si>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</si>
  <si>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</si>
  <si>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</si>
  <si>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</si>
  <si>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</si>
  <si>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</si>
  <si>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</si>
  <si>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</si>
  <si>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</si>
  <si>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</si>
  <si>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</si>
  <si>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</si>
  <si>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</si>
  <si>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</si>
  <si>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</si>
  <si>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</si>
  <si>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</si>
  <si>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</si>
  <si>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</si>
  <si>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</si>
  <si>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</si>
  <si>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</si>
  <si>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</si>
  <si>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</si>
  <si>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</si>
  <si>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Subdirección General Técnica y Territorial (OGC y OACP)</t>
  </si>
  <si>
    <t>Diseñar e implementar el Plan Estratégico de Gestión Humana, que incluye el Plan de bienestar, Plan estratégico de cuidado, Plan de capacitación, Plan de vinculación, Plan de incentivos institucionales y el Plan de trabajo anual en seguridad y salud en el trabajo, teniendo en cuenta aspectos territoriales y enfoques diferenciales y de género (mujeres y LGTBI).</t>
  </si>
  <si>
    <t>Subdirección General, Técnica y Territorial, Direcciones Técnicas Misionales y Equipos Territoriales.</t>
  </si>
  <si>
    <t>Oficina Asesora de Planeación, Equipo de cooperación y alianzas, Dirección General, Subdirección General, Técnica y Territorial, Subdirección Administrativa y Financiera, Subdirección de Gestión Humana</t>
  </si>
  <si>
    <t>Direcciones Técnicas Misionales y Equipos Territoriales, Subdirección General Técnica y Territorial.</t>
  </si>
  <si>
    <t>Diseñar e iniciar el desarrollo e implementación del sistema de información misional de la UBPD.</t>
  </si>
  <si>
    <t>Dirección Técnica de Prospección Recuperación e Identificación</t>
  </si>
  <si>
    <t>Apoyo de Dirección General en temas de Incidencia - Dirección General</t>
  </si>
  <si>
    <t xml:space="preserve">Coordinar con otras instituciones la construcción de la memoria interinstitucional del proceso de búsqueda de personas dadas por desaparecidas. </t>
  </si>
  <si>
    <t>Dirección General, Oficina Asesora Jurídica, Oficina de Gestión de Conocimiento. Direcciones Técnicas Misionales y Equipos Territoriales, Secretaría General.</t>
  </si>
  <si>
    <t>Direcciones Técnicas Misionales y Equipos Territoriales, Oficina Asesora Jurídica, Subdirección General, Técnica y Territorial</t>
  </si>
  <si>
    <t>Nombre del indicador</t>
  </si>
  <si>
    <t>Caracterización de los grupos de interés.</t>
  </si>
  <si>
    <t>Análisis del clima laboral.</t>
  </si>
  <si>
    <t>Personas con las cuales se establece ruta de trabajo para el aporte de información para la búsqueda.</t>
  </si>
  <si>
    <t>Variación en el número de personas que se acercan a la UBPD para brindar información.</t>
  </si>
  <si>
    <t>Análisis de la sensibilidad de los servidores y servidoras de la UBPD respecto a los enfoques diferenciales y de género (mujer y LGBTI).</t>
  </si>
  <si>
    <r>
      <t xml:space="preserve">Cumplimiento de las metas de indicadores asociados a la transformación de </t>
    </r>
    <r>
      <rPr>
        <i/>
        <sz val="11"/>
        <rFont val="Arial Narrow"/>
        <family val="2"/>
      </rPr>
      <t>respuestas</t>
    </r>
    <r>
      <rPr>
        <sz val="11"/>
        <rFont val="Arial Narrow"/>
        <family val="2"/>
      </rPr>
      <t>.</t>
    </r>
  </si>
  <si>
    <t>Evaluación del manejo de la información del proceso de búsqueda.</t>
  </si>
  <si>
    <t>Personas para las que se ha establecido el estado de la búsqueda.</t>
  </si>
  <si>
    <t>Personas encontradas vivas.</t>
  </si>
  <si>
    <t>Personas que cuentan con hipótesis de localización.</t>
  </si>
  <si>
    <t>Construir los lineamientos para el relacionamiento con actores clave a nivel nacional y territorial, incluido el SIVJNR.</t>
  </si>
  <si>
    <t>Realizar la entrega digna de cuerpos esqueletizados de personas dadas por desaparecidas en el marco del proceso de búsqueda.</t>
  </si>
  <si>
    <t>Contactar, identificar y facilitar el reencuentro de personas encontradas con vida en el marco del proceso de búsqueda.</t>
  </si>
  <si>
    <t>Implementar las estrategias del Plan Nacional de Búsqueda.</t>
  </si>
  <si>
    <t>Formular hipótesis de localización a partir del análisis de los planes regionales.</t>
  </si>
  <si>
    <t>Dirigir la implementación de las fases del proceso de búsqueda, incluyendo los planes regionales de búsqueda.</t>
  </si>
  <si>
    <t>Desarrollar la prospección y recuperación, y monitorear la identificación en el marco del proceso de búsqueda.</t>
  </si>
  <si>
    <t>Establecer el modelo de seguridad digital.</t>
  </si>
  <si>
    <t>Establecer mecanismos que habiliten el acceso e intercambio de información teniendo en cuenta el modelo para la protección, seguridad y confidencialidad de la información.</t>
  </si>
  <si>
    <t>Implementar el Plan de Acción del Modelo Estándar de Control Interno MECI.</t>
  </si>
  <si>
    <t>Diseñar e implementar el sistema de gestión ambiental.</t>
  </si>
  <si>
    <t>Acciones de pedagogía y comunicación estratégica externa.</t>
  </si>
  <si>
    <t>Documentos (conceptos, lineamientos y/o aprendizajes) divulgados internamente.</t>
  </si>
  <si>
    <t>Personas en el universo provisional de personas dadas por desaparecidas, vinculadas a los Planes regionales de búsqueda.</t>
  </si>
  <si>
    <t>Avance en el diseño e implementación del Sistema integrado de gestión.</t>
  </si>
  <si>
    <t>Avance en la metodología para la evaluación de la percepción de los grupos de interés caracterizados, frente a las respuestas de la UBPD en el proceso de búsqueda.</t>
  </si>
  <si>
    <t>Análisis cualitativo de la incorporación de los saberes y experiencias de las personas que buscan en las múltiples respuestas del proceso de búsqueda.</t>
  </si>
  <si>
    <t>Personas que mantienen su participación en el proceso de búsqueda.</t>
  </si>
  <si>
    <t>Cuerpos identificados, entregados dignamente.</t>
  </si>
  <si>
    <t>Reencuentros de personas vivas con voluntad para reencontrarse.</t>
  </si>
  <si>
    <t>Diligencias de recuperación realizadas.</t>
  </si>
  <si>
    <t>Cuerpos recuperados.</t>
  </si>
  <si>
    <t>Estrategias de relacionamiento institucional que visibilizan el valor agregado de lo humanitario para el impulso de la búsqueda.</t>
  </si>
  <si>
    <t>Evaluación cualitativa del respaldo de la comunidad internacional a la construcción de un objetivo común alrededor de la búsqueda de personas desaparecidas.</t>
  </si>
  <si>
    <t>Total general</t>
  </si>
  <si>
    <t>Dependencia</t>
  </si>
  <si>
    <t>Indicadores a cargo</t>
  </si>
  <si>
    <t>En corresponsabilidad</t>
  </si>
  <si>
    <t>Cantidad</t>
  </si>
  <si>
    <t>Total</t>
  </si>
  <si>
    <t>1 documento con la estrategia de relacionamiento</t>
  </si>
  <si>
    <t>Avance en las fases del Plan estratégico de implementación de Tecnologías de la Información.</t>
  </si>
  <si>
    <t>Solicitudes con establecimiento del estado del proceso de búsqueda, que cuentan con diálogos de ampliación de información y/o han estado en mesas técnicas de coordinación.</t>
  </si>
  <si>
    <t>1 informe de gestión que contenga el número de cuerpos no identificados diagnosticados</t>
  </si>
  <si>
    <t>1 informe de medición</t>
  </si>
  <si>
    <t>Planes regionales de búsqueda.</t>
  </si>
  <si>
    <t>Medición y análisis de la cultura organizacional.</t>
  </si>
  <si>
    <t>Evaluación de la comprensión y apropiación interna del proceso de búsqueda en todas sus dimensiones (técnica, jurídica y administrativa).</t>
  </si>
  <si>
    <t>Análisis sobre la comprensión de los grupos de interés en relación con la labor humanitaria y extrajudicial de la UBPD.</t>
  </si>
  <si>
    <t>Personas con estado de búsqueda establecido, incluidas en los Planes regionales de búsqueda.</t>
  </si>
  <si>
    <t>Avance en la construcción del capítulo del Registro Nacional de Desaparecidos.</t>
  </si>
  <si>
    <t>2 documentos</t>
  </si>
  <si>
    <t xml:space="preserve">Asesor de Dirección General en temas de prevención y protección - Dirección General </t>
  </si>
  <si>
    <t>Tatiana</t>
  </si>
  <si>
    <t>Cristian</t>
  </si>
  <si>
    <t>Responsable del seguimiento OAP</t>
  </si>
  <si>
    <t>Actividades a cargo</t>
  </si>
  <si>
    <t>Dirección General - Apoyo en temas de incidencia</t>
  </si>
  <si>
    <t>Dirección General - Asesor en temas de prevención y protección</t>
  </si>
  <si>
    <t>Coordinadores por componentes - MECI</t>
  </si>
  <si>
    <t>Subdirección Administrativa y  Financiera</t>
  </si>
  <si>
    <t>Promover los enfoques diferenciales, de género (mujeres y LGBTI) y territorial, en el relacionamiento con organizaciones, colectivos, movimientos sociales y plataformas.</t>
  </si>
  <si>
    <t>Avance en el diseño e implementación del Sistema de información misional</t>
  </si>
  <si>
    <t>Es una herramienta para evaluar y monitorear los resultados que una entidad, proyecto u organización espera lograr con sus acciones estratégicas. La metodología, en el modelo original, tiene un componente cualitativo que prima sobre otras formas de monitoreo, y parte de la proyección de escenarios en los que se caracterizan diferentes tipos de cambio con diferentes niveles de dificultad. A partir de dichos escenarios, se crean marcadores de cambio que le permiten establecer la diferencia entre lo logrado y lo esperado. Esta herramienta permite monitorear y evaluar las acciones estratégicas frente a las Transformaciones deseadas y de paso, la efectividad en el desarrollo de las actividades propuestas.</t>
  </si>
  <si>
    <t>1.1 Construir una cultura institucional basada en el diálogo fluido y permanente, con enfoque diferencial, de género (mujeres y LGBTI) y territorial.</t>
  </si>
  <si>
    <t>3.2 Construir y posicionar un propósito común que permita a las instituciones contribuir a la búsqueda de personas dadas por desaparecidas.</t>
  </si>
  <si>
    <t>1 documento de avance en la caracterización de los grupos de interés</t>
  </si>
  <si>
    <t>1 documento de avance en la metodología para evaluar la percepción sobre las respuestas.</t>
  </si>
  <si>
    <t>1 documento sobre el enfoque territorial</t>
  </si>
  <si>
    <t>Control reportes de las áreas</t>
  </si>
  <si>
    <t>Etiquetas de fila</t>
  </si>
  <si>
    <t>Suma de Indicadores a cargo</t>
  </si>
  <si>
    <t>Suma de Actividades a cargo</t>
  </si>
  <si>
    <t>Cuerpos con seguimiento al proceso de identificación.</t>
  </si>
  <si>
    <t>Documento sobre el enfoque territorial.</t>
  </si>
  <si>
    <t>8 nuevos (16 en total)</t>
  </si>
  <si>
    <t>* Indicadores que también están incluidos en proyectos de inversión.</t>
  </si>
  <si>
    <t>** Documento actualizado el 12 de agosto de 2020.</t>
  </si>
  <si>
    <t>Prospecciones realizadas, con base en las hipótesis de localización.</t>
  </si>
  <si>
    <t>Avance en el diseño y puesta en marcha del Registro Nacional de fosas, cementerios ilegales y sepulturas.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</si>
</sst>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d\.m"/>
    <numFmt numFmtId="165" formatCode="m/d/yy"/>
    <numFmt numFmtId="166" formatCode="d\.m\.yy"/>
    <numFmt numFmtId="167" formatCode="dd/mm/yyyy;@"/>
    <numFmt numFmtId="168" formatCode="0.0%"/>
  </numFmts>
  <fonts count="23">
    <font>
      <sz val="10"/>
      <color rgb="FF000000"/>
      <name val="Arial"/>
    </font>
    <font>
      <sz val="10"/>
      <color theme="1"/>
      <name val="Arial"/>
      <family val="2"/>
    </font>
    <font>
      <sz val="10"/>
      <color rgb="FF000000"/>
      <name val="Calibri"/>
      <family val="2"/>
    </font>
    <font>
      <sz val="11"/>
      <color rgb="FF000000"/>
      <name val="Calibri"/>
      <family val="2"/>
    </font>
    <font>
      <sz val="11"/>
      <color theme="1"/>
      <name val="Roboto"/>
    </font>
    <font>
      <sz val="10"/>
      <color rgb="FF000000"/>
      <name val="Arial"/>
      <family val="2"/>
    </font>
    <font>
      <b/>
      <sz val="11"/>
      <color theme="1"/>
      <name val="Roboto"/>
    </font>
    <font>
      <sz val="10"/>
      <color rgb="FF000000"/>
      <name val="Arial"/>
      <family val="2"/>
    </font>
    <font>
      <sz val="11"/>
      <color rgb="FF000000"/>
      <name val="Arial"/>
      <family val="2"/>
    </font>
    <font>
      <b/>
      <sz val="11"/>
      <color rgb="FF000000"/>
      <name val="Arial Narrow"/>
      <family val="2"/>
    </font>
    <font>
      <sz val="11"/>
      <color rgb="FF000000"/>
      <name val="Arial Narrow"/>
      <family val="2"/>
    </font>
    <font>
      <sz val="11"/>
      <name val="Arial Narrow"/>
      <family val="2"/>
    </font>
    <font>
      <i/>
      <sz val="11"/>
      <name val="Arial Narrow"/>
      <family val="2"/>
    </font>
    <font>
      <b/>
      <sz val="11"/>
      <name val="Arial Narrow"/>
      <family val="2"/>
    </font>
    <font>
      <u/>
      <sz val="10"/>
      <color theme="10"/>
      <name val="Arial"/>
      <family val="2"/>
    </font>
    <font>
      <u/>
      <sz val="11"/>
      <color theme="10"/>
      <name val="Arial Narrow"/>
      <family val="2"/>
    </font>
    <font>
      <b/>
      <sz val="14"/>
      <color theme="0"/>
      <name val="Roboto"/>
    </font>
    <font>
      <b/>
      <sz val="11"/>
      <color theme="0"/>
      <name val="Arial Narrow"/>
      <family val="2"/>
    </font>
    <font>
      <b/>
      <sz val="20"/>
      <color theme="0"/>
      <name val="Arial Narrow"/>
      <family val="2"/>
    </font>
    <font>
      <b/>
      <sz val="14"/>
      <color theme="0"/>
      <name val="Arial Narrow"/>
      <family val="2"/>
    </font>
    <font>
      <b/>
      <sz val="10"/>
      <color theme="0"/>
      <name val="Arial Narrow"/>
      <family val="2"/>
    </font>
    <font>
      <sz val="11"/>
      <color theme="1"/>
      <name val="Arial"/>
      <family val="2"/>
    </font>
    <font>
      <sz val="9"/>
      <color indexed="81"/>
      <name val="Tahoma"/>
      <family val="2"/>
    </font>
  </fonts>
  <fills count="12">
    <fill>
      <patternFill patternType="none"/>
    </fill>
    <fill>
      <patternFill patternType="gray125"/>
    </fill>
    <fill>
      <patternFill patternType="solid">
        <fgColor rgb="FFFFFFFF"/>
        <bgColor rgb="FFFFFFFF"/>
      </patternFill>
    </fill>
    <fill>
      <patternFill patternType="solid">
        <fgColor rgb="FFEFEFEF"/>
        <bgColor rgb="FFEFEFEF"/>
      </patternFill>
    </fill>
    <fill>
      <patternFill patternType="solid">
        <fgColor rgb="FFD9EAD3"/>
        <bgColor rgb="FFD9EAD3"/>
      </patternFill>
    </fill>
    <fill>
      <patternFill patternType="solid">
        <fgColor theme="0" tint="-4.9989318521683403E-2"/>
        <bgColor indexed="64"/>
      </patternFill>
    </fill>
    <fill>
      <patternFill patternType="solid">
        <fgColor theme="0" tint="-4.9989318521683403E-2"/>
        <bgColor rgb="FFCCCCCC"/>
      </patternFill>
    </fill>
    <fill>
      <patternFill patternType="solid">
        <fgColor rgb="FF8F82B5"/>
        <bgColor rgb="FFFFFFFF"/>
      </patternFill>
    </fill>
    <fill>
      <patternFill patternType="solid">
        <fgColor rgb="FF599FA5"/>
        <bgColor rgb="FFD9EAD3"/>
      </patternFill>
    </fill>
    <fill>
      <patternFill patternType="solid">
        <fgColor rgb="FF599FA5"/>
        <bgColor rgb="FFEFEFEF"/>
      </patternFill>
    </fill>
    <fill>
      <patternFill patternType="solid">
        <fgColor rgb="FF599FA5"/>
        <bgColor rgb="FFCCCCCC"/>
      </patternFill>
    </fill>
    <fill>
      <patternFill patternType="solid">
        <fgColor theme="9" tint="0.79998168889431442"/>
        <bgColor indexed="64"/>
      </patternFill>
    </fill>
  </fills>
  <borders count="27">
    <border>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CCCCCC"/>
      </top>
      <bottom style="thin">
        <color rgb="FF00000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s>
  <cellStyleXfs count="4">
    <xf numFmtId="0" fontId="0" fillId="0" borderId="0"/>
    <xf numFmtId="9" fontId="7" fillId="0" borderId="0" applyFont="0" applyFill="0" applyBorder="0" applyAlignment="0" applyProtection="0"/>
    <xf numFmtId="0" fontId="14" fillId="0" borderId="0" applyNumberFormat="0" applyFill="0" applyBorder="0" applyAlignment="0" applyProtection="0"/>
    <xf numFmtId="0" fontId="21" fillId="0" borderId="0"/>
  </cellStyleXfs>
  <cellXfs count="165">
    <xf numFmtId="0" fontId="0" fillId="0" borderId="0" xfId="0" applyFont="1" applyAlignment="1"/>
    <xf numFmtId="0" fontId="1" fillId="0" borderId="1" xfId="0" applyFont="1" applyBorder="1" applyAlignment="1">
      <alignment wrapText="1"/>
    </xf>
    <xf numFmtId="0" fontId="2" fillId="0" borderId="2" xfId="0" applyFont="1" applyBorder="1" applyAlignment="1"/>
    <xf numFmtId="0" fontId="1" fillId="0" borderId="0" xfId="0" applyFont="1" applyAlignment="1"/>
    <xf numFmtId="0" fontId="3" fillId="0" borderId="0" xfId="0" applyFont="1" applyAlignment="1"/>
    <xf numFmtId="0" fontId="1" fillId="0" borderId="3" xfId="0" applyFont="1" applyBorder="1" applyAlignment="1">
      <alignment horizontal="center" wrapText="1"/>
    </xf>
    <xf numFmtId="0" fontId="2" fillId="0" borderId="0" xfId="0" applyFont="1" applyAlignment="1"/>
    <xf numFmtId="0" fontId="1" fillId="2" borderId="3" xfId="0" applyFont="1" applyFill="1" applyBorder="1" applyAlignment="1">
      <alignment horizontal="center" wrapText="1"/>
    </xf>
    <xf numFmtId="0" fontId="4" fillId="0" borderId="0" xfId="0" applyFont="1" applyAlignment="1">
      <alignment horizontal="left" vertical="center" wrapText="1"/>
    </xf>
    <xf numFmtId="0" fontId="5" fillId="0" borderId="0" xfId="0" applyFont="1" applyAlignment="1">
      <alignment horizontal="left" vertical="center" wrapText="1"/>
    </xf>
    <xf numFmtId="0" fontId="6" fillId="0" borderId="0" xfId="0" applyFont="1" applyAlignment="1">
      <alignment horizontal="left" vertical="center" wrapText="1"/>
    </xf>
    <xf numFmtId="0" fontId="5" fillId="0" borderId="0" xfId="0" applyFont="1" applyAlignment="1">
      <alignment horizontal="left" vertical="center"/>
    </xf>
    <xf numFmtId="0" fontId="0" fillId="0" borderId="0" xfId="0" applyFont="1" applyAlignment="1"/>
    <xf numFmtId="0" fontId="8" fillId="0" borderId="0" xfId="0" applyFont="1" applyAlignment="1"/>
    <xf numFmtId="0" fontId="0" fillId="0" borderId="0" xfId="0" applyFont="1" applyFill="1" applyAlignment="1"/>
    <xf numFmtId="167" fontId="10" fillId="2" borderId="4" xfId="0" applyNumberFormat="1" applyFont="1" applyFill="1" applyBorder="1" applyAlignment="1">
      <alignment horizontal="center" vertical="center" wrapText="1"/>
    </xf>
    <xf numFmtId="167" fontId="10" fillId="0" borderId="4" xfId="0" applyNumberFormat="1" applyFont="1" applyBorder="1" applyAlignment="1">
      <alignment horizontal="center" vertical="center" wrapText="1"/>
    </xf>
    <xf numFmtId="167" fontId="5" fillId="0" borderId="4" xfId="0" applyNumberFormat="1" applyFont="1" applyBorder="1" applyAlignment="1">
      <alignment horizontal="center" vertical="center" wrapText="1"/>
    </xf>
    <xf numFmtId="0" fontId="0" fillId="0" borderId="0" xfId="0" applyFont="1" applyAlignment="1"/>
    <xf numFmtId="0" fontId="9" fillId="2" borderId="4" xfId="0" applyFont="1" applyFill="1" applyBorder="1" applyAlignment="1">
      <alignment horizontal="center" vertical="center" wrapText="1"/>
    </xf>
    <xf numFmtId="0" fontId="10" fillId="0" borderId="4" xfId="0" applyFont="1" applyBorder="1" applyAlignment="1">
      <alignment horizontal="left" vertical="center" wrapText="1"/>
    </xf>
    <xf numFmtId="0" fontId="9" fillId="0" borderId="4" xfId="0" applyFont="1" applyBorder="1" applyAlignment="1">
      <alignment horizontal="center" vertical="center" wrapText="1"/>
    </xf>
    <xf numFmtId="49" fontId="9" fillId="0" borderId="4" xfId="0" applyNumberFormat="1" applyFont="1" applyBorder="1" applyAlignment="1">
      <alignment horizontal="center" vertical="center" wrapText="1"/>
    </xf>
    <xf numFmtId="49" fontId="9" fillId="2" borderId="4" xfId="0" applyNumberFormat="1" applyFont="1" applyFill="1" applyBorder="1" applyAlignment="1">
      <alignment horizontal="center" vertical="center" wrapText="1"/>
    </xf>
    <xf numFmtId="0" fontId="9" fillId="2" borderId="6" xfId="0" applyFont="1" applyFill="1" applyBorder="1" applyAlignment="1">
      <alignment horizontal="center" vertical="center" wrapText="1"/>
    </xf>
    <xf numFmtId="167" fontId="10" fillId="2" borderId="6" xfId="0" applyNumberFormat="1" applyFont="1" applyFill="1" applyBorder="1" applyAlignment="1">
      <alignment horizontal="center" vertical="center" wrapText="1"/>
    </xf>
    <xf numFmtId="0" fontId="10" fillId="2" borderId="7" xfId="0" applyFont="1" applyFill="1" applyBorder="1" applyAlignment="1">
      <alignment horizontal="left" vertical="center" wrapText="1"/>
    </xf>
    <xf numFmtId="0" fontId="10" fillId="2" borderId="9" xfId="0" applyFont="1" applyFill="1" applyBorder="1" applyAlignment="1">
      <alignment horizontal="left" vertical="center" wrapText="1"/>
    </xf>
    <xf numFmtId="0" fontId="10" fillId="2" borderId="9" xfId="0" applyFont="1" applyFill="1" applyBorder="1" applyAlignment="1">
      <alignment horizontal="left" vertical="center"/>
    </xf>
    <xf numFmtId="0" fontId="10" fillId="0" borderId="9" xfId="0" applyFont="1" applyBorder="1" applyAlignment="1">
      <alignment horizontal="left" vertical="center" wrapText="1"/>
    </xf>
    <xf numFmtId="0" fontId="9" fillId="2" borderId="11" xfId="0" applyFont="1" applyFill="1" applyBorder="1" applyAlignment="1">
      <alignment horizontal="center" vertical="center" wrapText="1"/>
    </xf>
    <xf numFmtId="0" fontId="10" fillId="2" borderId="11" xfId="0" applyFont="1" applyFill="1" applyBorder="1" applyAlignment="1">
      <alignment horizontal="left" vertical="center" wrapText="1"/>
    </xf>
    <xf numFmtId="167" fontId="10" fillId="2" borderId="11" xfId="0" applyNumberFormat="1" applyFont="1" applyFill="1" applyBorder="1" applyAlignment="1">
      <alignment horizontal="center" vertical="center" wrapText="1"/>
    </xf>
    <xf numFmtId="0" fontId="10" fillId="2" borderId="12" xfId="0" applyFont="1" applyFill="1" applyBorder="1" applyAlignment="1">
      <alignment horizontal="left" vertical="center" wrapText="1"/>
    </xf>
    <xf numFmtId="0" fontId="9" fillId="0" borderId="6" xfId="0" applyFont="1" applyBorder="1" applyAlignment="1">
      <alignment horizontal="center" vertical="center" wrapText="1"/>
    </xf>
    <xf numFmtId="0" fontId="10" fillId="0" borderId="7" xfId="0" applyFont="1" applyBorder="1" applyAlignment="1">
      <alignment horizontal="left" vertical="center" wrapText="1"/>
    </xf>
    <xf numFmtId="165" fontId="10" fillId="2" borderId="9" xfId="0" applyNumberFormat="1" applyFont="1" applyFill="1" applyBorder="1" applyAlignment="1">
      <alignment horizontal="left" vertical="center" wrapText="1"/>
    </xf>
    <xf numFmtId="166" fontId="9" fillId="0" borderId="11" xfId="0" applyNumberFormat="1" applyFont="1" applyBorder="1" applyAlignment="1">
      <alignment horizontal="center" vertical="center" wrapText="1"/>
    </xf>
    <xf numFmtId="0" fontId="10" fillId="0" borderId="11" xfId="0" applyFont="1" applyBorder="1" applyAlignment="1">
      <alignment horizontal="left" vertical="center" wrapText="1"/>
    </xf>
    <xf numFmtId="165" fontId="10" fillId="0" borderId="12" xfId="0" applyNumberFormat="1" applyFont="1" applyBorder="1" applyAlignment="1">
      <alignment horizontal="left" vertical="center" wrapText="1"/>
    </xf>
    <xf numFmtId="165" fontId="10" fillId="2" borderId="7" xfId="0" applyNumberFormat="1" applyFont="1" applyFill="1" applyBorder="1" applyAlignment="1">
      <alignment horizontal="left" vertical="center" wrapText="1"/>
    </xf>
    <xf numFmtId="0" fontId="10" fillId="2" borderId="11" xfId="0" applyFont="1" applyFill="1" applyBorder="1" applyAlignment="1">
      <alignment vertical="center" wrapText="1"/>
    </xf>
    <xf numFmtId="167" fontId="5" fillId="0" borderId="11" xfId="0" applyNumberFormat="1" applyFont="1" applyBorder="1" applyAlignment="1">
      <alignment horizontal="center" vertical="center" wrapText="1"/>
    </xf>
    <xf numFmtId="0" fontId="0" fillId="0" borderId="0" xfId="0" applyFont="1" applyAlignment="1">
      <alignment horizontal="center" vertical="center"/>
    </xf>
    <xf numFmtId="0" fontId="0" fillId="0" borderId="0" xfId="0" applyFont="1" applyAlignment="1"/>
    <xf numFmtId="0" fontId="9" fillId="0" borderId="0" xfId="0" applyFont="1" applyAlignment="1">
      <alignment horizontal="center" vertical="center" wrapText="1"/>
    </xf>
    <xf numFmtId="0" fontId="15" fillId="0" borderId="4" xfId="2" applyFont="1" applyBorder="1" applyAlignment="1">
      <alignment horizontal="left" vertical="center" wrapText="1"/>
    </xf>
    <xf numFmtId="0" fontId="10" fillId="2" borderId="4" xfId="0" applyFont="1" applyFill="1" applyBorder="1" applyAlignment="1">
      <alignment horizontal="left" vertical="center" wrapText="1"/>
    </xf>
    <xf numFmtId="0" fontId="0" fillId="0" borderId="0" xfId="0" applyFont="1" applyAlignment="1"/>
    <xf numFmtId="0" fontId="11" fillId="2" borderId="6" xfId="0" applyFont="1" applyFill="1" applyBorder="1" applyAlignment="1">
      <alignment horizontal="left" vertical="center" wrapText="1"/>
    </xf>
    <xf numFmtId="0" fontId="11" fillId="0" borderId="6" xfId="0" applyFont="1" applyBorder="1" applyAlignment="1">
      <alignment horizontal="left" vertical="center" wrapText="1"/>
    </xf>
    <xf numFmtId="0" fontId="11" fillId="2" borderId="4" xfId="0" applyFont="1" applyFill="1" applyBorder="1" applyAlignment="1">
      <alignment horizontal="left" vertical="center" wrapText="1"/>
    </xf>
    <xf numFmtId="0" fontId="13" fillId="4" borderId="10" xfId="0" applyFont="1" applyFill="1" applyBorder="1" applyAlignment="1">
      <alignment horizontal="center" vertical="center" wrapText="1"/>
    </xf>
    <xf numFmtId="0" fontId="17" fillId="8" borderId="11" xfId="0" applyFont="1" applyFill="1" applyBorder="1" applyAlignment="1">
      <alignment horizontal="center" vertical="center" wrapText="1"/>
    </xf>
    <xf numFmtId="0" fontId="17" fillId="8" borderId="12" xfId="0" applyFont="1" applyFill="1" applyBorder="1" applyAlignment="1">
      <alignment horizontal="center" vertical="center" wrapText="1"/>
    </xf>
    <xf numFmtId="0" fontId="11" fillId="2" borderId="9" xfId="0" applyFont="1" applyFill="1" applyBorder="1" applyAlignment="1">
      <alignment horizontal="left" vertical="center" wrapText="1"/>
    </xf>
    <xf numFmtId="167" fontId="10" fillId="0" borderId="6" xfId="0" applyNumberFormat="1" applyFont="1" applyBorder="1" applyAlignment="1">
      <alignment horizontal="center" vertical="center" wrapText="1"/>
    </xf>
    <xf numFmtId="167" fontId="10" fillId="0" borderId="11" xfId="0" applyNumberFormat="1" applyFont="1" applyBorder="1" applyAlignment="1">
      <alignment horizontal="center" vertical="center" wrapText="1"/>
    </xf>
    <xf numFmtId="49" fontId="9" fillId="2" borderId="6" xfId="0" applyNumberFormat="1" applyFont="1" applyFill="1" applyBorder="1" applyAlignment="1">
      <alignment horizontal="center" vertical="center" wrapText="1"/>
    </xf>
    <xf numFmtId="0" fontId="9" fillId="0" borderId="11" xfId="0" applyFont="1" applyBorder="1" applyAlignment="1">
      <alignment horizontal="center" vertical="center" wrapText="1"/>
    </xf>
    <xf numFmtId="0" fontId="10" fillId="0" borderId="12" xfId="0" applyFont="1" applyBorder="1" applyAlignment="1">
      <alignment horizontal="left" vertical="center" wrapText="1"/>
    </xf>
    <xf numFmtId="165" fontId="10" fillId="2" borderId="12" xfId="0" applyNumberFormat="1" applyFont="1" applyFill="1" applyBorder="1" applyAlignment="1">
      <alignment horizontal="left" vertical="center" wrapText="1"/>
    </xf>
    <xf numFmtId="0" fontId="11" fillId="2" borderId="11" xfId="0" applyFont="1" applyFill="1" applyBorder="1" applyAlignment="1">
      <alignment horizontal="left" vertical="center" wrapText="1"/>
    </xf>
    <xf numFmtId="0" fontId="10" fillId="0" borderId="6" xfId="0" applyFont="1" applyBorder="1" applyAlignment="1">
      <alignment horizontal="left" vertical="center" wrapText="1"/>
    </xf>
    <xf numFmtId="0" fontId="9" fillId="3" borderId="19" xfId="0" applyFont="1" applyFill="1" applyBorder="1" applyAlignment="1">
      <alignment horizontal="center" vertical="center" wrapText="1"/>
    </xf>
    <xf numFmtId="0" fontId="17" fillId="9" borderId="23" xfId="0" applyFont="1" applyFill="1" applyBorder="1" applyAlignment="1">
      <alignment horizontal="center" vertical="center" wrapText="1"/>
    </xf>
    <xf numFmtId="0" fontId="17" fillId="9" borderId="24" xfId="0" applyFont="1" applyFill="1" applyBorder="1" applyAlignment="1">
      <alignment horizontal="center" vertical="center" wrapText="1"/>
    </xf>
    <xf numFmtId="0" fontId="17" fillId="10" borderId="24" xfId="0" applyFont="1" applyFill="1" applyBorder="1" applyAlignment="1">
      <alignment horizontal="center" vertical="center" wrapText="1"/>
    </xf>
    <xf numFmtId="0" fontId="17" fillId="10" borderId="25" xfId="0" applyFont="1" applyFill="1" applyBorder="1" applyAlignment="1">
      <alignment horizontal="center" vertical="center" wrapText="1"/>
    </xf>
    <xf numFmtId="0" fontId="11" fillId="0" borderId="4" xfId="0" applyFont="1" applyBorder="1" applyAlignment="1">
      <alignment vertical="center" wrapText="1"/>
    </xf>
    <xf numFmtId="9" fontId="11" fillId="0" borderId="7" xfId="1" applyFont="1" applyFill="1" applyBorder="1" applyAlignment="1">
      <alignment horizontal="center" vertical="center" wrapText="1"/>
    </xf>
    <xf numFmtId="0" fontId="17" fillId="8" borderId="4" xfId="0" applyFont="1" applyFill="1" applyBorder="1" applyAlignment="1">
      <alignment horizontal="center" vertical="center" wrapText="1"/>
    </xf>
    <xf numFmtId="0" fontId="13" fillId="0" borderId="4" xfId="0" applyFont="1" applyBorder="1" applyAlignment="1">
      <alignment vertical="center" wrapText="1"/>
    </xf>
    <xf numFmtId="0" fontId="11"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20" fillId="8" borderId="4" xfId="0" applyFont="1" applyFill="1" applyBorder="1" applyAlignment="1">
      <alignment horizontal="center" vertical="center" wrapText="1"/>
    </xf>
    <xf numFmtId="0" fontId="11" fillId="0" borderId="0" xfId="0" applyFont="1" applyBorder="1" applyAlignment="1">
      <alignment horizontal="center" vertical="center" wrapText="1"/>
    </xf>
    <xf numFmtId="0" fontId="13" fillId="0" borderId="0" xfId="0" applyFont="1" applyBorder="1" applyAlignment="1">
      <alignment horizontal="center" vertical="center" wrapText="1"/>
    </xf>
    <xf numFmtId="0" fontId="5" fillId="0" borderId="0" xfId="0" applyFont="1" applyAlignment="1"/>
    <xf numFmtId="0" fontId="11" fillId="0" borderId="26" xfId="0" applyFont="1" applyBorder="1" applyAlignment="1">
      <alignment vertical="center" wrapText="1"/>
    </xf>
    <xf numFmtId="9" fontId="11" fillId="0" borderId="9" xfId="1" applyFont="1" applyFill="1" applyBorder="1" applyAlignment="1">
      <alignment horizontal="center" vertical="center" wrapText="1"/>
    </xf>
    <xf numFmtId="9" fontId="11" fillId="0" borderId="12" xfId="1"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0" xfId="0" applyFont="1" applyFill="1" applyBorder="1" applyAlignment="1">
      <alignment vertical="center" wrapText="1"/>
    </xf>
    <xf numFmtId="0" fontId="0" fillId="0" borderId="0" xfId="0" pivotButton="1" applyFont="1" applyAlignment="1"/>
    <xf numFmtId="0" fontId="0" fillId="0" borderId="0" xfId="0" applyFont="1" applyAlignment="1">
      <alignment horizontal="left"/>
    </xf>
    <xf numFmtId="0" fontId="0" fillId="0" borderId="0" xfId="0" applyNumberFormat="1" applyFont="1" applyAlignment="1"/>
    <xf numFmtId="0" fontId="0" fillId="0" borderId="0" xfId="0" pivotButton="1" applyFont="1" applyAlignment="1">
      <alignment wrapText="1"/>
    </xf>
    <xf numFmtId="0" fontId="0" fillId="0" borderId="0" xfId="0" applyFont="1" applyAlignment="1">
      <alignment wrapText="1"/>
    </xf>
    <xf numFmtId="0" fontId="10" fillId="2" borderId="6" xfId="0" applyFont="1" applyFill="1" applyBorder="1" applyAlignment="1">
      <alignment horizontal="left" vertical="center" wrapText="1"/>
    </xf>
    <xf numFmtId="0" fontId="10" fillId="0" borderId="4" xfId="0" applyFont="1" applyBorder="1" applyAlignment="1">
      <alignment horizontal="left" vertical="center" wrapText="1"/>
    </xf>
    <xf numFmtId="15" fontId="4" fillId="0" borderId="0" xfId="0" applyNumberFormat="1" applyFont="1" applyAlignment="1">
      <alignment horizontal="left" vertical="center" wrapText="1"/>
    </xf>
    <xf numFmtId="15" fontId="0" fillId="0" borderId="0" xfId="0" applyNumberFormat="1" applyFont="1" applyAlignment="1"/>
    <xf numFmtId="49" fontId="11" fillId="0" borderId="6" xfId="0" applyNumberFormat="1" applyFont="1" applyBorder="1" applyAlignment="1">
      <alignment horizontal="center" vertical="center" wrapText="1"/>
    </xf>
    <xf numFmtId="0" fontId="11" fillId="0" borderId="6" xfId="0" applyFont="1" applyBorder="1" applyAlignment="1">
      <alignment vertical="center" wrapText="1"/>
    </xf>
    <xf numFmtId="0" fontId="11" fillId="0" borderId="7" xfId="0" applyFont="1" applyBorder="1" applyAlignment="1">
      <alignment horizontal="center" vertical="center" wrapText="1"/>
    </xf>
    <xf numFmtId="49" fontId="11" fillId="0" borderId="4" xfId="0" applyNumberFormat="1" applyFont="1" applyBorder="1" applyAlignment="1">
      <alignment horizontal="center" vertical="center" wrapText="1"/>
    </xf>
    <xf numFmtId="0" fontId="11" fillId="0" borderId="9" xfId="0" applyFont="1" applyBorder="1" applyAlignment="1">
      <alignment horizontal="center" vertical="center" wrapText="1"/>
    </xf>
    <xf numFmtId="9" fontId="11" fillId="0" borderId="9" xfId="0" applyNumberFormat="1" applyFont="1" applyBorder="1" applyAlignment="1">
      <alignment horizontal="center" vertical="center" wrapText="1"/>
    </xf>
    <xf numFmtId="168" fontId="11" fillId="0" borderId="9" xfId="0" applyNumberFormat="1" applyFont="1" applyBorder="1" applyAlignment="1">
      <alignment horizontal="center" vertical="center" wrapText="1"/>
    </xf>
    <xf numFmtId="49" fontId="11" fillId="0" borderId="11" xfId="0" applyNumberFormat="1" applyFont="1" applyBorder="1" applyAlignment="1">
      <alignment horizontal="center" vertical="center" wrapText="1"/>
    </xf>
    <xf numFmtId="0" fontId="11" fillId="0" borderId="11" xfId="0" applyFont="1" applyBorder="1" applyAlignment="1">
      <alignment vertical="center" wrapText="1"/>
    </xf>
    <xf numFmtId="9" fontId="11" fillId="0" borderId="12" xfId="0" applyNumberFormat="1" applyFont="1" applyBorder="1" applyAlignment="1">
      <alignment horizontal="center" vertical="center" wrapText="1"/>
    </xf>
    <xf numFmtId="0" fontId="11" fillId="0" borderId="12" xfId="0" applyFont="1" applyBorder="1" applyAlignment="1">
      <alignment horizontal="center" vertical="center" wrapText="1"/>
    </xf>
    <xf numFmtId="0" fontId="0" fillId="0" borderId="0" xfId="0"/>
    <xf numFmtId="0" fontId="0" fillId="0" borderId="0" xfId="0" applyAlignment="1">
      <alignment horizontal="center" vertical="center"/>
    </xf>
    <xf numFmtId="165" fontId="10" fillId="0" borderId="4" xfId="0" applyNumberFormat="1" applyFont="1" applyBorder="1" applyAlignment="1">
      <alignment horizontal="left" vertical="center" wrapText="1"/>
    </xf>
    <xf numFmtId="165" fontId="10" fillId="0" borderId="6" xfId="0" applyNumberFormat="1" applyFont="1" applyBorder="1" applyAlignment="1">
      <alignment horizontal="left" vertical="center" wrapText="1"/>
    </xf>
    <xf numFmtId="165" fontId="10" fillId="2" borderId="11" xfId="0" applyNumberFormat="1" applyFont="1" applyFill="1" applyBorder="1" applyAlignment="1">
      <alignment horizontal="left" vertical="center" wrapText="1"/>
    </xf>
    <xf numFmtId="165" fontId="11" fillId="0" borderId="6" xfId="0" applyNumberFormat="1" applyFont="1" applyBorder="1" applyAlignment="1">
      <alignment horizontal="left" vertical="center" wrapText="1"/>
    </xf>
    <xf numFmtId="165" fontId="10" fillId="2" borderId="4" xfId="0" applyNumberFormat="1" applyFont="1" applyFill="1" applyBorder="1" applyAlignment="1">
      <alignment horizontal="left" vertical="center" wrapText="1"/>
    </xf>
    <xf numFmtId="0" fontId="11" fillId="0" borderId="4" xfId="0" applyFont="1" applyBorder="1" applyAlignment="1">
      <alignment horizontal="left" vertical="center" wrapText="1"/>
    </xf>
    <xf numFmtId="167" fontId="0" fillId="0" borderId="6" xfId="0" applyNumberFormat="1" applyBorder="1" applyAlignment="1">
      <alignment horizontal="center" vertical="center"/>
    </xf>
    <xf numFmtId="167" fontId="0" fillId="0" borderId="4" xfId="0" applyNumberFormat="1" applyBorder="1" applyAlignment="1">
      <alignment horizontal="center" vertical="center"/>
    </xf>
    <xf numFmtId="167" fontId="11" fillId="0" borderId="6" xfId="0" applyNumberFormat="1" applyFont="1" applyBorder="1" applyAlignment="1">
      <alignment horizontal="center" vertical="center"/>
    </xf>
    <xf numFmtId="165" fontId="10" fillId="2" borderId="6" xfId="0" applyNumberFormat="1" applyFont="1" applyFill="1" applyBorder="1" applyAlignment="1">
      <alignment horizontal="left" vertical="center" wrapText="1"/>
    </xf>
    <xf numFmtId="49" fontId="12" fillId="11" borderId="6" xfId="0" applyNumberFormat="1" applyFont="1" applyFill="1" applyBorder="1" applyAlignment="1">
      <alignment horizontal="center" vertical="center" wrapText="1"/>
    </xf>
    <xf numFmtId="0" fontId="12" fillId="11" borderId="6" xfId="0" applyFont="1" applyFill="1" applyBorder="1" applyAlignment="1">
      <alignment vertical="center" wrapText="1"/>
    </xf>
    <xf numFmtId="9" fontId="12" fillId="11" borderId="7" xfId="0" applyNumberFormat="1" applyFont="1" applyFill="1" applyBorder="1" applyAlignment="1">
      <alignment horizontal="center" vertical="center" wrapText="1"/>
    </xf>
    <xf numFmtId="0" fontId="11" fillId="11" borderId="6" xfId="0" applyFont="1" applyFill="1" applyBorder="1" applyAlignment="1">
      <alignment vertical="center" wrapText="1"/>
    </xf>
    <xf numFmtId="0" fontId="11" fillId="11" borderId="7" xfId="0" applyFont="1" applyFill="1" applyBorder="1" applyAlignment="1">
      <alignment horizontal="center" vertical="center" wrapText="1"/>
    </xf>
    <xf numFmtId="9" fontId="11" fillId="11" borderId="9" xfId="0" applyNumberFormat="1" applyFont="1" applyFill="1" applyBorder="1" applyAlignment="1">
      <alignment horizontal="center" vertical="center" wrapText="1"/>
    </xf>
    <xf numFmtId="49" fontId="12" fillId="11" borderId="4" xfId="0" applyNumberFormat="1" applyFont="1" applyFill="1" applyBorder="1" applyAlignment="1">
      <alignment horizontal="center" vertical="center" wrapText="1"/>
    </xf>
    <xf numFmtId="0" fontId="12" fillId="11" borderId="4" xfId="0" applyFont="1" applyFill="1" applyBorder="1" applyAlignment="1">
      <alignment vertical="center" wrapText="1"/>
    </xf>
    <xf numFmtId="9" fontId="12" fillId="11" borderId="9" xfId="0" applyNumberFormat="1" applyFont="1" applyFill="1" applyBorder="1" applyAlignment="1">
      <alignment horizontal="center" vertical="center" wrapText="1"/>
    </xf>
    <xf numFmtId="0" fontId="12" fillId="11" borderId="0" xfId="0" applyFont="1" applyFill="1" applyAlignment="1">
      <alignment vertical="center" wrapText="1"/>
    </xf>
    <xf numFmtId="0" fontId="12" fillId="11" borderId="7" xfId="0" applyFont="1" applyFill="1" applyBorder="1" applyAlignment="1">
      <alignment horizontal="center" vertical="center" wrapText="1"/>
    </xf>
    <xf numFmtId="9" fontId="12" fillId="11" borderId="9" xfId="1" applyFont="1" applyFill="1" applyBorder="1" applyAlignment="1">
      <alignment horizontal="center" vertical="center" wrapText="1"/>
    </xf>
    <xf numFmtId="0" fontId="12" fillId="11" borderId="9" xfId="0" applyFont="1" applyFill="1" applyBorder="1" applyAlignment="1">
      <alignment horizontal="center" vertical="center" wrapText="1"/>
    </xf>
    <xf numFmtId="0" fontId="9" fillId="0" borderId="20" xfId="0" applyFont="1" applyBorder="1" applyAlignment="1">
      <alignment horizontal="center" vertical="center" wrapText="1"/>
    </xf>
    <xf numFmtId="0" fontId="11" fillId="0" borderId="21" xfId="0" applyFont="1" applyBorder="1" applyAlignment="1">
      <alignment vertical="center" wrapText="1"/>
    </xf>
    <xf numFmtId="0" fontId="11" fillId="0" borderId="22" xfId="0" applyFont="1" applyBorder="1" applyAlignment="1">
      <alignment vertical="center" wrapText="1"/>
    </xf>
    <xf numFmtId="0" fontId="11" fillId="0" borderId="21" xfId="0" applyFont="1" applyBorder="1" applyAlignment="1">
      <alignment vertical="center"/>
    </xf>
    <xf numFmtId="0" fontId="11" fillId="0" borderId="22" xfId="0" applyFont="1" applyBorder="1" applyAlignment="1">
      <alignment vertical="center"/>
    </xf>
    <xf numFmtId="0" fontId="11" fillId="0" borderId="21" xfId="0" applyFont="1" applyBorder="1"/>
    <xf numFmtId="0" fontId="11" fillId="0" borderId="22" xfId="0" applyFont="1" applyBorder="1"/>
    <xf numFmtId="0" fontId="18" fillId="7" borderId="13" xfId="0" applyFont="1" applyFill="1" applyBorder="1" applyAlignment="1">
      <alignment horizontal="center" vertical="center" wrapText="1"/>
    </xf>
    <xf numFmtId="0" fontId="18" fillId="7" borderId="14" xfId="0" applyFont="1" applyFill="1" applyBorder="1" applyAlignment="1">
      <alignment horizontal="center" vertical="center" wrapText="1"/>
    </xf>
    <xf numFmtId="0" fontId="18" fillId="7" borderId="15" xfId="0" applyFont="1" applyFill="1" applyBorder="1" applyAlignment="1">
      <alignment horizontal="center" vertical="center" wrapText="1"/>
    </xf>
    <xf numFmtId="164" fontId="9" fillId="2" borderId="5" xfId="0" applyNumberFormat="1" applyFont="1" applyFill="1" applyBorder="1" applyAlignment="1">
      <alignment horizontal="center" vertical="center" wrapText="1"/>
    </xf>
    <xf numFmtId="0" fontId="11" fillId="0" borderId="8" xfId="0" applyFont="1" applyBorder="1"/>
    <xf numFmtId="0" fontId="11" fillId="0" borderId="10" xfId="0" applyFont="1" applyBorder="1"/>
    <xf numFmtId="0" fontId="10" fillId="2" borderId="6" xfId="0" applyFont="1" applyFill="1" applyBorder="1" applyAlignment="1">
      <alignment horizontal="left" vertical="center" wrapText="1"/>
    </xf>
    <xf numFmtId="0" fontId="11" fillId="0" borderId="4" xfId="0" applyFont="1" applyBorder="1"/>
    <xf numFmtId="0" fontId="11" fillId="0" borderId="11" xfId="0" applyFont="1" applyBorder="1"/>
    <xf numFmtId="0" fontId="19" fillId="7" borderId="13" xfId="0" applyFont="1" applyFill="1" applyBorder="1" applyAlignment="1">
      <alignment horizontal="center" vertical="center" wrapText="1"/>
    </xf>
    <xf numFmtId="0" fontId="19" fillId="7" borderId="14" xfId="0" applyFont="1" applyFill="1" applyBorder="1" applyAlignment="1">
      <alignment horizontal="center" vertical="center" wrapText="1"/>
    </xf>
    <xf numFmtId="0" fontId="19" fillId="7" borderId="15" xfId="0" applyFont="1" applyFill="1" applyBorder="1" applyAlignment="1">
      <alignment horizontal="center" vertical="center" wrapText="1"/>
    </xf>
    <xf numFmtId="0" fontId="9" fillId="5" borderId="20" xfId="0" applyFont="1" applyFill="1" applyBorder="1" applyAlignment="1">
      <alignment horizontal="center" vertical="center" wrapText="1"/>
    </xf>
    <xf numFmtId="0" fontId="11" fillId="5" borderId="21" xfId="0" applyFont="1" applyFill="1" applyBorder="1" applyAlignment="1">
      <alignment vertical="center" wrapText="1"/>
    </xf>
    <xf numFmtId="0" fontId="11" fillId="5" borderId="22" xfId="0" applyFont="1" applyFill="1" applyBorder="1" applyAlignment="1">
      <alignment vertical="center" wrapText="1"/>
    </xf>
    <xf numFmtId="0" fontId="9" fillId="6" borderId="20" xfId="0" applyFont="1" applyFill="1" applyBorder="1" applyAlignment="1">
      <alignment horizontal="center" vertical="center" wrapText="1"/>
    </xf>
    <xf numFmtId="0" fontId="11" fillId="5" borderId="21" xfId="0" applyFont="1" applyFill="1" applyBorder="1"/>
    <xf numFmtId="0" fontId="11" fillId="5" borderId="22" xfId="0" applyFont="1" applyFill="1" applyBorder="1"/>
    <xf numFmtId="0" fontId="11" fillId="0" borderId="4" xfId="0" applyFont="1" applyBorder="1" applyAlignment="1">
      <alignment vertical="center"/>
    </xf>
    <xf numFmtId="0" fontId="11" fillId="0" borderId="11" xfId="0" applyFont="1" applyBorder="1" applyAlignment="1">
      <alignment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1" fillId="0" borderId="17" xfId="0" applyFont="1" applyBorder="1"/>
    <xf numFmtId="0" fontId="11" fillId="0" borderId="18" xfId="0" applyFont="1" applyBorder="1"/>
    <xf numFmtId="0" fontId="16" fillId="7" borderId="5" xfId="0" applyFont="1" applyFill="1" applyBorder="1" applyAlignment="1">
      <alignment horizontal="center" vertical="center" wrapText="1"/>
    </xf>
    <xf numFmtId="0" fontId="16" fillId="7" borderId="6" xfId="0" applyFont="1" applyFill="1" applyBorder="1" applyAlignment="1">
      <alignment horizontal="center" vertical="center" wrapText="1"/>
    </xf>
    <xf numFmtId="0" fontId="16" fillId="7" borderId="7" xfId="0" applyFont="1" applyFill="1" applyBorder="1" applyAlignment="1">
      <alignment horizontal="center" vertical="center" wrapText="1"/>
    </xf>
    <xf numFmtId="0" fontId="10" fillId="0" borderId="4" xfId="0" applyFont="1" applyBorder="1" applyAlignment="1">
      <alignment horizontal="left" vertical="center" wrapText="1"/>
    </xf>
    <xf numFmtId="0" fontId="15" fillId="0" borderId="4" xfId="2" applyFont="1" applyBorder="1" applyAlignment="1">
      <alignment horizontal="left" vertical="center" wrapText="1"/>
    </xf>
  </cellXfs>
  <cellStyles count="4">
    <cellStyle name="Hipervínculo" xfId="2" builtinId="8"/>
    <cellStyle name="Normal" xfId="0" builtinId="0"/>
    <cellStyle name="Normal 2" xfId="3"/>
    <cellStyle name="Porcentaje" xfId="1" builtinId="5"/>
  </cellStyles>
  <dxfs count="2">
    <dxf>
      <alignment wrapText="1"/>
    </dxf>
    <dxf>
      <alignment wrapText="1"/>
    </dxf>
  </dxfs>
  <tableStyles count="0" defaultTableStyle="TableStyleMedium2" defaultPivotStyle="PivotStyleLight16"/>
  <colors>
    <mruColors>
      <color rgb="FF8F82B5"/>
      <color rgb="FF599F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Taty Rodríguez M" refreshedDate="44008.681603472221" createdVersion="6" refreshedVersion="6" minRefreshableVersion="3" recordCount="21">
  <cacheSource type="worksheet">
    <worksheetSource ref="B6:F27" sheet="Balance"/>
  </cacheSource>
  <cacheFields count="5">
    <cacheField name="Dependencia" numFmtId="0">
      <sharedItems/>
    </cacheField>
    <cacheField name="Indicadores a cargo" numFmtId="0">
      <sharedItems containsString="0" containsBlank="1" containsNumber="1" containsInteger="1" minValue="1" maxValue="12"/>
    </cacheField>
    <cacheField name="En corresponsabilidad" numFmtId="0">
      <sharedItems containsString="0" containsBlank="1" containsNumber="1" containsInteger="1" minValue="1" maxValue="2"/>
    </cacheField>
    <cacheField name="Actividades a cargo" numFmtId="0">
      <sharedItems containsString="0" containsBlank="1" containsNumber="1" containsInteger="1" minValue="1" maxValue="13"/>
    </cacheField>
    <cacheField name="Responsable del seguimiento OAP" numFmtId="0">
      <sharedItems count="3">
        <s v="Diego"/>
        <s v="Tatiana"/>
        <s v="Cristian"/>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1">
  <r>
    <s v="Dirección General - Asesor forense y asesor de información"/>
    <n v="1"/>
    <m/>
    <m/>
    <x v="0"/>
  </r>
  <r>
    <s v="Dirección Técnica de Información, Planeación y Localización"/>
    <n v="12"/>
    <m/>
    <n v="6"/>
    <x v="1"/>
  </r>
  <r>
    <s v="Dirección Técnica de Participación, Contacto con las Víctimas y Enfoques Diferenciales"/>
    <n v="6"/>
    <m/>
    <n v="7"/>
    <x v="0"/>
  </r>
  <r>
    <s v="Dirección Técnica de Prospección, Recuperación e Identificación"/>
    <n v="5"/>
    <m/>
    <n v="2"/>
    <x v="2"/>
  </r>
  <r>
    <s v="Equipo de Cooperación Internacional"/>
    <n v="1"/>
    <m/>
    <n v="2"/>
    <x v="0"/>
  </r>
  <r>
    <s v="Oficina Asesora de Comunicaciones y Pedagogía"/>
    <n v="3"/>
    <m/>
    <n v="5"/>
    <x v="2"/>
  </r>
  <r>
    <s v="Oficina Asesora de Planeación"/>
    <n v="2"/>
    <m/>
    <n v="1"/>
    <x v="2"/>
  </r>
  <r>
    <s v="Oficina de Gestión del Conocimiento"/>
    <n v="3"/>
    <n v="1"/>
    <n v="9"/>
    <x v="0"/>
  </r>
  <r>
    <s v="Oficina de Tecnologías de la Información y las Comunicaciones"/>
    <n v="1"/>
    <m/>
    <n v="2"/>
    <x v="2"/>
  </r>
  <r>
    <s v="Subdirección de Análisis, Planeación y Localización para la Búsqueda"/>
    <n v="1"/>
    <m/>
    <n v="2"/>
    <x v="1"/>
  </r>
  <r>
    <s v="Subdirección de Gestión Humana"/>
    <n v="3"/>
    <n v="1"/>
    <n v="1"/>
    <x v="0"/>
  </r>
  <r>
    <s v="Subdirección General Técnica y Territorial"/>
    <n v="6"/>
    <n v="2"/>
    <n v="13"/>
    <x v="2"/>
  </r>
  <r>
    <s v="Dirección General - Apoyo en temas de incidencia"/>
    <m/>
    <m/>
    <n v="1"/>
    <x v="2"/>
  </r>
  <r>
    <s v="Dirección General - Asesor en temas de prevención y protección"/>
    <m/>
    <m/>
    <n v="1"/>
    <x v="0"/>
  </r>
  <r>
    <s v="Comité de Conciliación"/>
    <m/>
    <m/>
    <n v="1"/>
    <x v="1"/>
  </r>
  <r>
    <s v="Coordinadores por componentes - MECI"/>
    <m/>
    <m/>
    <n v="1"/>
    <x v="1"/>
  </r>
  <r>
    <s v="Dirección General - Asesor forense y asesor en metodologías de investigación"/>
    <m/>
    <m/>
    <n v="1"/>
    <x v="0"/>
  </r>
  <r>
    <s v="Oficina Asesora Jurídica"/>
    <m/>
    <m/>
    <n v="1"/>
    <x v="1"/>
  </r>
  <r>
    <s v="Secretaría General"/>
    <m/>
    <m/>
    <n v="1"/>
    <x v="1"/>
  </r>
  <r>
    <s v="Subdirección Administrativa y  Financiera"/>
    <m/>
    <m/>
    <n v="3"/>
    <x v="1"/>
  </r>
  <r>
    <s v="Subdirección de Gestión de Información para la Búsqueda"/>
    <m/>
    <m/>
    <n v="4"/>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Dinámica1"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I6:K10" firstHeaderRow="0" firstDataRow="1" firstDataCol="1"/>
  <pivotFields count="5">
    <pivotField showAll="0"/>
    <pivotField dataField="1" showAll="0"/>
    <pivotField showAll="0"/>
    <pivotField dataField="1" showAll="0"/>
    <pivotField axis="axisRow" showAll="0">
      <items count="4">
        <item x="2"/>
        <item x="0"/>
        <item x="1"/>
        <item t="default"/>
      </items>
    </pivotField>
  </pivotFields>
  <rowFields count="1">
    <field x="4"/>
  </rowFields>
  <rowItems count="4">
    <i>
      <x/>
    </i>
    <i>
      <x v="1"/>
    </i>
    <i>
      <x v="2"/>
    </i>
    <i t="grand">
      <x/>
    </i>
  </rowItems>
  <colFields count="1">
    <field x="-2"/>
  </colFields>
  <colItems count="2">
    <i>
      <x/>
    </i>
    <i i="1">
      <x v="1"/>
    </i>
  </colItems>
  <dataFields count="2">
    <dataField name="Suma de Indicadores a cargo" fld="1" baseField="0" baseItem="0"/>
    <dataField name="Suma de Actividades a cargo" fld="3" baseField="0" baseItem="0"/>
  </dataFields>
  <formats count="2">
    <format dxfId="1">
      <pivotArea field="4" type="button" dataOnly="0" labelOnly="1" outline="0" axis="axisRow" fieldPosition="0"/>
    </format>
    <format dxfId="0">
      <pivotArea dataOnly="0" labelOnly="1" outline="0" fieldPosition="0">
        <references count="1">
          <reference field="4294967294" count="2">
            <x v="0"/>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8" Type="http://schemas.openxmlformats.org/officeDocument/2006/relationships/hyperlink" Target="https://www.researchtoaction.org/2012/01/outcome-mapping-a-basic-introduction/" TargetMode="External"/><Relationship Id="rId3" Type="http://schemas.openxmlformats.org/officeDocument/2006/relationships/hyperlink" Target="http://comunidad.matriztica.org/?p=7212" TargetMode="External"/><Relationship Id="rId7" Type="http://schemas.openxmlformats.org/officeDocument/2006/relationships/hyperlink" Target="https://www.researchtoaction.org/2012/01/outcome-mapping-a-basic-introduction/" TargetMode="External"/><Relationship Id="rId12" Type="http://schemas.openxmlformats.org/officeDocument/2006/relationships/hyperlink" Target="https://usaidlearninglab.org/sites/default/files/resource/files/Outome%20Harvesting%20Brief%20FINAL%202012-05-2-1.pdf" TargetMode="External"/><Relationship Id="rId2" Type="http://schemas.openxmlformats.org/officeDocument/2006/relationships/hyperlink" Target="https://asiafoundation.org/publication/strategy-testing-an-innovative-approach-to-monitoring-highly-flexible-aid-programs/" TargetMode="External"/><Relationship Id="rId1" Type="http://schemas.openxmlformats.org/officeDocument/2006/relationships/hyperlink" Target="http://planet.botany.uwc.ac.za/nisl/Conservation%20Biology/Fifth_World_Parks_congress_Durban_2003/stream%20outputs/session%202b-3b%20learning%20from%20experience/Salafsky%20&amp;%20Margoluis%20paper.pdf" TargetMode="External"/><Relationship Id="rId6" Type="http://schemas.openxmlformats.org/officeDocument/2006/relationships/hyperlink" Target="https://medium.com/centre-for-public-impact/tale-of-the-converted-how-complex-social-problems-have-made-me-question-the-use-of-data-in-driving-39b378e81f19" TargetMode="External"/><Relationship Id="rId11" Type="http://schemas.openxmlformats.org/officeDocument/2006/relationships/hyperlink" Target="https://www.betterevaluation.org/en/plan/approach/outcome_mapping" TargetMode="External"/><Relationship Id="rId5" Type="http://schemas.openxmlformats.org/officeDocument/2006/relationships/hyperlink" Target="https://www.theoryofchange.org/what-is-theory-of-change/" TargetMode="External"/><Relationship Id="rId10" Type="http://schemas.openxmlformats.org/officeDocument/2006/relationships/hyperlink" Target="https://www.outcomemapping.ca/outcome-mapping-practitioner-guide/intentional-design/progress-markers" TargetMode="External"/><Relationship Id="rId4" Type="http://schemas.openxmlformats.org/officeDocument/2006/relationships/hyperlink" Target="https://www.theoryofchange.org/what-is-theory-of-change/" TargetMode="External"/><Relationship Id="rId9" Type="http://schemas.openxmlformats.org/officeDocument/2006/relationships/hyperlink" Target="https://www.researchtoaction.org/2012/01/outcome-mapping-a-basic-introduct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10"/>
  <sheetViews>
    <sheetView workbookViewId="0"/>
  </sheetViews>
  <sheetFormatPr baseColWidth="10" defaultColWidth="14.42578125" defaultRowHeight="15.75" customHeight="1"/>
  <cols>
    <col min="1" max="1" width="36.42578125" customWidth="1"/>
    <col min="2" max="2" width="21" customWidth="1"/>
    <col min="3" max="3" width="27.28515625" customWidth="1"/>
  </cols>
  <sheetData>
    <row r="1" spans="1:4" ht="38.25">
      <c r="A1" s="1" t="s">
        <v>0</v>
      </c>
      <c r="B1" s="2" t="s">
        <v>1</v>
      </c>
      <c r="C1" s="2" t="s">
        <v>2</v>
      </c>
    </row>
    <row r="2" spans="1:4" ht="51">
      <c r="A2" s="1" t="s">
        <v>3</v>
      </c>
      <c r="B2" s="2" t="s">
        <v>4</v>
      </c>
      <c r="C2" s="2" t="s">
        <v>5</v>
      </c>
      <c r="D2" s="3" t="s">
        <v>6</v>
      </c>
    </row>
    <row r="3" spans="1:4" ht="15.75" customHeight="1">
      <c r="A3" s="1" t="s">
        <v>8</v>
      </c>
      <c r="B3" s="2" t="s">
        <v>9</v>
      </c>
      <c r="C3" s="4" t="s">
        <v>10</v>
      </c>
    </row>
    <row r="4" spans="1:4" ht="51">
      <c r="A4" s="5" t="s">
        <v>11</v>
      </c>
      <c r="B4" s="2" t="s">
        <v>12</v>
      </c>
      <c r="C4" s="2" t="s">
        <v>13</v>
      </c>
    </row>
    <row r="5" spans="1:4" ht="38.25">
      <c r="A5" s="5" t="s">
        <v>14</v>
      </c>
      <c r="B5" s="2" t="s">
        <v>15</v>
      </c>
      <c r="C5" s="2" t="s">
        <v>16</v>
      </c>
    </row>
    <row r="6" spans="1:4" ht="63.75">
      <c r="A6" s="5" t="s">
        <v>17</v>
      </c>
      <c r="B6" s="2" t="s">
        <v>18</v>
      </c>
      <c r="C6" s="2" t="s">
        <v>19</v>
      </c>
    </row>
    <row r="7" spans="1:4" ht="38.25">
      <c r="A7" s="5" t="s">
        <v>20</v>
      </c>
      <c r="B7" s="2" t="s">
        <v>21</v>
      </c>
      <c r="C7" s="6" t="s">
        <v>22</v>
      </c>
    </row>
    <row r="8" spans="1:4" ht="25.5">
      <c r="A8" s="5" t="s">
        <v>23</v>
      </c>
      <c r="B8" s="2" t="s">
        <v>24</v>
      </c>
      <c r="C8" s="2" t="s">
        <v>25</v>
      </c>
    </row>
    <row r="9" spans="1:4" ht="76.5">
      <c r="A9" s="7" t="s">
        <v>26</v>
      </c>
      <c r="B9" s="2" t="s">
        <v>27</v>
      </c>
      <c r="C9" s="2" t="s">
        <v>28</v>
      </c>
    </row>
    <row r="10" spans="1:4" ht="15.75" customHeight="1">
      <c r="A10" s="7" t="s">
        <v>29</v>
      </c>
      <c r="B10" s="2" t="s">
        <v>30</v>
      </c>
      <c r="C10" s="4" t="s">
        <v>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99FA5"/>
    <outlinePr summaryBelow="0" summaryRight="0"/>
  </sheetPr>
  <dimension ref="A1:J93"/>
  <sheetViews>
    <sheetView showGridLines="0" topLeftCell="C1" zoomScaleNormal="100" zoomScaleSheetLayoutView="100" workbookViewId="0">
      <pane ySplit="3" topLeftCell="A4" activePane="bottomLeft" state="frozen"/>
      <selection activeCell="E24" sqref="E24"/>
      <selection pane="bottomLeft" activeCell="F8" sqref="F8"/>
    </sheetView>
  </sheetViews>
  <sheetFormatPr baseColWidth="10" defaultColWidth="14.42578125" defaultRowHeight="15.75" customHeight="1" outlineLevelRow="1"/>
  <cols>
    <col min="1" max="1" width="15.42578125" style="12" hidden="1" customWidth="1"/>
    <col min="2" max="2" width="17.28515625" customWidth="1"/>
    <col min="3" max="3" width="6.85546875" customWidth="1"/>
    <col min="4" max="4" width="28.7109375" customWidth="1"/>
    <col min="5" max="5" width="9" customWidth="1"/>
    <col min="6" max="6" width="67.42578125" customWidth="1"/>
    <col min="7" max="8" width="11.85546875" style="12" customWidth="1"/>
    <col min="9" max="9" width="38.5703125" style="92" customWidth="1"/>
    <col min="10" max="10" width="41" customWidth="1"/>
  </cols>
  <sheetData>
    <row r="1" spans="1:10" ht="26.25" customHeight="1" thickBot="1">
      <c r="A1" s="136" t="s">
        <v>315</v>
      </c>
      <c r="B1" s="137"/>
      <c r="C1" s="137"/>
      <c r="D1" s="137"/>
      <c r="E1" s="137"/>
      <c r="F1" s="137"/>
      <c r="G1" s="137"/>
      <c r="H1" s="137"/>
      <c r="I1" s="137"/>
      <c r="J1" s="138"/>
    </row>
    <row r="2" spans="1:10" s="18" customFormat="1" ht="25.5" customHeight="1" thickBot="1">
      <c r="A2" s="145" t="s">
        <v>244</v>
      </c>
      <c r="B2" s="146"/>
      <c r="C2" s="146"/>
      <c r="D2" s="147"/>
      <c r="E2" s="145" t="s">
        <v>245</v>
      </c>
      <c r="F2" s="146"/>
      <c r="G2" s="146"/>
      <c r="H2" s="146"/>
      <c r="I2" s="146"/>
      <c r="J2" s="147"/>
    </row>
    <row r="3" spans="1:10" s="13" customFormat="1" ht="33.75" thickBot="1">
      <c r="A3" s="64" t="s">
        <v>165</v>
      </c>
      <c r="B3" s="65" t="s">
        <v>7</v>
      </c>
      <c r="C3" s="66" t="s">
        <v>32</v>
      </c>
      <c r="D3" s="67" t="s">
        <v>33</v>
      </c>
      <c r="E3" s="67" t="s">
        <v>34</v>
      </c>
      <c r="F3" s="67" t="s">
        <v>35</v>
      </c>
      <c r="G3" s="67" t="s">
        <v>238</v>
      </c>
      <c r="H3" s="67" t="s">
        <v>239</v>
      </c>
      <c r="I3" s="67" t="s">
        <v>36</v>
      </c>
      <c r="J3" s="68" t="s">
        <v>37</v>
      </c>
    </row>
    <row r="4" spans="1:10" ht="82.5" customHeight="1" outlineLevel="1">
      <c r="A4" s="129" t="s">
        <v>303</v>
      </c>
      <c r="B4" s="148" t="s">
        <v>38</v>
      </c>
      <c r="C4" s="139">
        <v>43831</v>
      </c>
      <c r="D4" s="142" t="s">
        <v>302</v>
      </c>
      <c r="E4" s="24" t="s">
        <v>39</v>
      </c>
      <c r="F4" s="49" t="s">
        <v>365</v>
      </c>
      <c r="G4" s="25">
        <v>43831</v>
      </c>
      <c r="H4" s="25">
        <v>44196</v>
      </c>
      <c r="I4" s="89" t="s">
        <v>40</v>
      </c>
      <c r="J4" s="26" t="s">
        <v>41</v>
      </c>
    </row>
    <row r="5" spans="1:10" ht="16.5" outlineLevel="1">
      <c r="A5" s="130"/>
      <c r="B5" s="149"/>
      <c r="C5" s="140"/>
      <c r="D5" s="143"/>
      <c r="E5" s="19" t="s">
        <v>42</v>
      </c>
      <c r="F5" s="47" t="s">
        <v>43</v>
      </c>
      <c r="G5" s="15">
        <v>43843</v>
      </c>
      <c r="H5" s="15">
        <v>44042</v>
      </c>
      <c r="I5" s="106" t="s">
        <v>44</v>
      </c>
      <c r="J5" s="27" t="s">
        <v>45</v>
      </c>
    </row>
    <row r="6" spans="1:10" ht="33" outlineLevel="1">
      <c r="A6" s="130"/>
      <c r="B6" s="149"/>
      <c r="C6" s="140"/>
      <c r="D6" s="143"/>
      <c r="E6" s="19" t="s">
        <v>46</v>
      </c>
      <c r="F6" s="47" t="s">
        <v>47</v>
      </c>
      <c r="G6" s="15">
        <v>43845</v>
      </c>
      <c r="H6" s="15">
        <v>44150</v>
      </c>
      <c r="I6" s="47" t="s">
        <v>48</v>
      </c>
      <c r="J6" s="27"/>
    </row>
    <row r="7" spans="1:10" ht="33" outlineLevel="1">
      <c r="A7" s="130"/>
      <c r="B7" s="149"/>
      <c r="C7" s="140"/>
      <c r="D7" s="143"/>
      <c r="E7" s="19" t="s">
        <v>49</v>
      </c>
      <c r="F7" s="47" t="s">
        <v>50</v>
      </c>
      <c r="G7" s="15">
        <v>43832</v>
      </c>
      <c r="H7" s="15">
        <v>44165</v>
      </c>
      <c r="I7" s="47" t="s">
        <v>48</v>
      </c>
      <c r="J7" s="27"/>
    </row>
    <row r="8" spans="1:10" ht="83.25" outlineLevel="1" thickBot="1">
      <c r="A8" s="130"/>
      <c r="B8" s="149"/>
      <c r="C8" s="141"/>
      <c r="D8" s="144"/>
      <c r="E8" s="30" t="s">
        <v>51</v>
      </c>
      <c r="F8" s="31" t="s">
        <v>53</v>
      </c>
      <c r="G8" s="32">
        <v>43843</v>
      </c>
      <c r="H8" s="32">
        <v>44183</v>
      </c>
      <c r="I8" s="38" t="s">
        <v>44</v>
      </c>
      <c r="J8" s="33" t="s">
        <v>209</v>
      </c>
    </row>
    <row r="9" spans="1:10" ht="132" outlineLevel="1">
      <c r="A9" s="130"/>
      <c r="B9" s="149"/>
      <c r="C9" s="139">
        <v>43862</v>
      </c>
      <c r="D9" s="142" t="s">
        <v>54</v>
      </c>
      <c r="E9" s="24" t="s">
        <v>55</v>
      </c>
      <c r="F9" s="89" t="s">
        <v>312</v>
      </c>
      <c r="G9" s="25">
        <v>43835</v>
      </c>
      <c r="H9" s="25">
        <v>44165</v>
      </c>
      <c r="I9" s="107" t="s">
        <v>44</v>
      </c>
      <c r="J9" s="26" t="s">
        <v>210</v>
      </c>
    </row>
    <row r="10" spans="1:10" ht="49.5" outlineLevel="1">
      <c r="A10" s="130"/>
      <c r="B10" s="149"/>
      <c r="C10" s="140"/>
      <c r="D10" s="143"/>
      <c r="E10" s="19" t="s">
        <v>57</v>
      </c>
      <c r="F10" s="47" t="s">
        <v>58</v>
      </c>
      <c r="G10" s="15">
        <v>43831</v>
      </c>
      <c r="H10" s="15">
        <v>44196</v>
      </c>
      <c r="I10" s="47" t="s">
        <v>59</v>
      </c>
      <c r="J10" s="27" t="s">
        <v>60</v>
      </c>
    </row>
    <row r="11" spans="1:10" ht="49.5" outlineLevel="1">
      <c r="A11" s="130"/>
      <c r="B11" s="149"/>
      <c r="C11" s="140"/>
      <c r="D11" s="143"/>
      <c r="E11" s="19" t="s">
        <v>61</v>
      </c>
      <c r="F11" s="47" t="s">
        <v>437</v>
      </c>
      <c r="G11" s="15">
        <v>43831</v>
      </c>
      <c r="H11" s="15">
        <v>44196</v>
      </c>
      <c r="I11" s="47" t="s">
        <v>59</v>
      </c>
      <c r="J11" s="28"/>
    </row>
    <row r="12" spans="1:10" ht="33" outlineLevel="1">
      <c r="A12" s="130"/>
      <c r="B12" s="149"/>
      <c r="C12" s="140"/>
      <c r="D12" s="143"/>
      <c r="E12" s="19" t="s">
        <v>62</v>
      </c>
      <c r="F12" s="47" t="s">
        <v>63</v>
      </c>
      <c r="G12" s="15">
        <v>43831</v>
      </c>
      <c r="H12" s="15">
        <v>44196</v>
      </c>
      <c r="I12" s="47" t="s">
        <v>52</v>
      </c>
      <c r="J12" s="27" t="s">
        <v>64</v>
      </c>
    </row>
    <row r="13" spans="1:10" ht="49.5" outlineLevel="1">
      <c r="A13" s="130"/>
      <c r="B13" s="149"/>
      <c r="C13" s="140"/>
      <c r="D13" s="143"/>
      <c r="E13" s="19" t="s">
        <v>65</v>
      </c>
      <c r="F13" s="47" t="s">
        <v>66</v>
      </c>
      <c r="G13" s="16">
        <v>43862</v>
      </c>
      <c r="H13" s="16">
        <v>44195</v>
      </c>
      <c r="I13" s="47" t="s">
        <v>67</v>
      </c>
      <c r="J13" s="27" t="s">
        <v>309</v>
      </c>
    </row>
    <row r="14" spans="1:10" ht="33" outlineLevel="1">
      <c r="A14" s="130"/>
      <c r="B14" s="149"/>
      <c r="C14" s="140"/>
      <c r="D14" s="143"/>
      <c r="E14" s="19" t="s">
        <v>68</v>
      </c>
      <c r="F14" s="47" t="s">
        <v>69</v>
      </c>
      <c r="G14" s="16">
        <v>43845</v>
      </c>
      <c r="H14" s="16">
        <v>44180</v>
      </c>
      <c r="I14" s="47" t="s">
        <v>70</v>
      </c>
      <c r="J14" s="27" t="s">
        <v>211</v>
      </c>
    </row>
    <row r="15" spans="1:10" s="14" customFormat="1" ht="33.75" outlineLevel="1" thickBot="1">
      <c r="A15" s="130"/>
      <c r="B15" s="149"/>
      <c r="C15" s="141"/>
      <c r="D15" s="144"/>
      <c r="E15" s="59" t="s">
        <v>71</v>
      </c>
      <c r="F15" s="38" t="s">
        <v>72</v>
      </c>
      <c r="G15" s="32">
        <v>43831</v>
      </c>
      <c r="H15" s="32">
        <v>44196</v>
      </c>
      <c r="I15" s="108" t="s">
        <v>105</v>
      </c>
      <c r="J15" s="60"/>
    </row>
    <row r="16" spans="1:10" ht="66" outlineLevel="1">
      <c r="A16" s="130"/>
      <c r="B16" s="149"/>
      <c r="C16" s="139">
        <v>43891</v>
      </c>
      <c r="D16" s="142" t="s">
        <v>8</v>
      </c>
      <c r="E16" s="34" t="s">
        <v>73</v>
      </c>
      <c r="F16" s="63" t="s">
        <v>74</v>
      </c>
      <c r="G16" s="25">
        <v>43832</v>
      </c>
      <c r="H16" s="25">
        <v>44012</v>
      </c>
      <c r="I16" s="63" t="s">
        <v>48</v>
      </c>
      <c r="J16" s="35" t="s">
        <v>373</v>
      </c>
    </row>
    <row r="17" spans="1:10" ht="33" outlineLevel="1">
      <c r="A17" s="130"/>
      <c r="B17" s="149"/>
      <c r="C17" s="140"/>
      <c r="D17" s="143"/>
      <c r="E17" s="19" t="s">
        <v>75</v>
      </c>
      <c r="F17" s="47" t="s">
        <v>76</v>
      </c>
      <c r="G17" s="15">
        <v>43837</v>
      </c>
      <c r="H17" s="15">
        <v>44165</v>
      </c>
      <c r="I17" s="47" t="s">
        <v>48</v>
      </c>
      <c r="J17" s="27" t="s">
        <v>212</v>
      </c>
    </row>
    <row r="18" spans="1:10" ht="33" outlineLevel="1">
      <c r="A18" s="130"/>
      <c r="B18" s="149"/>
      <c r="C18" s="140"/>
      <c r="D18" s="143"/>
      <c r="E18" s="19" t="s">
        <v>77</v>
      </c>
      <c r="F18" s="47" t="s">
        <v>78</v>
      </c>
      <c r="G18" s="15">
        <v>43836</v>
      </c>
      <c r="H18" s="15">
        <v>44043</v>
      </c>
      <c r="I18" s="47" t="s">
        <v>52</v>
      </c>
      <c r="J18" s="27" t="s">
        <v>213</v>
      </c>
    </row>
    <row r="19" spans="1:10" ht="33" outlineLevel="1">
      <c r="A19" s="130"/>
      <c r="B19" s="149"/>
      <c r="C19" s="140"/>
      <c r="D19" s="143"/>
      <c r="E19" s="19" t="s">
        <v>79</v>
      </c>
      <c r="F19" s="47" t="s">
        <v>80</v>
      </c>
      <c r="G19" s="16">
        <v>43833</v>
      </c>
      <c r="H19" s="16">
        <v>44196</v>
      </c>
      <c r="I19" s="47" t="s">
        <v>52</v>
      </c>
      <c r="J19" s="27" t="s">
        <v>213</v>
      </c>
    </row>
    <row r="20" spans="1:10" ht="33.75" outlineLevel="1" thickBot="1">
      <c r="A20" s="131"/>
      <c r="B20" s="150"/>
      <c r="C20" s="141"/>
      <c r="D20" s="144"/>
      <c r="E20" s="30" t="s">
        <v>81</v>
      </c>
      <c r="F20" s="31" t="s">
        <v>82</v>
      </c>
      <c r="G20" s="32">
        <v>43832</v>
      </c>
      <c r="H20" s="32">
        <v>44196</v>
      </c>
      <c r="I20" s="31" t="s">
        <v>83</v>
      </c>
      <c r="J20" s="33" t="s">
        <v>214</v>
      </c>
    </row>
    <row r="21" spans="1:10" ht="49.5" customHeight="1" outlineLevel="1">
      <c r="A21" s="129" t="s">
        <v>205</v>
      </c>
      <c r="B21" s="151" t="s">
        <v>206</v>
      </c>
      <c r="C21" s="139">
        <v>43832</v>
      </c>
      <c r="D21" s="142" t="s">
        <v>84</v>
      </c>
      <c r="E21" s="34" t="s">
        <v>85</v>
      </c>
      <c r="F21" s="50" t="s">
        <v>304</v>
      </c>
      <c r="G21" s="25">
        <v>43831</v>
      </c>
      <c r="H21" s="25">
        <v>44196</v>
      </c>
      <c r="I21" s="109" t="s">
        <v>56</v>
      </c>
      <c r="J21" s="35" t="s">
        <v>45</v>
      </c>
    </row>
    <row r="22" spans="1:10" ht="49.5" outlineLevel="1">
      <c r="A22" s="132"/>
      <c r="B22" s="152"/>
      <c r="C22" s="140"/>
      <c r="D22" s="143"/>
      <c r="E22" s="19" t="s">
        <v>87</v>
      </c>
      <c r="F22" s="47" t="s">
        <v>88</v>
      </c>
      <c r="G22" s="15">
        <v>43832</v>
      </c>
      <c r="H22" s="15">
        <v>44012</v>
      </c>
      <c r="I22" s="47" t="s">
        <v>48</v>
      </c>
      <c r="J22" s="27" t="s">
        <v>215</v>
      </c>
    </row>
    <row r="23" spans="1:10" ht="33" outlineLevel="1">
      <c r="A23" s="132"/>
      <c r="B23" s="152"/>
      <c r="C23" s="140"/>
      <c r="D23" s="143"/>
      <c r="E23" s="19" t="s">
        <v>89</v>
      </c>
      <c r="F23" s="47" t="s">
        <v>90</v>
      </c>
      <c r="G23" s="15">
        <v>43843</v>
      </c>
      <c r="H23" s="15">
        <v>44195</v>
      </c>
      <c r="I23" s="106" t="s">
        <v>44</v>
      </c>
      <c r="J23" s="27" t="s">
        <v>45</v>
      </c>
    </row>
    <row r="24" spans="1:10" ht="49.5" outlineLevel="1">
      <c r="A24" s="132"/>
      <c r="B24" s="152"/>
      <c r="C24" s="140"/>
      <c r="D24" s="143"/>
      <c r="E24" s="19" t="s">
        <v>91</v>
      </c>
      <c r="F24" s="51" t="s">
        <v>305</v>
      </c>
      <c r="G24" s="15">
        <v>44013</v>
      </c>
      <c r="H24" s="15">
        <v>44196</v>
      </c>
      <c r="I24" s="47" t="s">
        <v>92</v>
      </c>
      <c r="J24" s="27" t="s">
        <v>45</v>
      </c>
    </row>
    <row r="25" spans="1:10" ht="66" outlineLevel="1">
      <c r="A25" s="132"/>
      <c r="B25" s="152"/>
      <c r="C25" s="140"/>
      <c r="D25" s="143"/>
      <c r="E25" s="19" t="s">
        <v>93</v>
      </c>
      <c r="F25" s="47" t="s">
        <v>94</v>
      </c>
      <c r="G25" s="15">
        <v>43832</v>
      </c>
      <c r="H25" s="15">
        <v>44196</v>
      </c>
      <c r="I25" s="51" t="s">
        <v>310</v>
      </c>
      <c r="J25" s="55" t="s">
        <v>311</v>
      </c>
    </row>
    <row r="26" spans="1:10" ht="16.5" outlineLevel="1">
      <c r="A26" s="132"/>
      <c r="B26" s="152"/>
      <c r="C26" s="140"/>
      <c r="D26" s="143"/>
      <c r="E26" s="19" t="s">
        <v>95</v>
      </c>
      <c r="F26" s="47" t="s">
        <v>396</v>
      </c>
      <c r="G26" s="15">
        <v>43862</v>
      </c>
      <c r="H26" s="15">
        <v>44196</v>
      </c>
      <c r="I26" s="47" t="s">
        <v>67</v>
      </c>
      <c r="J26" s="27"/>
    </row>
    <row r="27" spans="1:10" ht="33" outlineLevel="1">
      <c r="A27" s="132"/>
      <c r="B27" s="152"/>
      <c r="C27" s="140"/>
      <c r="D27" s="143"/>
      <c r="E27" s="19" t="s">
        <v>96</v>
      </c>
      <c r="F27" s="47" t="s">
        <v>97</v>
      </c>
      <c r="G27" s="15">
        <v>43843</v>
      </c>
      <c r="H27" s="15">
        <v>44183</v>
      </c>
      <c r="I27" s="106" t="s">
        <v>44</v>
      </c>
      <c r="J27" s="27" t="s">
        <v>216</v>
      </c>
    </row>
    <row r="28" spans="1:10" ht="99" outlineLevel="1">
      <c r="A28" s="132"/>
      <c r="B28" s="152"/>
      <c r="C28" s="140"/>
      <c r="D28" s="143"/>
      <c r="E28" s="19" t="s">
        <v>98</v>
      </c>
      <c r="F28" s="47" t="s">
        <v>395</v>
      </c>
      <c r="G28" s="15">
        <v>43831</v>
      </c>
      <c r="H28" s="15">
        <v>44196</v>
      </c>
      <c r="I28" s="47" t="s">
        <v>240</v>
      </c>
      <c r="J28" s="27"/>
    </row>
    <row r="29" spans="1:10" ht="49.5" outlineLevel="1">
      <c r="A29" s="132"/>
      <c r="B29" s="152"/>
      <c r="C29" s="140"/>
      <c r="D29" s="143"/>
      <c r="E29" s="19" t="s">
        <v>99</v>
      </c>
      <c r="F29" s="47" t="s">
        <v>100</v>
      </c>
      <c r="G29" s="15">
        <v>43831</v>
      </c>
      <c r="H29" s="15">
        <v>44196</v>
      </c>
      <c r="I29" s="47" t="s">
        <v>59</v>
      </c>
      <c r="J29" s="27" t="s">
        <v>241</v>
      </c>
    </row>
    <row r="30" spans="1:10" ht="49.5" outlineLevel="1">
      <c r="A30" s="132"/>
      <c r="B30" s="152"/>
      <c r="C30" s="140"/>
      <c r="D30" s="143"/>
      <c r="E30" s="19" t="s">
        <v>101</v>
      </c>
      <c r="F30" s="47" t="s">
        <v>102</v>
      </c>
      <c r="G30" s="15">
        <v>43832</v>
      </c>
      <c r="H30" s="15">
        <v>44165</v>
      </c>
      <c r="I30" s="47" t="s">
        <v>48</v>
      </c>
      <c r="J30" s="27" t="s">
        <v>217</v>
      </c>
    </row>
    <row r="31" spans="1:10" ht="66" outlineLevel="1">
      <c r="A31" s="132"/>
      <c r="B31" s="152"/>
      <c r="C31" s="140"/>
      <c r="D31" s="143"/>
      <c r="E31" s="19" t="s">
        <v>103</v>
      </c>
      <c r="F31" s="47" t="s">
        <v>104</v>
      </c>
      <c r="G31" s="15">
        <v>43831</v>
      </c>
      <c r="H31" s="15">
        <v>44196</v>
      </c>
      <c r="I31" s="110" t="s">
        <v>105</v>
      </c>
      <c r="J31" s="27" t="s">
        <v>218</v>
      </c>
    </row>
    <row r="32" spans="1:10" ht="82.5" outlineLevel="1">
      <c r="A32" s="132"/>
      <c r="B32" s="152"/>
      <c r="C32" s="140"/>
      <c r="D32" s="143"/>
      <c r="E32" s="19" t="s">
        <v>106</v>
      </c>
      <c r="F32" s="111" t="s">
        <v>306</v>
      </c>
      <c r="G32" s="15">
        <v>43831</v>
      </c>
      <c r="H32" s="15">
        <v>44196</v>
      </c>
      <c r="I32" s="110" t="s">
        <v>105</v>
      </c>
      <c r="J32" s="27" t="s">
        <v>219</v>
      </c>
    </row>
    <row r="33" spans="1:10" ht="35.25" customHeight="1" outlineLevel="1">
      <c r="A33" s="132"/>
      <c r="B33" s="152"/>
      <c r="C33" s="140"/>
      <c r="D33" s="143"/>
      <c r="E33" s="19" t="s">
        <v>107</v>
      </c>
      <c r="F33" s="47" t="s">
        <v>108</v>
      </c>
      <c r="G33" s="15">
        <v>43831</v>
      </c>
      <c r="H33" s="15">
        <v>44196</v>
      </c>
      <c r="I33" s="110" t="s">
        <v>109</v>
      </c>
      <c r="J33" s="36" t="s">
        <v>220</v>
      </c>
    </row>
    <row r="34" spans="1:10" ht="49.5" outlineLevel="1">
      <c r="A34" s="132"/>
      <c r="B34" s="152"/>
      <c r="C34" s="140"/>
      <c r="D34" s="143"/>
      <c r="E34" s="19" t="s">
        <v>110</v>
      </c>
      <c r="F34" s="47" t="s">
        <v>111</v>
      </c>
      <c r="G34" s="15">
        <v>43831</v>
      </c>
      <c r="H34" s="15">
        <v>44196</v>
      </c>
      <c r="I34" s="47" t="s">
        <v>48</v>
      </c>
      <c r="J34" s="36" t="s">
        <v>220</v>
      </c>
    </row>
    <row r="35" spans="1:10" ht="49.5" outlineLevel="1">
      <c r="A35" s="132"/>
      <c r="B35" s="152"/>
      <c r="C35" s="140"/>
      <c r="D35" s="143"/>
      <c r="E35" s="19" t="s">
        <v>112</v>
      </c>
      <c r="F35" s="47" t="s">
        <v>113</v>
      </c>
      <c r="G35" s="15">
        <v>43831</v>
      </c>
      <c r="H35" s="15">
        <v>44196</v>
      </c>
      <c r="I35" s="47" t="s">
        <v>428</v>
      </c>
      <c r="J35" s="36" t="s">
        <v>221</v>
      </c>
    </row>
    <row r="36" spans="1:10" ht="83.25" outlineLevel="1" thickBot="1">
      <c r="A36" s="132"/>
      <c r="B36" s="152"/>
      <c r="C36" s="141"/>
      <c r="D36" s="144"/>
      <c r="E36" s="30" t="s">
        <v>114</v>
      </c>
      <c r="F36" s="62" t="s">
        <v>307</v>
      </c>
      <c r="G36" s="32">
        <v>43845</v>
      </c>
      <c r="H36" s="32">
        <v>44195</v>
      </c>
      <c r="I36" s="31" t="s">
        <v>67</v>
      </c>
      <c r="J36" s="33" t="s">
        <v>222</v>
      </c>
    </row>
    <row r="37" spans="1:10" ht="49.5" customHeight="1" outlineLevel="1">
      <c r="A37" s="132"/>
      <c r="B37" s="152"/>
      <c r="C37" s="139">
        <v>43863</v>
      </c>
      <c r="D37" s="142" t="s">
        <v>116</v>
      </c>
      <c r="E37" s="24" t="s">
        <v>117</v>
      </c>
      <c r="F37" s="89" t="s">
        <v>118</v>
      </c>
      <c r="G37" s="112">
        <v>43831</v>
      </c>
      <c r="H37" s="112">
        <v>44196</v>
      </c>
      <c r="I37" s="89" t="s">
        <v>109</v>
      </c>
      <c r="J37" s="26" t="s">
        <v>366</v>
      </c>
    </row>
    <row r="38" spans="1:10" ht="49.5" outlineLevel="1">
      <c r="A38" s="132"/>
      <c r="B38" s="152"/>
      <c r="C38" s="140"/>
      <c r="D38" s="143"/>
      <c r="E38" s="19" t="s">
        <v>119</v>
      </c>
      <c r="F38" s="47" t="s">
        <v>120</v>
      </c>
      <c r="G38" s="113">
        <v>43831</v>
      </c>
      <c r="H38" s="113">
        <v>44196</v>
      </c>
      <c r="I38" s="47" t="s">
        <v>109</v>
      </c>
      <c r="J38" s="27" t="s">
        <v>223</v>
      </c>
    </row>
    <row r="39" spans="1:10" ht="99" outlineLevel="1">
      <c r="A39" s="132"/>
      <c r="B39" s="152"/>
      <c r="C39" s="140"/>
      <c r="D39" s="143"/>
      <c r="E39" s="19" t="s">
        <v>121</v>
      </c>
      <c r="F39" s="47" t="s">
        <v>394</v>
      </c>
      <c r="G39" s="113">
        <v>43831</v>
      </c>
      <c r="H39" s="113">
        <v>44196</v>
      </c>
      <c r="I39" s="47" t="s">
        <v>105</v>
      </c>
      <c r="J39" s="27" t="s">
        <v>224</v>
      </c>
    </row>
    <row r="40" spans="1:10" ht="49.5" outlineLevel="1">
      <c r="A40" s="132"/>
      <c r="B40" s="152"/>
      <c r="C40" s="140"/>
      <c r="D40" s="143"/>
      <c r="E40" s="19" t="s">
        <v>122</v>
      </c>
      <c r="F40" s="47" t="s">
        <v>393</v>
      </c>
      <c r="G40" s="15">
        <v>43832</v>
      </c>
      <c r="H40" s="15">
        <v>44196</v>
      </c>
      <c r="I40" s="47" t="s">
        <v>92</v>
      </c>
      <c r="J40" s="27" t="s">
        <v>225</v>
      </c>
    </row>
    <row r="41" spans="1:10" ht="82.5" outlineLevel="1">
      <c r="A41" s="132"/>
      <c r="B41" s="152"/>
      <c r="C41" s="140"/>
      <c r="D41" s="143"/>
      <c r="E41" s="19" t="s">
        <v>123</v>
      </c>
      <c r="F41" s="47" t="s">
        <v>369</v>
      </c>
      <c r="G41" s="15">
        <v>43831</v>
      </c>
      <c r="H41" s="15">
        <v>44196</v>
      </c>
      <c r="I41" s="47" t="s">
        <v>105</v>
      </c>
      <c r="J41" s="27" t="s">
        <v>226</v>
      </c>
    </row>
    <row r="42" spans="1:10" ht="36.75" customHeight="1" outlineLevel="1" thickBot="1">
      <c r="A42" s="132"/>
      <c r="B42" s="152"/>
      <c r="C42" s="141"/>
      <c r="D42" s="144"/>
      <c r="E42" s="30" t="s">
        <v>124</v>
      </c>
      <c r="F42" s="31" t="s">
        <v>125</v>
      </c>
      <c r="G42" s="32">
        <v>43831</v>
      </c>
      <c r="H42" s="32">
        <v>44196</v>
      </c>
      <c r="I42" s="31" t="s">
        <v>109</v>
      </c>
      <c r="J42" s="61" t="s">
        <v>220</v>
      </c>
    </row>
    <row r="43" spans="1:10" s="14" customFormat="1" ht="33.75" customHeight="1" outlineLevel="1">
      <c r="A43" s="132"/>
      <c r="B43" s="152"/>
      <c r="C43" s="139">
        <v>43892</v>
      </c>
      <c r="D43" s="142" t="s">
        <v>17</v>
      </c>
      <c r="E43" s="34" t="s">
        <v>126</v>
      </c>
      <c r="F43" s="63" t="s">
        <v>127</v>
      </c>
      <c r="G43" s="114">
        <v>43833</v>
      </c>
      <c r="H43" s="114">
        <v>44196</v>
      </c>
      <c r="I43" s="63" t="s">
        <v>52</v>
      </c>
      <c r="J43" s="35" t="s">
        <v>45</v>
      </c>
    </row>
    <row r="44" spans="1:10" ht="82.5" outlineLevel="1">
      <c r="A44" s="132"/>
      <c r="B44" s="152"/>
      <c r="C44" s="140"/>
      <c r="D44" s="143"/>
      <c r="E44" s="19" t="s">
        <v>128</v>
      </c>
      <c r="F44" s="47" t="s">
        <v>129</v>
      </c>
      <c r="G44" s="16">
        <v>43833</v>
      </c>
      <c r="H44" s="16">
        <v>43921</v>
      </c>
      <c r="I44" s="47" t="s">
        <v>52</v>
      </c>
      <c r="J44" s="27" t="s">
        <v>227</v>
      </c>
    </row>
    <row r="45" spans="1:10" ht="33" outlineLevel="1">
      <c r="A45" s="132"/>
      <c r="B45" s="152"/>
      <c r="C45" s="140"/>
      <c r="D45" s="143"/>
      <c r="E45" s="21" t="s">
        <v>130</v>
      </c>
      <c r="F45" s="90" t="s">
        <v>131</v>
      </c>
      <c r="G45" s="16">
        <v>43843</v>
      </c>
      <c r="H45" s="16">
        <v>44196</v>
      </c>
      <c r="I45" s="90" t="s">
        <v>44</v>
      </c>
      <c r="J45" s="29" t="s">
        <v>45</v>
      </c>
    </row>
    <row r="46" spans="1:10" ht="49.5" outlineLevel="1">
      <c r="A46" s="132"/>
      <c r="B46" s="152"/>
      <c r="C46" s="140"/>
      <c r="D46" s="143"/>
      <c r="E46" s="21" t="s">
        <v>132</v>
      </c>
      <c r="F46" s="90" t="s">
        <v>133</v>
      </c>
      <c r="G46" s="16">
        <v>43831</v>
      </c>
      <c r="H46" s="16">
        <v>44196</v>
      </c>
      <c r="I46" s="90" t="s">
        <v>59</v>
      </c>
      <c r="J46" s="29" t="s">
        <v>228</v>
      </c>
    </row>
    <row r="47" spans="1:10" ht="49.5" outlineLevel="1">
      <c r="A47" s="132"/>
      <c r="B47" s="152"/>
      <c r="C47" s="140"/>
      <c r="D47" s="143"/>
      <c r="E47" s="21" t="s">
        <v>134</v>
      </c>
      <c r="F47" s="90" t="s">
        <v>300</v>
      </c>
      <c r="G47" s="16">
        <v>43832</v>
      </c>
      <c r="H47" s="16">
        <v>44165</v>
      </c>
      <c r="I47" s="90" t="s">
        <v>48</v>
      </c>
      <c r="J47" s="29" t="s">
        <v>229</v>
      </c>
    </row>
    <row r="48" spans="1:10" s="44" customFormat="1" ht="16.5" outlineLevel="1">
      <c r="A48" s="132"/>
      <c r="B48" s="152"/>
      <c r="C48" s="140"/>
      <c r="D48" s="143"/>
      <c r="E48" s="21" t="s">
        <v>135</v>
      </c>
      <c r="F48" s="90" t="s">
        <v>115</v>
      </c>
      <c r="G48" s="15">
        <v>43843</v>
      </c>
      <c r="H48" s="15">
        <v>44183</v>
      </c>
      <c r="I48" s="90" t="s">
        <v>44</v>
      </c>
      <c r="J48" s="29"/>
    </row>
    <row r="49" spans="1:10" ht="50.25" outlineLevel="1" thickBot="1">
      <c r="A49" s="132"/>
      <c r="B49" s="152"/>
      <c r="C49" s="141"/>
      <c r="D49" s="144"/>
      <c r="E49" s="59" t="s">
        <v>301</v>
      </c>
      <c r="F49" s="38" t="s">
        <v>136</v>
      </c>
      <c r="G49" s="32">
        <v>43832</v>
      </c>
      <c r="H49" s="32">
        <v>44165</v>
      </c>
      <c r="I49" s="38" t="s">
        <v>44</v>
      </c>
      <c r="J49" s="60" t="s">
        <v>230</v>
      </c>
    </row>
    <row r="50" spans="1:10" ht="82.5" outlineLevel="1">
      <c r="A50" s="132"/>
      <c r="B50" s="152"/>
      <c r="C50" s="139">
        <v>43923</v>
      </c>
      <c r="D50" s="142" t="s">
        <v>137</v>
      </c>
      <c r="E50" s="58" t="s">
        <v>138</v>
      </c>
      <c r="F50" s="49" t="s">
        <v>308</v>
      </c>
      <c r="G50" s="25">
        <v>43831</v>
      </c>
      <c r="H50" s="25">
        <v>44196</v>
      </c>
      <c r="I50" s="115" t="s">
        <v>139</v>
      </c>
      <c r="J50" s="26" t="s">
        <v>367</v>
      </c>
    </row>
    <row r="51" spans="1:10" ht="49.5" outlineLevel="1">
      <c r="A51" s="132"/>
      <c r="B51" s="152"/>
      <c r="C51" s="140"/>
      <c r="D51" s="154"/>
      <c r="E51" s="23" t="s">
        <v>140</v>
      </c>
      <c r="F51" s="47" t="s">
        <v>141</v>
      </c>
      <c r="G51" s="16">
        <v>43831</v>
      </c>
      <c r="H51" s="16">
        <v>44196</v>
      </c>
      <c r="I51" s="47" t="s">
        <v>105</v>
      </c>
      <c r="J51" s="27" t="s">
        <v>374</v>
      </c>
    </row>
    <row r="52" spans="1:10" ht="69.75" customHeight="1" outlineLevel="1">
      <c r="A52" s="132"/>
      <c r="B52" s="152"/>
      <c r="C52" s="140"/>
      <c r="D52" s="154"/>
      <c r="E52" s="23" t="s">
        <v>142</v>
      </c>
      <c r="F52" s="47" t="s">
        <v>389</v>
      </c>
      <c r="G52" s="16">
        <v>43833</v>
      </c>
      <c r="H52" s="16">
        <v>44165</v>
      </c>
      <c r="I52" s="47" t="s">
        <v>48</v>
      </c>
      <c r="J52" s="27" t="s">
        <v>234</v>
      </c>
    </row>
    <row r="53" spans="1:10" ht="82.5" outlineLevel="1">
      <c r="A53" s="132"/>
      <c r="B53" s="152"/>
      <c r="C53" s="140"/>
      <c r="D53" s="154"/>
      <c r="E53" s="23" t="s">
        <v>143</v>
      </c>
      <c r="F53" s="47" t="s">
        <v>390</v>
      </c>
      <c r="G53" s="16">
        <v>43831</v>
      </c>
      <c r="H53" s="16">
        <v>44196</v>
      </c>
      <c r="I53" s="110" t="s">
        <v>231</v>
      </c>
      <c r="J53" s="27" t="s">
        <v>235</v>
      </c>
    </row>
    <row r="54" spans="1:10" ht="33" outlineLevel="1">
      <c r="A54" s="132"/>
      <c r="B54" s="152"/>
      <c r="C54" s="140"/>
      <c r="D54" s="154"/>
      <c r="E54" s="23" t="s">
        <v>144</v>
      </c>
      <c r="F54" s="47" t="s">
        <v>145</v>
      </c>
      <c r="G54" s="16">
        <v>43831</v>
      </c>
      <c r="H54" s="16">
        <v>44196</v>
      </c>
      <c r="I54" s="47" t="s">
        <v>231</v>
      </c>
      <c r="J54" s="27" t="s">
        <v>220</v>
      </c>
    </row>
    <row r="55" spans="1:10" s="14" customFormat="1" ht="33" outlineLevel="1">
      <c r="A55" s="132"/>
      <c r="B55" s="152"/>
      <c r="C55" s="140"/>
      <c r="D55" s="154"/>
      <c r="E55" s="21" t="s">
        <v>146</v>
      </c>
      <c r="F55" s="90" t="s">
        <v>391</v>
      </c>
      <c r="G55" s="16">
        <v>43831</v>
      </c>
      <c r="H55" s="16">
        <v>44196</v>
      </c>
      <c r="I55" s="90" t="s">
        <v>48</v>
      </c>
      <c r="J55" s="29" t="s">
        <v>232</v>
      </c>
    </row>
    <row r="56" spans="1:10" ht="66" outlineLevel="1">
      <c r="A56" s="132"/>
      <c r="B56" s="152"/>
      <c r="C56" s="140"/>
      <c r="D56" s="154"/>
      <c r="E56" s="22" t="s">
        <v>147</v>
      </c>
      <c r="F56" s="90" t="s">
        <v>392</v>
      </c>
      <c r="G56" s="16">
        <v>43831</v>
      </c>
      <c r="H56" s="16">
        <v>44196</v>
      </c>
      <c r="I56" s="90" t="s">
        <v>194</v>
      </c>
      <c r="J56" s="29" t="s">
        <v>233</v>
      </c>
    </row>
    <row r="57" spans="1:10" ht="33" outlineLevel="1">
      <c r="A57" s="132"/>
      <c r="B57" s="152"/>
      <c r="C57" s="140"/>
      <c r="D57" s="154"/>
      <c r="E57" s="22" t="s">
        <v>148</v>
      </c>
      <c r="F57" s="90" t="s">
        <v>388</v>
      </c>
      <c r="G57" s="16">
        <v>43831</v>
      </c>
      <c r="H57" s="16">
        <v>44196</v>
      </c>
      <c r="I57" s="90" t="s">
        <v>59</v>
      </c>
      <c r="J57" s="29" t="s">
        <v>220</v>
      </c>
    </row>
    <row r="58" spans="1:10" ht="33" outlineLevel="1">
      <c r="A58" s="132"/>
      <c r="B58" s="152"/>
      <c r="C58" s="140"/>
      <c r="D58" s="154"/>
      <c r="E58" s="22" t="s">
        <v>149</v>
      </c>
      <c r="F58" s="90" t="s">
        <v>387</v>
      </c>
      <c r="G58" s="16">
        <v>43831</v>
      </c>
      <c r="H58" s="16">
        <v>44196</v>
      </c>
      <c r="I58" s="90" t="s">
        <v>59</v>
      </c>
      <c r="J58" s="29" t="s">
        <v>220</v>
      </c>
    </row>
    <row r="59" spans="1:10" ht="33.75" outlineLevel="1" thickBot="1">
      <c r="A59" s="133"/>
      <c r="B59" s="153"/>
      <c r="C59" s="141"/>
      <c r="D59" s="155"/>
      <c r="E59" s="37">
        <v>40270</v>
      </c>
      <c r="F59" s="38" t="s">
        <v>150</v>
      </c>
      <c r="G59" s="32">
        <v>43832</v>
      </c>
      <c r="H59" s="32">
        <v>44165</v>
      </c>
      <c r="I59" s="38" t="s">
        <v>48</v>
      </c>
      <c r="J59" s="39" t="s">
        <v>212</v>
      </c>
    </row>
    <row r="60" spans="1:10" ht="33" customHeight="1" outlineLevel="1">
      <c r="A60" s="129" t="s">
        <v>208</v>
      </c>
      <c r="B60" s="151" t="s">
        <v>207</v>
      </c>
      <c r="C60" s="139">
        <v>43833</v>
      </c>
      <c r="D60" s="142" t="s">
        <v>151</v>
      </c>
      <c r="E60" s="24" t="s">
        <v>152</v>
      </c>
      <c r="F60" s="89" t="s">
        <v>298</v>
      </c>
      <c r="G60" s="25">
        <v>43834</v>
      </c>
      <c r="H60" s="25">
        <v>44165</v>
      </c>
      <c r="I60" s="89" t="s">
        <v>48</v>
      </c>
      <c r="J60" s="40" t="s">
        <v>317</v>
      </c>
    </row>
    <row r="61" spans="1:10" ht="49.5" outlineLevel="1">
      <c r="A61" s="134"/>
      <c r="B61" s="152"/>
      <c r="C61" s="140"/>
      <c r="D61" s="143"/>
      <c r="E61" s="19" t="s">
        <v>153</v>
      </c>
      <c r="F61" s="47" t="s">
        <v>154</v>
      </c>
      <c r="G61" s="16">
        <v>43831</v>
      </c>
      <c r="H61" s="16">
        <v>44196</v>
      </c>
      <c r="I61" s="47" t="s">
        <v>370</v>
      </c>
      <c r="J61" s="27" t="s">
        <v>316</v>
      </c>
    </row>
    <row r="62" spans="1:10" ht="33" outlineLevel="1">
      <c r="A62" s="134"/>
      <c r="B62" s="152"/>
      <c r="C62" s="140"/>
      <c r="D62" s="143"/>
      <c r="E62" s="19" t="s">
        <v>155</v>
      </c>
      <c r="F62" s="47" t="s">
        <v>386</v>
      </c>
      <c r="G62" s="16">
        <v>43831</v>
      </c>
      <c r="H62" s="16">
        <v>44196</v>
      </c>
      <c r="I62" s="47" t="s">
        <v>371</v>
      </c>
      <c r="J62" s="27" t="s">
        <v>236</v>
      </c>
    </row>
    <row r="63" spans="1:10" ht="33" outlineLevel="1">
      <c r="A63" s="134"/>
      <c r="B63" s="152"/>
      <c r="C63" s="140"/>
      <c r="D63" s="143"/>
      <c r="E63" s="19" t="s">
        <v>156</v>
      </c>
      <c r="F63" s="47" t="s">
        <v>157</v>
      </c>
      <c r="G63" s="113">
        <v>43834</v>
      </c>
      <c r="H63" s="113">
        <v>44165</v>
      </c>
      <c r="I63" s="47" t="s">
        <v>48</v>
      </c>
      <c r="J63" s="27" t="s">
        <v>212</v>
      </c>
    </row>
    <row r="64" spans="1:10" ht="50.25" outlineLevel="1" thickBot="1">
      <c r="A64" s="134"/>
      <c r="B64" s="152"/>
      <c r="C64" s="141"/>
      <c r="D64" s="144"/>
      <c r="E64" s="30" t="s">
        <v>158</v>
      </c>
      <c r="F64" s="31" t="s">
        <v>318</v>
      </c>
      <c r="G64" s="57">
        <v>43831</v>
      </c>
      <c r="H64" s="57">
        <v>44196</v>
      </c>
      <c r="I64" s="31" t="s">
        <v>59</v>
      </c>
      <c r="J64" s="33" t="s">
        <v>368</v>
      </c>
    </row>
    <row r="65" spans="1:10" ht="33" customHeight="1" outlineLevel="1">
      <c r="A65" s="134"/>
      <c r="B65" s="152"/>
      <c r="C65" s="139">
        <v>43864</v>
      </c>
      <c r="D65" s="142" t="s">
        <v>159</v>
      </c>
      <c r="E65" s="24" t="s">
        <v>160</v>
      </c>
      <c r="F65" s="89" t="s">
        <v>161</v>
      </c>
      <c r="G65" s="56">
        <v>43831</v>
      </c>
      <c r="H65" s="56">
        <v>44196</v>
      </c>
      <c r="I65" s="89" t="s">
        <v>319</v>
      </c>
      <c r="J65" s="26" t="s">
        <v>162</v>
      </c>
    </row>
    <row r="66" spans="1:10" ht="33" outlineLevel="1">
      <c r="A66" s="134"/>
      <c r="B66" s="152"/>
      <c r="C66" s="140"/>
      <c r="D66" s="143"/>
      <c r="E66" s="19" t="s">
        <v>163</v>
      </c>
      <c r="F66" s="47" t="s">
        <v>299</v>
      </c>
      <c r="G66" s="17">
        <v>43845</v>
      </c>
      <c r="H66" s="17">
        <v>44180</v>
      </c>
      <c r="I66" s="47" t="s">
        <v>70</v>
      </c>
      <c r="J66" s="27"/>
    </row>
    <row r="67" spans="1:10" ht="50.25" thickBot="1">
      <c r="A67" s="135"/>
      <c r="B67" s="153"/>
      <c r="C67" s="141"/>
      <c r="D67" s="144"/>
      <c r="E67" s="30" t="s">
        <v>164</v>
      </c>
      <c r="F67" s="41" t="s">
        <v>372</v>
      </c>
      <c r="G67" s="42">
        <v>43843</v>
      </c>
      <c r="H67" s="42">
        <v>44183</v>
      </c>
      <c r="I67" s="38" t="s">
        <v>44</v>
      </c>
      <c r="J67" s="33" t="s">
        <v>237</v>
      </c>
    </row>
    <row r="68" spans="1:10" ht="21" customHeight="1">
      <c r="B68" s="8"/>
      <c r="C68" s="10"/>
      <c r="D68" s="8"/>
      <c r="E68" s="8"/>
      <c r="F68" s="9"/>
      <c r="G68" s="11"/>
      <c r="H68" s="11"/>
      <c r="I68" s="91"/>
      <c r="J68" s="8"/>
    </row>
    <row r="69" spans="1:10" ht="21" customHeight="1">
      <c r="B69" s="8"/>
      <c r="C69" s="10"/>
      <c r="D69" s="8"/>
      <c r="E69" s="8"/>
      <c r="F69" s="9"/>
      <c r="G69" s="11"/>
      <c r="H69" s="11"/>
      <c r="I69" s="91"/>
      <c r="J69" s="8"/>
    </row>
    <row r="70" spans="1:10" ht="21" customHeight="1">
      <c r="B70" s="8"/>
      <c r="C70" s="10"/>
      <c r="D70" s="8"/>
      <c r="E70" s="8"/>
      <c r="F70" s="9"/>
      <c r="G70" s="11"/>
      <c r="H70" s="11"/>
      <c r="I70" s="91"/>
      <c r="J70" s="8"/>
    </row>
    <row r="71" spans="1:10" ht="21" customHeight="1">
      <c r="B71" s="8"/>
      <c r="C71" s="10"/>
      <c r="D71" s="8"/>
      <c r="E71" s="8"/>
      <c r="F71" s="9"/>
      <c r="G71" s="11"/>
      <c r="H71" s="11"/>
      <c r="I71" s="91"/>
      <c r="J71" s="8"/>
    </row>
    <row r="72" spans="1:10" ht="21" customHeight="1">
      <c r="B72" s="8"/>
      <c r="C72" s="10"/>
      <c r="D72" s="8"/>
      <c r="E72" s="8"/>
      <c r="F72" s="9"/>
      <c r="G72" s="11"/>
      <c r="H72" s="11"/>
      <c r="I72" s="91"/>
      <c r="J72" s="8"/>
    </row>
    <row r="73" spans="1:10" ht="21" customHeight="1">
      <c r="B73" s="8"/>
      <c r="C73" s="10"/>
      <c r="D73" s="8"/>
      <c r="E73" s="8"/>
      <c r="F73" s="9"/>
      <c r="G73" s="11"/>
      <c r="H73" s="11"/>
      <c r="I73" s="91"/>
      <c r="J73" s="8"/>
    </row>
    <row r="74" spans="1:10" ht="21" customHeight="1">
      <c r="B74" s="8"/>
      <c r="C74" s="10"/>
      <c r="D74" s="8"/>
      <c r="E74" s="8"/>
      <c r="F74" s="11"/>
      <c r="G74" s="11"/>
      <c r="H74" s="11"/>
      <c r="I74" s="91"/>
      <c r="J74" s="8"/>
    </row>
    <row r="75" spans="1:10" ht="21" customHeight="1">
      <c r="B75" s="8"/>
      <c r="C75" s="10"/>
      <c r="D75" s="8"/>
      <c r="E75" s="8"/>
      <c r="F75" s="11"/>
      <c r="G75" s="11"/>
      <c r="H75" s="11"/>
      <c r="I75" s="91"/>
      <c r="J75" s="8"/>
    </row>
    <row r="76" spans="1:10" ht="21" customHeight="1">
      <c r="B76" s="8"/>
      <c r="C76" s="10"/>
      <c r="D76" s="8"/>
      <c r="E76" s="8"/>
      <c r="F76" s="11"/>
      <c r="G76" s="11"/>
      <c r="H76" s="11"/>
      <c r="I76" s="91"/>
      <c r="J76" s="8"/>
    </row>
    <row r="77" spans="1:10" ht="21" customHeight="1">
      <c r="B77" s="8"/>
      <c r="C77" s="10"/>
      <c r="D77" s="8"/>
      <c r="E77" s="8"/>
      <c r="F77" s="11"/>
      <c r="G77" s="11"/>
      <c r="H77" s="11"/>
      <c r="I77" s="91"/>
      <c r="J77" s="8"/>
    </row>
    <row r="78" spans="1:10" ht="21" customHeight="1">
      <c r="B78" s="8"/>
      <c r="C78" s="10"/>
      <c r="D78" s="8"/>
      <c r="E78" s="8"/>
      <c r="F78" s="11"/>
      <c r="G78" s="11"/>
      <c r="H78" s="11"/>
      <c r="I78" s="91"/>
      <c r="J78" s="8"/>
    </row>
    <row r="79" spans="1:10" ht="21" customHeight="1">
      <c r="B79" s="8"/>
      <c r="C79" s="10"/>
      <c r="D79" s="8"/>
      <c r="E79" s="8"/>
      <c r="F79" s="11"/>
      <c r="G79" s="11"/>
      <c r="H79" s="11"/>
      <c r="I79" s="91"/>
      <c r="J79" s="8"/>
    </row>
    <row r="80" spans="1:10" ht="21" customHeight="1">
      <c r="B80" s="8"/>
      <c r="C80" s="10"/>
      <c r="D80" s="8"/>
      <c r="E80" s="8"/>
      <c r="F80" s="11"/>
      <c r="G80" s="11"/>
      <c r="H80" s="11"/>
      <c r="I80" s="91"/>
      <c r="J80" s="8"/>
    </row>
    <row r="81" spans="2:10" ht="21" customHeight="1">
      <c r="B81" s="8"/>
      <c r="C81" s="10"/>
      <c r="D81" s="8"/>
      <c r="E81" s="8"/>
      <c r="F81" s="11"/>
      <c r="G81" s="11"/>
      <c r="H81" s="11"/>
      <c r="I81" s="91"/>
      <c r="J81" s="8"/>
    </row>
    <row r="82" spans="2:10" ht="21" customHeight="1">
      <c r="B82" s="8"/>
      <c r="C82" s="10"/>
      <c r="D82" s="8"/>
      <c r="E82" s="8"/>
      <c r="F82" s="11"/>
      <c r="G82" s="11"/>
      <c r="H82" s="11"/>
      <c r="I82" s="91"/>
      <c r="J82" s="8"/>
    </row>
    <row r="83" spans="2:10" ht="21" customHeight="1">
      <c r="B83" s="8"/>
      <c r="C83" s="10"/>
      <c r="D83" s="8"/>
      <c r="E83" s="8"/>
      <c r="F83" s="11"/>
      <c r="G83" s="11"/>
      <c r="H83" s="11"/>
      <c r="I83" s="91"/>
      <c r="J83" s="8"/>
    </row>
    <row r="84" spans="2:10" ht="21" customHeight="1">
      <c r="B84" s="8"/>
      <c r="C84" s="10"/>
      <c r="D84" s="8"/>
      <c r="E84" s="8"/>
      <c r="F84" s="11"/>
      <c r="G84" s="11"/>
      <c r="H84" s="11"/>
      <c r="I84" s="91"/>
      <c r="J84" s="8"/>
    </row>
    <row r="85" spans="2:10" ht="21" customHeight="1">
      <c r="B85" s="8"/>
      <c r="C85" s="10"/>
      <c r="D85" s="8"/>
      <c r="E85" s="8"/>
      <c r="F85" s="11"/>
      <c r="G85" s="11"/>
      <c r="H85" s="11"/>
      <c r="I85" s="91"/>
      <c r="J85" s="8"/>
    </row>
    <row r="86" spans="2:10" ht="21" customHeight="1">
      <c r="B86" s="8"/>
      <c r="C86" s="10"/>
      <c r="D86" s="8"/>
      <c r="E86" s="8"/>
      <c r="F86" s="11"/>
      <c r="G86" s="11"/>
      <c r="H86" s="11"/>
      <c r="I86" s="91"/>
      <c r="J86" s="8"/>
    </row>
    <row r="87" spans="2:10" ht="21" customHeight="1">
      <c r="B87" s="8"/>
      <c r="C87" s="10"/>
      <c r="D87" s="8"/>
      <c r="E87" s="8"/>
      <c r="F87" s="11"/>
      <c r="I87" s="91"/>
      <c r="J87" s="8"/>
    </row>
    <row r="88" spans="2:10" ht="21" customHeight="1">
      <c r="B88" s="8"/>
      <c r="C88" s="10"/>
      <c r="D88" s="8"/>
      <c r="E88" s="8"/>
      <c r="F88" s="11"/>
      <c r="I88" s="91"/>
      <c r="J88" s="8"/>
    </row>
    <row r="89" spans="2:10" ht="21" customHeight="1">
      <c r="B89" s="8"/>
      <c r="C89" s="10"/>
      <c r="D89" s="8"/>
      <c r="E89" s="8"/>
      <c r="F89" s="11"/>
      <c r="I89" s="91"/>
      <c r="J89" s="8"/>
    </row>
    <row r="90" spans="2:10" ht="21" customHeight="1">
      <c r="B90" s="8"/>
      <c r="C90" s="10"/>
      <c r="D90" s="8"/>
      <c r="E90" s="8"/>
      <c r="F90" s="11"/>
      <c r="I90" s="91"/>
      <c r="J90" s="8"/>
    </row>
    <row r="91" spans="2:10" ht="21" customHeight="1">
      <c r="B91" s="8"/>
      <c r="C91" s="10"/>
      <c r="D91" s="8"/>
      <c r="E91" s="8"/>
      <c r="F91" s="11"/>
      <c r="I91" s="91"/>
      <c r="J91" s="8"/>
    </row>
    <row r="92" spans="2:10" ht="21" customHeight="1">
      <c r="B92" s="8"/>
      <c r="C92" s="10"/>
      <c r="D92" s="8"/>
      <c r="E92" s="8"/>
      <c r="F92" s="11"/>
      <c r="I92" s="91"/>
      <c r="J92" s="8"/>
    </row>
    <row r="93" spans="2:10" ht="21" customHeight="1">
      <c r="B93" s="8"/>
      <c r="C93" s="10"/>
      <c r="D93" s="8"/>
      <c r="E93" s="8"/>
      <c r="F93" s="11"/>
      <c r="I93" s="91"/>
      <c r="J93" s="8"/>
    </row>
  </sheetData>
  <autoFilter ref="A3:J67"/>
  <mergeCells count="27">
    <mergeCell ref="B60:B67"/>
    <mergeCell ref="C60:C64"/>
    <mergeCell ref="D60:D64"/>
    <mergeCell ref="C65:C67"/>
    <mergeCell ref="D4:D8"/>
    <mergeCell ref="D9:D15"/>
    <mergeCell ref="D16:D20"/>
    <mergeCell ref="B21:B59"/>
    <mergeCell ref="D21:D36"/>
    <mergeCell ref="C50:C59"/>
    <mergeCell ref="D50:D59"/>
    <mergeCell ref="A4:A20"/>
    <mergeCell ref="A21:A59"/>
    <mergeCell ref="A60:A67"/>
    <mergeCell ref="A1:J1"/>
    <mergeCell ref="C16:C20"/>
    <mergeCell ref="C21:C36"/>
    <mergeCell ref="C9:C15"/>
    <mergeCell ref="D65:D67"/>
    <mergeCell ref="C37:C42"/>
    <mergeCell ref="D37:D42"/>
    <mergeCell ref="C43:C49"/>
    <mergeCell ref="D43:D49"/>
    <mergeCell ref="A2:D2"/>
    <mergeCell ref="E2:J2"/>
    <mergeCell ref="B4:B20"/>
    <mergeCell ref="C4:C8"/>
  </mergeCells>
  <printOptions horizontalCentered="1" verticalCentered="1" gridLines="1"/>
  <pageMargins left="0.31496062992125984" right="0.31496062992125984" top="0.35433070866141736" bottom="0.35433070866141736" header="0" footer="0.19685039370078741"/>
  <pageSetup paperSize="5" scale="74" fitToHeight="0" pageOrder="overThenDown" orientation="landscape" cellComments="atEnd" r:id="rId1"/>
  <headerFooter>
    <oddFooter>&amp;C&amp;N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8F82B5"/>
  </sheetPr>
  <dimension ref="A1:I49"/>
  <sheetViews>
    <sheetView tabSelected="1" topLeftCell="B1" zoomScale="130" zoomScaleNormal="130" zoomScaleSheetLayoutView="115" workbookViewId="0">
      <pane ySplit="2" topLeftCell="A3" activePane="bottomLeft" state="frozen"/>
      <selection activeCell="D1" sqref="D1"/>
      <selection pane="bottomLeft" activeCell="D42" sqref="D42"/>
    </sheetView>
  </sheetViews>
  <sheetFormatPr baseColWidth="10" defaultRowHeight="12.75"/>
  <cols>
    <col min="1" max="1" width="14.42578125" style="18" hidden="1" customWidth="1"/>
    <col min="2" max="2" width="17.5703125" style="18" customWidth="1"/>
    <col min="3" max="3" width="27.42578125" customWidth="1"/>
    <col min="4" max="4" width="6.140625" customWidth="1"/>
    <col min="5" max="5" width="52" style="48" customWidth="1"/>
    <col min="6" max="6" width="11.42578125" customWidth="1"/>
    <col min="7" max="7" width="33.42578125" customWidth="1"/>
    <col min="8" max="8" width="30.42578125" style="43" customWidth="1"/>
  </cols>
  <sheetData>
    <row r="1" spans="1:8" s="18" customFormat="1" ht="18" customHeight="1">
      <c r="A1" s="160" t="s">
        <v>242</v>
      </c>
      <c r="B1" s="161"/>
      <c r="C1" s="161"/>
      <c r="D1" s="161"/>
      <c r="E1" s="161"/>
      <c r="F1" s="161"/>
      <c r="G1" s="161"/>
      <c r="H1" s="162"/>
    </row>
    <row r="2" spans="1:8" ht="33.75" thickBot="1">
      <c r="A2" s="52" t="s">
        <v>165</v>
      </c>
      <c r="B2" s="53" t="s">
        <v>7</v>
      </c>
      <c r="C2" s="53" t="s">
        <v>33</v>
      </c>
      <c r="D2" s="53" t="s">
        <v>166</v>
      </c>
      <c r="E2" s="53" t="s">
        <v>375</v>
      </c>
      <c r="F2" s="53" t="s">
        <v>168</v>
      </c>
      <c r="G2" s="53" t="s">
        <v>169</v>
      </c>
      <c r="H2" s="54" t="s">
        <v>243</v>
      </c>
    </row>
    <row r="3" spans="1:8" ht="30" customHeight="1">
      <c r="A3" s="156" t="s">
        <v>303</v>
      </c>
      <c r="B3" s="157" t="s">
        <v>170</v>
      </c>
      <c r="C3" s="156" t="s">
        <v>440</v>
      </c>
      <c r="D3" s="93" t="s">
        <v>320</v>
      </c>
      <c r="E3" s="94" t="s">
        <v>171</v>
      </c>
      <c r="F3" s="94" t="s">
        <v>172</v>
      </c>
      <c r="G3" s="94" t="s">
        <v>40</v>
      </c>
      <c r="H3" s="95" t="s">
        <v>246</v>
      </c>
    </row>
    <row r="4" spans="1:8" ht="33">
      <c r="A4" s="140"/>
      <c r="B4" s="158"/>
      <c r="C4" s="140"/>
      <c r="D4" s="96" t="s">
        <v>321</v>
      </c>
      <c r="E4" s="69" t="s">
        <v>377</v>
      </c>
      <c r="F4" s="69" t="s">
        <v>173</v>
      </c>
      <c r="G4" s="69" t="s">
        <v>40</v>
      </c>
      <c r="H4" s="97" t="s">
        <v>174</v>
      </c>
    </row>
    <row r="5" spans="1:8" ht="33.75" thickBot="1">
      <c r="A5" s="140"/>
      <c r="B5" s="158"/>
      <c r="C5" s="140"/>
      <c r="D5" s="96" t="s">
        <v>322</v>
      </c>
      <c r="E5" s="69" t="s">
        <v>422</v>
      </c>
      <c r="F5" s="69" t="s">
        <v>173</v>
      </c>
      <c r="G5" s="69" t="s">
        <v>175</v>
      </c>
      <c r="H5" s="98" t="s">
        <v>420</v>
      </c>
    </row>
    <row r="6" spans="1:8" ht="49.5" customHeight="1">
      <c r="A6" s="140"/>
      <c r="B6" s="158"/>
      <c r="C6" s="156" t="s">
        <v>176</v>
      </c>
      <c r="D6" s="93" t="s">
        <v>323</v>
      </c>
      <c r="E6" s="94" t="s">
        <v>376</v>
      </c>
      <c r="F6" s="94" t="s">
        <v>173</v>
      </c>
      <c r="G6" s="94" t="s">
        <v>44</v>
      </c>
      <c r="H6" s="95" t="s">
        <v>442</v>
      </c>
    </row>
    <row r="7" spans="1:8" ht="33">
      <c r="A7" s="140"/>
      <c r="B7" s="158"/>
      <c r="C7" s="140"/>
      <c r="D7" s="96" t="s">
        <v>324</v>
      </c>
      <c r="E7" s="69" t="s">
        <v>177</v>
      </c>
      <c r="F7" s="69" t="s">
        <v>172</v>
      </c>
      <c r="G7" s="69" t="s">
        <v>178</v>
      </c>
      <c r="H7" s="99">
        <v>0.90300000000000002</v>
      </c>
    </row>
    <row r="8" spans="1:8" ht="33">
      <c r="A8" s="140"/>
      <c r="B8" s="158"/>
      <c r="C8" s="140"/>
      <c r="D8" s="96" t="s">
        <v>325</v>
      </c>
      <c r="E8" s="69" t="s">
        <v>379</v>
      </c>
      <c r="F8" s="69" t="s">
        <v>172</v>
      </c>
      <c r="G8" s="69" t="s">
        <v>178</v>
      </c>
      <c r="H8" s="99">
        <v>1.6359999999999999</v>
      </c>
    </row>
    <row r="9" spans="1:8" ht="33">
      <c r="A9" s="140"/>
      <c r="B9" s="158"/>
      <c r="C9" s="140"/>
      <c r="D9" s="96" t="s">
        <v>326</v>
      </c>
      <c r="E9" s="69" t="s">
        <v>378</v>
      </c>
      <c r="F9" s="69" t="s">
        <v>172</v>
      </c>
      <c r="G9" s="69" t="s">
        <v>178</v>
      </c>
      <c r="H9" s="98">
        <v>0.12</v>
      </c>
    </row>
    <row r="10" spans="1:8" ht="49.5">
      <c r="A10" s="140"/>
      <c r="B10" s="158"/>
      <c r="C10" s="140"/>
      <c r="D10" s="96" t="s">
        <v>327</v>
      </c>
      <c r="E10" s="69" t="s">
        <v>380</v>
      </c>
      <c r="F10" s="69" t="s">
        <v>173</v>
      </c>
      <c r="G10" s="69" t="s">
        <v>59</v>
      </c>
      <c r="H10" s="97" t="s">
        <v>179</v>
      </c>
    </row>
    <row r="11" spans="1:8" ht="49.5">
      <c r="A11" s="140"/>
      <c r="B11" s="158"/>
      <c r="C11" s="140"/>
      <c r="D11" s="96" t="s">
        <v>328</v>
      </c>
      <c r="E11" s="69" t="s">
        <v>180</v>
      </c>
      <c r="F11" s="69" t="s">
        <v>172</v>
      </c>
      <c r="G11" s="69" t="s">
        <v>59</v>
      </c>
      <c r="H11" s="99">
        <v>1.423</v>
      </c>
    </row>
    <row r="12" spans="1:8" ht="50.25" thickBot="1">
      <c r="A12" s="140"/>
      <c r="B12" s="158"/>
      <c r="C12" s="141"/>
      <c r="D12" s="100" t="s">
        <v>329</v>
      </c>
      <c r="E12" s="101" t="s">
        <v>403</v>
      </c>
      <c r="F12" s="101" t="s">
        <v>172</v>
      </c>
      <c r="G12" s="101" t="s">
        <v>59</v>
      </c>
      <c r="H12" s="102">
        <v>0.39</v>
      </c>
    </row>
    <row r="13" spans="1:8" ht="33" customHeight="1">
      <c r="A13" s="140"/>
      <c r="B13" s="158"/>
      <c r="C13" s="156" t="s">
        <v>181</v>
      </c>
      <c r="D13" s="116" t="s">
        <v>330</v>
      </c>
      <c r="E13" s="117" t="s">
        <v>397</v>
      </c>
      <c r="F13" s="117" t="s">
        <v>172</v>
      </c>
      <c r="G13" s="117" t="s">
        <v>52</v>
      </c>
      <c r="H13" s="126" t="s">
        <v>182</v>
      </c>
    </row>
    <row r="14" spans="1:8" ht="33.75" thickBot="1">
      <c r="A14" s="140"/>
      <c r="B14" s="158"/>
      <c r="C14" s="140"/>
      <c r="D14" s="96" t="s">
        <v>331</v>
      </c>
      <c r="E14" s="69" t="s">
        <v>424</v>
      </c>
      <c r="F14" s="69" t="s">
        <v>173</v>
      </c>
      <c r="G14" s="69" t="s">
        <v>364</v>
      </c>
      <c r="H14" s="97" t="s">
        <v>313</v>
      </c>
    </row>
    <row r="15" spans="1:8" ht="33" customHeight="1">
      <c r="A15" s="156" t="s">
        <v>184</v>
      </c>
      <c r="B15" s="157" t="s">
        <v>185</v>
      </c>
      <c r="C15" s="156" t="s">
        <v>186</v>
      </c>
      <c r="D15" s="116" t="s">
        <v>332</v>
      </c>
      <c r="E15" s="117" t="s">
        <v>400</v>
      </c>
      <c r="F15" s="117" t="s">
        <v>172</v>
      </c>
      <c r="G15" s="117" t="s">
        <v>56</v>
      </c>
      <c r="H15" s="118">
        <v>0.2</v>
      </c>
    </row>
    <row r="16" spans="1:8" ht="33">
      <c r="A16" s="140"/>
      <c r="B16" s="158"/>
      <c r="C16" s="140"/>
      <c r="D16" s="96" t="s">
        <v>333</v>
      </c>
      <c r="E16" s="69" t="s">
        <v>398</v>
      </c>
      <c r="F16" s="69" t="s">
        <v>172</v>
      </c>
      <c r="G16" s="69" t="s">
        <v>52</v>
      </c>
      <c r="H16" s="98">
        <v>1</v>
      </c>
    </row>
    <row r="17" spans="1:8" ht="49.5">
      <c r="A17" s="140"/>
      <c r="B17" s="158"/>
      <c r="C17" s="140"/>
      <c r="D17" s="96" t="s">
        <v>334</v>
      </c>
      <c r="E17" s="69" t="s">
        <v>423</v>
      </c>
      <c r="F17" s="69" t="s">
        <v>173</v>
      </c>
      <c r="G17" s="69" t="s">
        <v>44</v>
      </c>
      <c r="H17" s="97" t="s">
        <v>183</v>
      </c>
    </row>
    <row r="18" spans="1:8" ht="33">
      <c r="A18" s="140"/>
      <c r="B18" s="158"/>
      <c r="C18" s="140"/>
      <c r="D18" s="96" t="s">
        <v>335</v>
      </c>
      <c r="E18" s="69" t="s">
        <v>450</v>
      </c>
      <c r="F18" s="69" t="s">
        <v>173</v>
      </c>
      <c r="G18" s="69" t="s">
        <v>187</v>
      </c>
      <c r="H18" s="98" t="s">
        <v>444</v>
      </c>
    </row>
    <row r="19" spans="1:8" ht="33.75" thickBot="1">
      <c r="A19" s="140"/>
      <c r="B19" s="158"/>
      <c r="C19" s="141"/>
      <c r="D19" s="100" t="s">
        <v>336</v>
      </c>
      <c r="E19" s="101" t="s">
        <v>381</v>
      </c>
      <c r="F19" s="101" t="s">
        <v>172</v>
      </c>
      <c r="G19" s="101" t="s">
        <v>56</v>
      </c>
      <c r="H19" s="102">
        <v>0.9</v>
      </c>
    </row>
    <row r="20" spans="1:8" ht="33" customHeight="1">
      <c r="A20" s="140"/>
      <c r="B20" s="158"/>
      <c r="C20" s="156" t="s">
        <v>188</v>
      </c>
      <c r="D20" s="116" t="s">
        <v>337</v>
      </c>
      <c r="E20" s="117" t="s">
        <v>438</v>
      </c>
      <c r="F20" s="117" t="s">
        <v>172</v>
      </c>
      <c r="G20" s="117" t="s">
        <v>178</v>
      </c>
      <c r="H20" s="118">
        <v>0.56000000000000005</v>
      </c>
    </row>
    <row r="21" spans="1:8" ht="33">
      <c r="A21" s="140"/>
      <c r="B21" s="158"/>
      <c r="C21" s="140"/>
      <c r="D21" s="96" t="s">
        <v>338</v>
      </c>
      <c r="E21" s="69" t="s">
        <v>417</v>
      </c>
      <c r="F21" s="69" t="s">
        <v>172</v>
      </c>
      <c r="G21" s="69" t="s">
        <v>92</v>
      </c>
      <c r="H21" s="98">
        <f>2/2</f>
        <v>1</v>
      </c>
    </row>
    <row r="22" spans="1:8" ht="33">
      <c r="A22" s="140"/>
      <c r="B22" s="158"/>
      <c r="C22" s="140"/>
      <c r="D22" s="96" t="s">
        <v>339</v>
      </c>
      <c r="E22" s="69" t="s">
        <v>382</v>
      </c>
      <c r="F22" s="69" t="s">
        <v>173</v>
      </c>
      <c r="G22" s="69" t="s">
        <v>178</v>
      </c>
      <c r="H22" s="97" t="s">
        <v>183</v>
      </c>
    </row>
    <row r="23" spans="1:8" ht="49.5">
      <c r="A23" s="140"/>
      <c r="B23" s="158"/>
      <c r="C23" s="140"/>
      <c r="D23" s="96" t="s">
        <v>340</v>
      </c>
      <c r="E23" s="69" t="s">
        <v>418</v>
      </c>
      <c r="F23" s="69" t="s">
        <v>172</v>
      </c>
      <c r="G23" s="69" t="s">
        <v>189</v>
      </c>
      <c r="H23" s="98">
        <v>0.34799999999999998</v>
      </c>
    </row>
    <row r="24" spans="1:8" ht="33">
      <c r="A24" s="140"/>
      <c r="B24" s="158"/>
      <c r="C24" s="140"/>
      <c r="D24" s="96" t="s">
        <v>341</v>
      </c>
      <c r="E24" s="69" t="s">
        <v>426</v>
      </c>
      <c r="F24" s="69" t="s">
        <v>172</v>
      </c>
      <c r="G24" s="69" t="s">
        <v>178</v>
      </c>
      <c r="H24" s="80">
        <v>0.3</v>
      </c>
    </row>
    <row r="25" spans="1:8" ht="33.75" thickBot="1">
      <c r="A25" s="140"/>
      <c r="B25" s="158"/>
      <c r="C25" s="141"/>
      <c r="D25" s="100" t="s">
        <v>342</v>
      </c>
      <c r="E25" s="101" t="s">
        <v>455</v>
      </c>
      <c r="F25" s="101" t="s">
        <v>173</v>
      </c>
      <c r="G25" s="101" t="s">
        <v>178</v>
      </c>
      <c r="H25" s="103" t="s">
        <v>427</v>
      </c>
    </row>
    <row r="26" spans="1:8" ht="49.5" customHeight="1">
      <c r="A26" s="140"/>
      <c r="B26" s="158"/>
      <c r="C26" s="156" t="s">
        <v>190</v>
      </c>
      <c r="D26" s="93" t="s">
        <v>343</v>
      </c>
      <c r="E26" s="94" t="s">
        <v>191</v>
      </c>
      <c r="F26" s="94" t="s">
        <v>173</v>
      </c>
      <c r="G26" s="94" t="s">
        <v>52</v>
      </c>
      <c r="H26" s="95" t="s">
        <v>192</v>
      </c>
    </row>
    <row r="27" spans="1:8" ht="49.5">
      <c r="A27" s="140"/>
      <c r="B27" s="158"/>
      <c r="C27" s="140"/>
      <c r="D27" s="96" t="s">
        <v>344</v>
      </c>
      <c r="E27" s="69" t="s">
        <v>401</v>
      </c>
      <c r="F27" s="69" t="s">
        <v>173</v>
      </c>
      <c r="G27" s="69" t="s">
        <v>44</v>
      </c>
      <c r="H27" s="97" t="s">
        <v>443</v>
      </c>
    </row>
    <row r="28" spans="1:8" ht="50.25" thickBot="1">
      <c r="A28" s="140"/>
      <c r="B28" s="158"/>
      <c r="C28" s="140"/>
      <c r="D28" s="96" t="s">
        <v>345</v>
      </c>
      <c r="E28" s="69" t="s">
        <v>402</v>
      </c>
      <c r="F28" s="69" t="s">
        <v>173</v>
      </c>
      <c r="G28" s="69" t="s">
        <v>59</v>
      </c>
      <c r="H28" s="97" t="s">
        <v>313</v>
      </c>
    </row>
    <row r="29" spans="1:8" ht="33" customHeight="1">
      <c r="A29" s="140"/>
      <c r="B29" s="158"/>
      <c r="C29" s="156" t="s">
        <v>193</v>
      </c>
      <c r="D29" s="116" t="s">
        <v>346</v>
      </c>
      <c r="E29" s="117" t="s">
        <v>421</v>
      </c>
      <c r="F29" s="117" t="s">
        <v>172</v>
      </c>
      <c r="G29" s="119" t="s">
        <v>178</v>
      </c>
      <c r="H29" s="120" t="s">
        <v>451</v>
      </c>
    </row>
    <row r="30" spans="1:8" ht="33">
      <c r="A30" s="140"/>
      <c r="B30" s="158"/>
      <c r="C30" s="140"/>
      <c r="D30" s="96" t="s">
        <v>347</v>
      </c>
      <c r="E30" s="69" t="s">
        <v>383</v>
      </c>
      <c r="F30" s="69" t="s">
        <v>172</v>
      </c>
      <c r="G30" s="69" t="s">
        <v>178</v>
      </c>
      <c r="H30" s="98">
        <v>0.34</v>
      </c>
    </row>
    <row r="31" spans="1:8" ht="33">
      <c r="A31" s="140"/>
      <c r="B31" s="158"/>
      <c r="C31" s="140"/>
      <c r="D31" s="96" t="s">
        <v>348</v>
      </c>
      <c r="E31" s="69" t="s">
        <v>425</v>
      </c>
      <c r="F31" s="69" t="s">
        <v>172</v>
      </c>
      <c r="G31" s="69" t="s">
        <v>178</v>
      </c>
      <c r="H31" s="98">
        <f>320/800</f>
        <v>0.4</v>
      </c>
    </row>
    <row r="32" spans="1:8" ht="33">
      <c r="A32" s="140"/>
      <c r="B32" s="158"/>
      <c r="C32" s="140"/>
      <c r="D32" s="96" t="s">
        <v>349</v>
      </c>
      <c r="E32" s="69" t="s">
        <v>385</v>
      </c>
      <c r="F32" s="69" t="s">
        <v>172</v>
      </c>
      <c r="G32" s="69" t="s">
        <v>178</v>
      </c>
      <c r="H32" s="98">
        <f>32/315</f>
        <v>0.10158730158730159</v>
      </c>
    </row>
    <row r="33" spans="1:9" ht="33">
      <c r="A33" s="140"/>
      <c r="B33" s="158"/>
      <c r="C33" s="140"/>
      <c r="D33" s="122" t="s">
        <v>350</v>
      </c>
      <c r="E33" s="123" t="s">
        <v>384</v>
      </c>
      <c r="F33" s="123" t="s">
        <v>172</v>
      </c>
      <c r="G33" s="123" t="s">
        <v>187</v>
      </c>
      <c r="H33" s="127">
        <f>3/10</f>
        <v>0.3</v>
      </c>
    </row>
    <row r="34" spans="1:9" ht="49.5">
      <c r="A34" s="140"/>
      <c r="B34" s="158"/>
      <c r="C34" s="140"/>
      <c r="D34" s="122" t="s">
        <v>351</v>
      </c>
      <c r="E34" s="123" t="s">
        <v>404</v>
      </c>
      <c r="F34" s="123" t="s">
        <v>172</v>
      </c>
      <c r="G34" s="123" t="s">
        <v>59</v>
      </c>
      <c r="H34" s="121">
        <v>0.9</v>
      </c>
    </row>
    <row r="35" spans="1:9" ht="49.5">
      <c r="A35" s="140"/>
      <c r="B35" s="158"/>
      <c r="C35" s="140"/>
      <c r="D35" s="122" t="s">
        <v>352</v>
      </c>
      <c r="E35" s="123" t="s">
        <v>405</v>
      </c>
      <c r="F35" s="123" t="s">
        <v>172</v>
      </c>
      <c r="G35" s="123" t="s">
        <v>59</v>
      </c>
      <c r="H35" s="124">
        <v>0.625</v>
      </c>
    </row>
    <row r="36" spans="1:9" ht="33">
      <c r="A36" s="140"/>
      <c r="B36" s="158"/>
      <c r="C36" s="140"/>
      <c r="D36" s="96" t="s">
        <v>353</v>
      </c>
      <c r="E36" s="69" t="s">
        <v>449</v>
      </c>
      <c r="F36" s="69" t="s">
        <v>172</v>
      </c>
      <c r="G36" s="69" t="s">
        <v>194</v>
      </c>
      <c r="H36" s="98">
        <v>1</v>
      </c>
    </row>
    <row r="37" spans="1:9" ht="49.5">
      <c r="A37" s="140"/>
      <c r="B37" s="158"/>
      <c r="C37" s="140"/>
      <c r="D37" s="122" t="s">
        <v>354</v>
      </c>
      <c r="E37" s="123" t="s">
        <v>195</v>
      </c>
      <c r="F37" s="123" t="s">
        <v>173</v>
      </c>
      <c r="G37" s="123" t="s">
        <v>194</v>
      </c>
      <c r="H37" s="128" t="s">
        <v>419</v>
      </c>
    </row>
    <row r="38" spans="1:9" ht="33">
      <c r="A38" s="140"/>
      <c r="B38" s="158"/>
      <c r="C38" s="140"/>
      <c r="D38" s="122" t="s">
        <v>355</v>
      </c>
      <c r="E38" s="123" t="s">
        <v>454</v>
      </c>
      <c r="F38" s="123" t="s">
        <v>172</v>
      </c>
      <c r="G38" s="123" t="s">
        <v>194</v>
      </c>
      <c r="H38" s="124">
        <v>0.7</v>
      </c>
    </row>
    <row r="39" spans="1:9" ht="33">
      <c r="A39" s="140"/>
      <c r="B39" s="158"/>
      <c r="C39" s="140"/>
      <c r="D39" s="122" t="s">
        <v>356</v>
      </c>
      <c r="E39" s="123" t="s">
        <v>406</v>
      </c>
      <c r="F39" s="123" t="s">
        <v>172</v>
      </c>
      <c r="G39" s="123" t="s">
        <v>194</v>
      </c>
      <c r="H39" s="124">
        <v>0.5</v>
      </c>
    </row>
    <row r="40" spans="1:9" ht="33">
      <c r="A40" s="140"/>
      <c r="B40" s="158"/>
      <c r="C40" s="140"/>
      <c r="D40" s="96" t="s">
        <v>357</v>
      </c>
      <c r="E40" s="69" t="s">
        <v>407</v>
      </c>
      <c r="F40" s="69" t="s">
        <v>172</v>
      </c>
      <c r="G40" s="69" t="s">
        <v>194</v>
      </c>
      <c r="H40" s="98">
        <v>0.16</v>
      </c>
    </row>
    <row r="41" spans="1:9" ht="49.5">
      <c r="A41" s="140"/>
      <c r="B41" s="158"/>
      <c r="C41" s="140"/>
      <c r="D41" s="96" t="s">
        <v>358</v>
      </c>
      <c r="E41" s="69" t="s">
        <v>196</v>
      </c>
      <c r="F41" s="69" t="s">
        <v>173</v>
      </c>
      <c r="G41" s="69" t="s">
        <v>187</v>
      </c>
      <c r="H41" s="97" t="s">
        <v>183</v>
      </c>
    </row>
    <row r="42" spans="1:9" ht="50.25" thickBot="1">
      <c r="A42" s="141"/>
      <c r="B42" s="159"/>
      <c r="C42" s="141"/>
      <c r="D42" s="100" t="s">
        <v>359</v>
      </c>
      <c r="E42" s="101" t="s">
        <v>399</v>
      </c>
      <c r="F42" s="101" t="s">
        <v>172</v>
      </c>
      <c r="G42" s="101" t="s">
        <v>178</v>
      </c>
      <c r="H42" s="81">
        <f>900/85363</f>
        <v>1.0543209587291918E-2</v>
      </c>
    </row>
    <row r="43" spans="1:9" s="14" customFormat="1" ht="57.75" customHeight="1">
      <c r="A43" s="156" t="s">
        <v>86</v>
      </c>
      <c r="B43" s="157" t="s">
        <v>197</v>
      </c>
      <c r="C43" s="156" t="s">
        <v>198</v>
      </c>
      <c r="D43" s="93" t="s">
        <v>360</v>
      </c>
      <c r="E43" s="94" t="s">
        <v>199</v>
      </c>
      <c r="F43" s="94" t="s">
        <v>172</v>
      </c>
      <c r="G43" s="94" t="s">
        <v>187</v>
      </c>
      <c r="H43" s="70">
        <f>(10-4)/4</f>
        <v>1.5</v>
      </c>
    </row>
    <row r="44" spans="1:9" s="14" customFormat="1" ht="57.75" customHeight="1" thickBot="1">
      <c r="A44" s="140"/>
      <c r="B44" s="158"/>
      <c r="C44" s="140"/>
      <c r="D44" s="96" t="s">
        <v>361</v>
      </c>
      <c r="E44" s="69" t="s">
        <v>408</v>
      </c>
      <c r="F44" s="69" t="s">
        <v>173</v>
      </c>
      <c r="G44" s="69" t="s">
        <v>314</v>
      </c>
      <c r="H44" s="97" t="s">
        <v>416</v>
      </c>
      <c r="I44" s="83"/>
    </row>
    <row r="45" spans="1:9" s="14" customFormat="1" ht="49.5" customHeight="1">
      <c r="A45" s="140"/>
      <c r="B45" s="158"/>
      <c r="C45" s="156" t="s">
        <v>441</v>
      </c>
      <c r="D45" s="93" t="s">
        <v>362</v>
      </c>
      <c r="E45" s="94" t="s">
        <v>409</v>
      </c>
      <c r="F45" s="94" t="s">
        <v>173</v>
      </c>
      <c r="G45" s="94" t="s">
        <v>200</v>
      </c>
      <c r="H45" s="95" t="s">
        <v>201</v>
      </c>
    </row>
    <row r="46" spans="1:9" s="14" customFormat="1" ht="33.75" thickBot="1">
      <c r="A46" s="141"/>
      <c r="B46" s="159"/>
      <c r="C46" s="141"/>
      <c r="D46" s="100" t="s">
        <v>363</v>
      </c>
      <c r="E46" s="101" t="s">
        <v>202</v>
      </c>
      <c r="F46" s="101" t="s">
        <v>173</v>
      </c>
      <c r="G46" s="101" t="s">
        <v>203</v>
      </c>
      <c r="H46" s="103" t="s">
        <v>204</v>
      </c>
    </row>
    <row r="47" spans="1:9">
      <c r="A47" s="104"/>
      <c r="B47" s="104"/>
      <c r="C47" s="104"/>
      <c r="D47" s="104"/>
      <c r="E47" s="104"/>
      <c r="F47" s="104"/>
      <c r="G47" s="104"/>
      <c r="H47" s="105"/>
    </row>
    <row r="48" spans="1:9" ht="33">
      <c r="A48" s="104"/>
      <c r="B48" s="104"/>
      <c r="C48" s="104"/>
      <c r="D48" s="104"/>
      <c r="E48" s="125" t="s">
        <v>452</v>
      </c>
      <c r="F48" s="104"/>
      <c r="G48" s="104"/>
      <c r="H48" s="105"/>
    </row>
    <row r="49" spans="5:5" ht="16.5">
      <c r="E49" s="83" t="s">
        <v>453</v>
      </c>
    </row>
  </sheetData>
  <autoFilter ref="B2:H46"/>
  <mergeCells count="16">
    <mergeCell ref="A1:H1"/>
    <mergeCell ref="C13:C14"/>
    <mergeCell ref="A3:A14"/>
    <mergeCell ref="B3:B14"/>
    <mergeCell ref="C3:C5"/>
    <mergeCell ref="C6:C12"/>
    <mergeCell ref="A43:A46"/>
    <mergeCell ref="B43:B46"/>
    <mergeCell ref="C43:C44"/>
    <mergeCell ref="C29:C42"/>
    <mergeCell ref="C45:C46"/>
    <mergeCell ref="A15:A42"/>
    <mergeCell ref="B15:B42"/>
    <mergeCell ref="C26:C28"/>
    <mergeCell ref="C20:C25"/>
    <mergeCell ref="C15:C19"/>
  </mergeCells>
  <printOptions horizontalCentered="1" verticalCentered="1"/>
  <pageMargins left="0.23622047244094491" right="0.23622047244094491" top="0.35433070866141736" bottom="0.55118110236220474" header="0" footer="0.31496062992125984"/>
  <pageSetup paperSize="5" scale="93" orientation="landscape" r:id="rId1"/>
  <headerFooter>
    <oddFooter>&amp;C&amp;K000000&amp;P</oddFooter>
  </headerFooter>
  <rowBreaks count="3" manualBreakCount="3">
    <brk id="14" max="16383" man="1"/>
    <brk id="28" max="16383" man="1"/>
    <brk id="39"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8"/>
  <sheetViews>
    <sheetView workbookViewId="0">
      <selection activeCell="B22" sqref="B22"/>
    </sheetView>
  </sheetViews>
  <sheetFormatPr baseColWidth="10" defaultRowHeight="12.75"/>
  <cols>
    <col min="1" max="1" width="4.140625" style="48" customWidth="1"/>
    <col min="2" max="2" width="55.7109375" customWidth="1"/>
    <col min="3" max="3" width="14.28515625" customWidth="1"/>
    <col min="4" max="4" width="15.5703125" customWidth="1"/>
    <col min="5" max="5" width="14.28515625" style="48" customWidth="1"/>
    <col min="6" max="6" width="14.42578125" customWidth="1"/>
    <col min="7" max="7" width="13.5703125" customWidth="1"/>
    <col min="8" max="8" width="5.42578125" customWidth="1"/>
    <col min="9" max="9" width="17.85546875" bestFit="1" customWidth="1"/>
    <col min="10" max="10" width="13.28515625" bestFit="1" customWidth="1"/>
    <col min="11" max="11" width="13.140625" bestFit="1" customWidth="1"/>
  </cols>
  <sheetData>
    <row r="1" spans="1:11" ht="16.5">
      <c r="C1" s="71" t="s">
        <v>168</v>
      </c>
      <c r="D1" s="71" t="s">
        <v>414</v>
      </c>
    </row>
    <row r="2" spans="1:11" ht="16.5">
      <c r="C2" s="69" t="s">
        <v>173</v>
      </c>
      <c r="D2" s="73">
        <v>17</v>
      </c>
      <c r="E2" s="76"/>
    </row>
    <row r="3" spans="1:11" ht="16.5">
      <c r="C3" s="69" t="s">
        <v>172</v>
      </c>
      <c r="D3" s="73">
        <v>27</v>
      </c>
      <c r="E3" s="76"/>
    </row>
    <row r="4" spans="1:11" ht="16.5">
      <c r="C4" s="72" t="s">
        <v>415</v>
      </c>
      <c r="D4" s="74">
        <f>SUM(D2:D3)</f>
        <v>44</v>
      </c>
      <c r="E4" s="77"/>
    </row>
    <row r="6" spans="1:11" ht="38.25">
      <c r="B6" s="71" t="s">
        <v>411</v>
      </c>
      <c r="C6" s="75" t="s">
        <v>412</v>
      </c>
      <c r="D6" s="75" t="s">
        <v>413</v>
      </c>
      <c r="E6" s="75" t="s">
        <v>432</v>
      </c>
      <c r="F6" s="75" t="s">
        <v>431</v>
      </c>
      <c r="G6" s="75" t="s">
        <v>445</v>
      </c>
      <c r="I6" s="87" t="s">
        <v>446</v>
      </c>
      <c r="J6" s="88" t="s">
        <v>447</v>
      </c>
      <c r="K6" s="88" t="s">
        <v>448</v>
      </c>
    </row>
    <row r="7" spans="1:11" ht="16.5">
      <c r="A7" s="73">
        <v>1</v>
      </c>
      <c r="B7" s="69" t="s">
        <v>203</v>
      </c>
      <c r="C7" s="73">
        <v>1</v>
      </c>
      <c r="D7" s="73"/>
      <c r="E7" s="73"/>
      <c r="F7" s="73" t="s">
        <v>6</v>
      </c>
      <c r="G7" s="73"/>
      <c r="I7" s="85" t="s">
        <v>430</v>
      </c>
      <c r="J7" s="86">
        <v>17</v>
      </c>
      <c r="K7" s="86">
        <v>24</v>
      </c>
    </row>
    <row r="8" spans="1:11" ht="16.5">
      <c r="A8" s="73">
        <v>2</v>
      </c>
      <c r="B8" s="69" t="s">
        <v>178</v>
      </c>
      <c r="C8" s="82">
        <v>12</v>
      </c>
      <c r="D8" s="73"/>
      <c r="E8" s="73">
        <v>6</v>
      </c>
      <c r="F8" s="73" t="s">
        <v>429</v>
      </c>
      <c r="G8" s="73"/>
      <c r="I8" s="85" t="s">
        <v>6</v>
      </c>
      <c r="J8" s="86">
        <v>14</v>
      </c>
      <c r="K8" s="86">
        <v>21</v>
      </c>
    </row>
    <row r="9" spans="1:11" ht="33">
      <c r="A9" s="73">
        <v>3</v>
      </c>
      <c r="B9" s="69" t="s">
        <v>59</v>
      </c>
      <c r="C9" s="82">
        <v>6</v>
      </c>
      <c r="D9" s="73"/>
      <c r="E9" s="73">
        <v>7</v>
      </c>
      <c r="F9" s="73" t="s">
        <v>6</v>
      </c>
      <c r="G9" s="73"/>
      <c r="I9" s="85" t="s">
        <v>429</v>
      </c>
      <c r="J9" s="86">
        <v>13</v>
      </c>
      <c r="K9" s="86">
        <v>19</v>
      </c>
    </row>
    <row r="10" spans="1:11" ht="16.5">
      <c r="A10" s="73">
        <v>4</v>
      </c>
      <c r="B10" s="69" t="s">
        <v>194</v>
      </c>
      <c r="C10" s="82">
        <v>5</v>
      </c>
      <c r="D10" s="73"/>
      <c r="E10" s="73">
        <v>2</v>
      </c>
      <c r="F10" s="73" t="s">
        <v>430</v>
      </c>
      <c r="G10" s="73"/>
      <c r="I10" s="85" t="s">
        <v>410</v>
      </c>
      <c r="J10" s="86">
        <v>44</v>
      </c>
      <c r="K10" s="86">
        <v>64</v>
      </c>
    </row>
    <row r="11" spans="1:11" ht="16.5">
      <c r="A11" s="73">
        <v>5</v>
      </c>
      <c r="B11" s="69" t="s">
        <v>200</v>
      </c>
      <c r="C11" s="82">
        <v>1</v>
      </c>
      <c r="D11" s="73"/>
      <c r="E11" s="73">
        <v>2</v>
      </c>
      <c r="F11" s="73" t="s">
        <v>6</v>
      </c>
      <c r="G11" s="73"/>
    </row>
    <row r="12" spans="1:11" ht="16.5">
      <c r="A12" s="73">
        <v>6</v>
      </c>
      <c r="B12" s="69" t="s">
        <v>52</v>
      </c>
      <c r="C12" s="82">
        <v>3</v>
      </c>
      <c r="D12" s="73"/>
      <c r="E12" s="73">
        <v>5</v>
      </c>
      <c r="F12" s="73" t="s">
        <v>430</v>
      </c>
      <c r="G12" s="73"/>
    </row>
    <row r="13" spans="1:11" ht="16.5">
      <c r="A13" s="73">
        <v>7</v>
      </c>
      <c r="B13" s="69" t="s">
        <v>56</v>
      </c>
      <c r="C13" s="82">
        <v>2</v>
      </c>
      <c r="D13" s="73"/>
      <c r="E13" s="73">
        <v>1</v>
      </c>
      <c r="F13" s="73" t="s">
        <v>430</v>
      </c>
      <c r="G13" s="73"/>
    </row>
    <row r="14" spans="1:11" ht="16.5">
      <c r="A14" s="73">
        <v>8</v>
      </c>
      <c r="B14" s="69" t="s">
        <v>44</v>
      </c>
      <c r="C14" s="82">
        <v>3</v>
      </c>
      <c r="D14" s="73">
        <v>1</v>
      </c>
      <c r="E14" s="73">
        <v>9</v>
      </c>
      <c r="F14" s="73" t="s">
        <v>6</v>
      </c>
      <c r="G14" s="73"/>
    </row>
    <row r="15" spans="1:11" ht="16.5">
      <c r="A15" s="73">
        <v>9</v>
      </c>
      <c r="B15" s="69" t="s">
        <v>92</v>
      </c>
      <c r="C15" s="82">
        <v>1</v>
      </c>
      <c r="D15" s="73"/>
      <c r="E15" s="73">
        <v>2</v>
      </c>
      <c r="F15" s="73" t="s">
        <v>430</v>
      </c>
      <c r="G15" s="73"/>
      <c r="I15" s="48"/>
      <c r="J15" s="48"/>
      <c r="K15" s="84"/>
    </row>
    <row r="16" spans="1:11" ht="33">
      <c r="A16" s="73">
        <v>10</v>
      </c>
      <c r="B16" s="69" t="s">
        <v>231</v>
      </c>
      <c r="C16" s="82">
        <v>1</v>
      </c>
      <c r="D16" s="73"/>
      <c r="E16" s="73">
        <v>2</v>
      </c>
      <c r="F16" s="73" t="s">
        <v>429</v>
      </c>
      <c r="G16" s="73"/>
      <c r="I16" s="48"/>
      <c r="J16" s="48"/>
    </row>
    <row r="17" spans="1:11" ht="16.5">
      <c r="A17" s="73">
        <v>11</v>
      </c>
      <c r="B17" s="69" t="s">
        <v>40</v>
      </c>
      <c r="C17" s="73">
        <v>3</v>
      </c>
      <c r="D17" s="73">
        <v>1</v>
      </c>
      <c r="E17" s="73">
        <v>1</v>
      </c>
      <c r="F17" s="73" t="s">
        <v>6</v>
      </c>
      <c r="G17" s="73"/>
      <c r="I17" s="48"/>
      <c r="J17" s="48"/>
    </row>
    <row r="18" spans="1:11" ht="16.5">
      <c r="A18" s="73">
        <v>12</v>
      </c>
      <c r="B18" s="69" t="s">
        <v>187</v>
      </c>
      <c r="C18" s="73">
        <v>6</v>
      </c>
      <c r="D18" s="73">
        <v>2</v>
      </c>
      <c r="E18" s="73">
        <v>13</v>
      </c>
      <c r="F18" s="73" t="s">
        <v>430</v>
      </c>
      <c r="G18" s="73"/>
      <c r="I18" s="48"/>
      <c r="J18" s="48"/>
    </row>
    <row r="19" spans="1:11" s="48" customFormat="1" ht="16.5">
      <c r="A19" s="73">
        <v>13</v>
      </c>
      <c r="B19" s="69" t="s">
        <v>433</v>
      </c>
      <c r="C19" s="73"/>
      <c r="D19" s="73"/>
      <c r="E19" s="73">
        <v>1</v>
      </c>
      <c r="F19" s="73" t="s">
        <v>430</v>
      </c>
      <c r="G19" s="73"/>
      <c r="H19" s="78"/>
      <c r="K19"/>
    </row>
    <row r="20" spans="1:11" s="48" customFormat="1" ht="16.5">
      <c r="A20" s="73">
        <v>14</v>
      </c>
      <c r="B20" s="69" t="s">
        <v>434</v>
      </c>
      <c r="C20" s="73"/>
      <c r="D20" s="73"/>
      <c r="E20" s="73">
        <v>1</v>
      </c>
      <c r="F20" s="73" t="s">
        <v>6</v>
      </c>
      <c r="G20" s="73"/>
      <c r="I20"/>
      <c r="J20"/>
      <c r="K20"/>
    </row>
    <row r="21" spans="1:11" s="48" customFormat="1" ht="16.5">
      <c r="A21" s="73">
        <v>15</v>
      </c>
      <c r="B21" s="69" t="s">
        <v>310</v>
      </c>
      <c r="C21" s="73"/>
      <c r="D21" s="73"/>
      <c r="E21" s="73">
        <v>1</v>
      </c>
      <c r="F21" s="73" t="s">
        <v>429</v>
      </c>
      <c r="G21" s="73"/>
      <c r="I21"/>
      <c r="J21"/>
      <c r="K21"/>
    </row>
    <row r="22" spans="1:11" s="48" customFormat="1" ht="16.5">
      <c r="A22" s="73">
        <v>16</v>
      </c>
      <c r="B22" s="79" t="s">
        <v>435</v>
      </c>
      <c r="C22" s="73"/>
      <c r="D22" s="73"/>
      <c r="E22" s="73">
        <v>1</v>
      </c>
      <c r="F22" s="73" t="s">
        <v>429</v>
      </c>
      <c r="G22" s="73"/>
      <c r="I22"/>
      <c r="J22"/>
      <c r="K22"/>
    </row>
    <row r="23" spans="1:11" s="48" customFormat="1" ht="33">
      <c r="A23" s="73">
        <v>17</v>
      </c>
      <c r="B23" s="47" t="s">
        <v>319</v>
      </c>
      <c r="C23" s="73"/>
      <c r="D23" s="73"/>
      <c r="E23" s="73">
        <v>1</v>
      </c>
      <c r="F23" s="73" t="s">
        <v>6</v>
      </c>
      <c r="G23" s="73"/>
      <c r="I23"/>
      <c r="J23"/>
      <c r="K23"/>
    </row>
    <row r="24" spans="1:11" s="48" customFormat="1" ht="16.5">
      <c r="A24" s="73">
        <v>18</v>
      </c>
      <c r="B24" s="69" t="s">
        <v>83</v>
      </c>
      <c r="C24" s="73"/>
      <c r="D24" s="73"/>
      <c r="E24" s="73">
        <v>1</v>
      </c>
      <c r="F24" s="73" t="s">
        <v>429</v>
      </c>
      <c r="G24" s="73"/>
      <c r="I24"/>
      <c r="J24"/>
      <c r="K24"/>
    </row>
    <row r="25" spans="1:11" s="48" customFormat="1" ht="16.5">
      <c r="A25" s="73">
        <v>19</v>
      </c>
      <c r="B25" s="69" t="s">
        <v>139</v>
      </c>
      <c r="C25" s="73"/>
      <c r="D25" s="73"/>
      <c r="E25" s="73">
        <v>1</v>
      </c>
      <c r="F25" s="73" t="s">
        <v>429</v>
      </c>
      <c r="G25" s="73"/>
      <c r="I25"/>
      <c r="J25"/>
      <c r="K25"/>
    </row>
    <row r="26" spans="1:11" s="48" customFormat="1" ht="16.5">
      <c r="A26" s="73">
        <v>20</v>
      </c>
      <c r="B26" s="69" t="s">
        <v>436</v>
      </c>
      <c r="C26" s="73"/>
      <c r="D26" s="73"/>
      <c r="E26" s="73">
        <v>3</v>
      </c>
      <c r="F26" s="73" t="s">
        <v>429</v>
      </c>
      <c r="G26" s="73"/>
      <c r="I26"/>
      <c r="J26"/>
      <c r="K26"/>
    </row>
    <row r="27" spans="1:11" s="48" customFormat="1" ht="16.5">
      <c r="A27" s="73">
        <v>21</v>
      </c>
      <c r="B27" s="69" t="s">
        <v>109</v>
      </c>
      <c r="C27" s="73"/>
      <c r="D27" s="73"/>
      <c r="E27" s="73">
        <v>4</v>
      </c>
      <c r="F27" s="73" t="s">
        <v>429</v>
      </c>
      <c r="G27" s="73"/>
    </row>
    <row r="28" spans="1:11" ht="16.5">
      <c r="B28" s="72" t="s">
        <v>410</v>
      </c>
      <c r="C28" s="74">
        <f>SUM(C7:C27)</f>
        <v>44</v>
      </c>
      <c r="D28" s="73"/>
      <c r="E28" s="74">
        <f>SUM(E7:E27)</f>
        <v>64</v>
      </c>
      <c r="F28" s="73"/>
      <c r="G28" s="74">
        <f>SUM(G7:G18)</f>
        <v>0</v>
      </c>
    </row>
  </sheetData>
  <autoFilter ref="B6:F28"/>
  <pageMargins left="0.7" right="0.7" top="0.75" bottom="0.75" header="0.3" footer="0.3"/>
  <pageSetup orientation="portrait"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85" zoomScaleNormal="85" workbookViewId="0">
      <selection activeCell="C3" sqref="C3:C5"/>
    </sheetView>
  </sheetViews>
  <sheetFormatPr baseColWidth="10" defaultRowHeight="12.75"/>
  <cols>
    <col min="1" max="1" width="26.140625" customWidth="1"/>
    <col min="2" max="2" width="62.140625" customWidth="1"/>
    <col min="3" max="3" width="62.28515625" customWidth="1"/>
    <col min="4" max="4" width="55.28515625" customWidth="1"/>
  </cols>
  <sheetData>
    <row r="1" spans="1:4" ht="16.5">
      <c r="A1" s="45"/>
      <c r="B1" s="21" t="s">
        <v>247</v>
      </c>
      <c r="C1" s="21" t="s">
        <v>248</v>
      </c>
      <c r="D1" s="21" t="s">
        <v>249</v>
      </c>
    </row>
    <row r="2" spans="1:4" ht="191.1" customHeight="1">
      <c r="A2" s="20" t="s">
        <v>285</v>
      </c>
      <c r="B2" s="20" t="s">
        <v>250</v>
      </c>
      <c r="C2" s="20" t="s">
        <v>251</v>
      </c>
      <c r="D2" s="46" t="s">
        <v>252</v>
      </c>
    </row>
    <row r="3" spans="1:4" ht="148.5">
      <c r="A3" s="163" t="s">
        <v>286</v>
      </c>
      <c r="B3" s="20" t="s">
        <v>253</v>
      </c>
      <c r="C3" s="163" t="s">
        <v>287</v>
      </c>
      <c r="D3" s="164" t="s">
        <v>256</v>
      </c>
    </row>
    <row r="4" spans="1:4" ht="115.5">
      <c r="A4" s="163"/>
      <c r="B4" s="20" t="s">
        <v>254</v>
      </c>
      <c r="C4" s="163"/>
      <c r="D4" s="164"/>
    </row>
    <row r="5" spans="1:4" ht="132.94999999999999" customHeight="1">
      <c r="A5" s="163"/>
      <c r="B5" s="20" t="s">
        <v>255</v>
      </c>
      <c r="C5" s="163"/>
      <c r="D5" s="164"/>
    </row>
    <row r="6" spans="1:4" ht="33">
      <c r="A6" s="163" t="s">
        <v>257</v>
      </c>
      <c r="B6" s="20" t="s">
        <v>258</v>
      </c>
      <c r="C6" s="163" t="s">
        <v>259</v>
      </c>
      <c r="D6" s="164" t="s">
        <v>260</v>
      </c>
    </row>
    <row r="7" spans="1:4" ht="177.95" customHeight="1">
      <c r="A7" s="163"/>
      <c r="B7" s="20" t="s">
        <v>288</v>
      </c>
      <c r="C7" s="163"/>
      <c r="D7" s="164"/>
    </row>
    <row r="8" spans="1:4" ht="247.5">
      <c r="A8" s="20" t="s">
        <v>261</v>
      </c>
      <c r="B8" s="20" t="s">
        <v>262</v>
      </c>
      <c r="C8" s="20" t="s">
        <v>263</v>
      </c>
      <c r="D8" s="46" t="s">
        <v>264</v>
      </c>
    </row>
    <row r="9" spans="1:4" ht="165">
      <c r="A9" s="20" t="s">
        <v>165</v>
      </c>
      <c r="B9" s="20" t="s">
        <v>289</v>
      </c>
      <c r="C9" s="20" t="s">
        <v>265</v>
      </c>
      <c r="D9" s="46" t="s">
        <v>264</v>
      </c>
    </row>
    <row r="10" spans="1:4" ht="82.5">
      <c r="A10" s="20" t="s">
        <v>266</v>
      </c>
      <c r="B10" s="20" t="s">
        <v>290</v>
      </c>
      <c r="C10" s="20" t="s">
        <v>291</v>
      </c>
      <c r="D10" s="46" t="s">
        <v>267</v>
      </c>
    </row>
    <row r="11" spans="1:4" ht="115.5">
      <c r="A11" s="20" t="s">
        <v>268</v>
      </c>
      <c r="B11" s="20" t="s">
        <v>269</v>
      </c>
      <c r="C11" s="20" t="s">
        <v>292</v>
      </c>
      <c r="D11" s="20" t="s">
        <v>270</v>
      </c>
    </row>
    <row r="12" spans="1:4" ht="165">
      <c r="A12" s="20" t="s">
        <v>293</v>
      </c>
      <c r="B12" s="20" t="s">
        <v>439</v>
      </c>
      <c r="C12" s="20" t="s">
        <v>294</v>
      </c>
      <c r="D12" s="46" t="s">
        <v>271</v>
      </c>
    </row>
    <row r="13" spans="1:4" ht="115.5">
      <c r="A13" s="20" t="s">
        <v>272</v>
      </c>
      <c r="B13" s="20" t="s">
        <v>295</v>
      </c>
      <c r="D13" s="46" t="s">
        <v>271</v>
      </c>
    </row>
    <row r="14" spans="1:4" ht="82.5">
      <c r="A14" s="20" t="s">
        <v>273</v>
      </c>
      <c r="B14" s="20" t="s">
        <v>274</v>
      </c>
      <c r="C14" s="20" t="s">
        <v>296</v>
      </c>
      <c r="D14" s="46" t="s">
        <v>271</v>
      </c>
    </row>
    <row r="15" spans="1:4" ht="82.5">
      <c r="A15" s="20" t="s">
        <v>275</v>
      </c>
      <c r="B15" s="20" t="s">
        <v>276</v>
      </c>
      <c r="C15" s="20" t="s">
        <v>277</v>
      </c>
      <c r="D15" s="46" t="s">
        <v>278</v>
      </c>
    </row>
    <row r="16" spans="1:4" ht="82.5">
      <c r="A16" s="20" t="s">
        <v>167</v>
      </c>
      <c r="B16" s="20" t="s">
        <v>279</v>
      </c>
      <c r="C16" s="20" t="s">
        <v>280</v>
      </c>
      <c r="D16" s="46" t="s">
        <v>281</v>
      </c>
    </row>
    <row r="17" spans="1:4" ht="148.5">
      <c r="A17" s="20" t="s">
        <v>297</v>
      </c>
      <c r="B17" s="20" t="s">
        <v>282</v>
      </c>
      <c r="C17" s="20" t="s">
        <v>283</v>
      </c>
      <c r="D17" s="46" t="s">
        <v>284</v>
      </c>
    </row>
  </sheetData>
  <mergeCells count="6">
    <mergeCell ref="A3:A5"/>
    <mergeCell ref="C3:C5"/>
    <mergeCell ref="D3:D5"/>
    <mergeCell ref="A6:A7"/>
    <mergeCell ref="C6:C7"/>
    <mergeCell ref="D6:D7"/>
  </mergeCells>
  <hyperlinks>
    <hyperlink ref="D2" r:id="rId1" display="http://planet.botany.uwc.ac.za/nisl/Conservation Biology/Fifth_World_Parks_congress_Durban_2003/stream outputs/session 2b-3b learning from experience/Salafsky &amp; Margoluis paper.pdf"/>
    <hyperlink ref="D3" r:id="rId2"/>
    <hyperlink ref="D6" r:id="rId3"/>
    <hyperlink ref="D8" r:id="rId4"/>
    <hyperlink ref="D9" r:id="rId5"/>
    <hyperlink ref="D10" r:id="rId6"/>
    <hyperlink ref="D12" r:id="rId7"/>
    <hyperlink ref="D13" r:id="rId8"/>
    <hyperlink ref="D14" r:id="rId9"/>
    <hyperlink ref="D15" r:id="rId10"/>
    <hyperlink ref="D16" r:id="rId11"/>
    <hyperlink ref="D17" r:id="rId12" display="https://usaidlearninglab.org/sites/default/files/resource/files/Outome Harvesting Brief FINAL 2012-05-2-1.pdf"/>
  </hyperlinks>
  <pageMargins left="0.23622047244094491" right="0.23622047244094491" top="0.74803149606299213" bottom="0.74803149606299213" header="0.31496062992125984" footer="0.31496062992125984"/>
  <pageSetup paperSize="5" scale="76"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Parejas de trabajo</vt:lpstr>
      <vt:lpstr>Plan de acción</vt:lpstr>
      <vt:lpstr>Mapeo resultados (indicadores)</vt:lpstr>
      <vt:lpstr>Balance</vt:lpstr>
      <vt:lpstr>Glosario</vt:lpstr>
      <vt:lpstr>Glosario!Títulos_a_imprimir</vt:lpstr>
      <vt:lpstr>'Mapeo resultados (indicadores)'!Títulos_a_imprimir</vt:lpstr>
      <vt:lpstr>'Plan de acción'!Títulos_a_imprimir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Cristian Leonardo Mendez Ruiz</dc:creator>
  <cp:lastModifiedBy>Jiménez García Ivonne del Pilar</cp:lastModifiedBy>
  <cp:lastPrinted>2020-02-04T14:18:45Z</cp:lastPrinted>
  <dcterms:created xsi:type="dcterms:W3CDTF">2020-01-22T11:43:48Z</dcterms:created>
  <dcterms:modified xsi:type="dcterms:W3CDTF">2020-08-14T20:59:26Z</dcterms:modified>
</cp:coreProperties>
</file>