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esktop\Disco D\EVIDENCIAS PUBLICACIONES DARY\Año 2018\Publicaciones Presupuesto nivel decreto de liquidacion - EJECUCION PRESUPUESTAL\DICIEMBRE\"/>
    </mc:Choice>
  </mc:AlternateContent>
  <bookViews>
    <workbookView xWindow="0" yWindow="0" windowWidth="23970" windowHeight="9540"/>
  </bookViews>
  <sheets>
    <sheet name="REP_EPG034_EjecucionPresupuesta" sheetId="1" r:id="rId1"/>
  </sheets>
  <definedNames>
    <definedName name="_xlnm.Print_Area" localSheetId="0">REP_EPG034_EjecucionPresupuesta!$A$1:$K$28</definedName>
  </definedNames>
  <calcPr calcId="152511"/>
</workbook>
</file>

<file path=xl/calcChain.xml><?xml version="1.0" encoding="utf-8"?>
<calcChain xmlns="http://schemas.openxmlformats.org/spreadsheetml/2006/main">
  <c r="D27" i="1" l="1"/>
  <c r="E27" i="1"/>
  <c r="F27" i="1"/>
  <c r="G27" i="1"/>
  <c r="H27" i="1"/>
  <c r="I27" i="1"/>
  <c r="J27" i="1"/>
  <c r="K27" i="1"/>
  <c r="C27" i="1"/>
  <c r="D21" i="1"/>
  <c r="E21" i="1"/>
  <c r="F21" i="1"/>
  <c r="G21" i="1"/>
  <c r="H21" i="1"/>
  <c r="I21" i="1"/>
  <c r="J21" i="1"/>
  <c r="K21" i="1"/>
  <c r="C21" i="1"/>
  <c r="D14" i="1"/>
  <c r="E14" i="1"/>
  <c r="F14" i="1"/>
  <c r="G14" i="1"/>
  <c r="H14" i="1"/>
  <c r="I14" i="1"/>
  <c r="J14" i="1"/>
  <c r="K14" i="1"/>
  <c r="C14" i="1"/>
  <c r="D11" i="1"/>
  <c r="E11" i="1"/>
  <c r="F11" i="1"/>
  <c r="G11" i="1"/>
  <c r="H11" i="1"/>
  <c r="I11" i="1"/>
  <c r="J11" i="1"/>
  <c r="K11" i="1"/>
  <c r="C11" i="1"/>
  <c r="G22" i="1" l="1"/>
  <c r="G28" i="1" s="1"/>
  <c r="I22" i="1"/>
  <c r="I28" i="1" s="1"/>
  <c r="C22" i="1"/>
  <c r="H22" i="1"/>
  <c r="F22" i="1"/>
  <c r="H28" i="1"/>
  <c r="E22" i="1"/>
  <c r="E28" i="1" s="1"/>
  <c r="D22" i="1"/>
  <c r="D28" i="1" s="1"/>
  <c r="K22" i="1"/>
  <c r="K28" i="1" s="1"/>
  <c r="J22" i="1"/>
  <c r="J28" i="1" s="1"/>
  <c r="F28" i="1"/>
  <c r="C28" i="1"/>
</calcChain>
</file>

<file path=xl/sharedStrings.xml><?xml version="1.0" encoding="utf-8"?>
<sst xmlns="http://schemas.openxmlformats.org/spreadsheetml/2006/main" count="93" uniqueCount="55">
  <si>
    <t>Año Fiscal:</t>
  </si>
  <si>
    <t/>
  </si>
  <si>
    <t>Vigencia:</t>
  </si>
  <si>
    <t>Actual</t>
  </si>
  <si>
    <t>Periodo:</t>
  </si>
  <si>
    <t>Enero-Diciembre</t>
  </si>
  <si>
    <t>RUBRO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</si>
  <si>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</si>
  <si>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</si>
  <si>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</si>
  <si>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</si>
  <si>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</si>
  <si>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</si>
  <si>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</si>
  <si>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</si>
  <si>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</si>
  <si>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</si>
  <si>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</si>
  <si>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</si>
  <si>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</si>
  <si>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</si>
  <si>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</si>
  <si>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</si>
  <si>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</si>
  <si>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</si>
  <si>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</si>
  <si>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</si>
  <si>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</si>
  <si>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</si>
  <si>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</si>
  <si>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</si>
  <si>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</si>
  <si>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</si>
  <si>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</si>
  <si>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</si>
  <si>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</si>
  <si>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</si>
  <si>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</si>
  <si>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</si>
  <si>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</si>
  <si>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</si>
  <si>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</si>
  <si>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</si>
  <si>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</si>
  <si>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</si>
  <si>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</si>
  <si>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</si>
  <si>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C-0199-1000-4</t>
  </si>
  <si>
    <t>MEJORAMIENTO DEL SISTEMA DE GESTION DOCUMENTAL Y DE LA INFORMACION EN LA CAMARA DE REPRESENTANTES BOGOTA</t>
  </si>
  <si>
    <t>TOTAL GASTOS DE PERSONAL</t>
  </si>
  <si>
    <t>TOTAL GASTOS GENERALES</t>
  </si>
  <si>
    <t>TOTAL TRANSFERENCIAS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</si>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</sst>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4" fontId="4" fillId="0" borderId="4" xfId="1" applyNumberFormat="1" applyFont="1" applyFill="1" applyBorder="1" applyAlignment="1">
      <alignment horizontal="right" vertical="center" wrapText="1" readingOrder="1"/>
    </xf>
    <xf numFmtId="0" fontId="2" fillId="3" borderId="2" xfId="0" applyNumberFormat="1" applyFont="1" applyFill="1" applyBorder="1" applyAlignment="1">
      <alignment horizontal="center" vertical="center" wrapText="1" readingOrder="1"/>
    </xf>
    <xf numFmtId="164" fontId="2" fillId="3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6" fillId="0" borderId="0" xfId="1" applyNumberFormat="1" applyFont="1" applyFill="1" applyBorder="1" applyAlignment="1">
      <alignment horizontal="center" vertical="center" wrapText="1" readingOrder="1"/>
    </xf>
    <xf numFmtId="0" fontId="3" fillId="4" borderId="2" xfId="0" applyNumberFormat="1" applyFont="1" applyFill="1" applyBorder="1" applyAlignment="1">
      <alignment horizontal="center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0</xdr:row>
      <xdr:rowOff>28575</xdr:rowOff>
    </xdr:from>
    <xdr:to>
      <xdr:col>5</xdr:col>
      <xdr:colOff>619125</xdr:colOff>
      <xdr:row>2</xdr:row>
      <xdr:rowOff>114300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8575"/>
          <a:ext cx="1400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561975</xdr:colOff>
      <xdr:row>0</xdr:row>
      <xdr:rowOff>19051</xdr:rowOff>
    </xdr:from>
    <xdr:to>
      <xdr:col>7</xdr:col>
      <xdr:colOff>638175</xdr:colOff>
      <xdr:row>2</xdr:row>
      <xdr:rowOff>1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48575" y="19051"/>
          <a:ext cx="1114425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tabSelected="1" workbookViewId="0">
      <selection activeCell="A2" sqref="A2"/>
    </sheetView>
  </sheetViews>
  <sheetFormatPr baseColWidth="10" defaultRowHeight="15"/>
  <cols>
    <col min="1" max="1" width="12.375" customWidth="1"/>
    <col min="2" max="2" width="27.625" customWidth="1"/>
    <col min="3" max="11" width="15.625" style="8" customWidth="1"/>
    <col min="12" max="12" width="0" hidden="1" customWidth="1"/>
    <col min="13" max="13" width="6.375" customWidth="1"/>
  </cols>
  <sheetData>
    <row r="1" spans="1:12">
      <c r="A1" s="2" t="s">
        <v>1</v>
      </c>
      <c r="B1" s="1" t="s">
        <v>0</v>
      </c>
      <c r="C1" s="6">
        <v>2018</v>
      </c>
      <c r="E1" s="7" t="s">
        <v>1</v>
      </c>
      <c r="F1" s="21" t="s">
        <v>1</v>
      </c>
      <c r="G1" s="21" t="s">
        <v>1</v>
      </c>
      <c r="H1" s="21" t="s">
        <v>1</v>
      </c>
      <c r="I1" s="21" t="s">
        <v>1</v>
      </c>
      <c r="J1" s="21" t="s">
        <v>1</v>
      </c>
      <c r="K1" s="21"/>
      <c r="L1" s="21" t="s">
        <v>1</v>
      </c>
    </row>
    <row r="2" spans="1:12">
      <c r="A2" s="2" t="s">
        <v>1</v>
      </c>
      <c r="B2" s="1" t="s">
        <v>2</v>
      </c>
      <c r="C2" s="6" t="s">
        <v>3</v>
      </c>
      <c r="E2" s="7" t="s">
        <v>1</v>
      </c>
      <c r="F2" s="21" t="s">
        <v>1</v>
      </c>
      <c r="G2" s="21" t="s">
        <v>1</v>
      </c>
      <c r="H2" s="21" t="s">
        <v>1</v>
      </c>
      <c r="I2" s="21" t="s">
        <v>1</v>
      </c>
      <c r="J2" s="21" t="s">
        <v>1</v>
      </c>
      <c r="K2" s="21"/>
      <c r="L2" s="21" t="s">
        <v>1</v>
      </c>
    </row>
    <row r="3" spans="1:12">
      <c r="A3" s="2" t="s">
        <v>1</v>
      </c>
      <c r="B3" s="9" t="s">
        <v>4</v>
      </c>
      <c r="C3" s="10" t="s">
        <v>5</v>
      </c>
      <c r="E3" s="7" t="s">
        <v>1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/>
      <c r="L3" s="21" t="s">
        <v>1</v>
      </c>
    </row>
    <row r="4" spans="1:12" s="4" customFormat="1" ht="32.25" customHeight="1">
      <c r="A4" s="14" t="s">
        <v>6</v>
      </c>
      <c r="B4" s="14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15" t="s">
        <v>16</v>
      </c>
    </row>
    <row r="5" spans="1:12">
      <c r="A5" s="16" t="s">
        <v>17</v>
      </c>
      <c r="B5" s="17" t="s">
        <v>18</v>
      </c>
      <c r="C5" s="18">
        <v>97996608102</v>
      </c>
      <c r="D5" s="18">
        <v>17510000000</v>
      </c>
      <c r="E5" s="18">
        <v>11331000000</v>
      </c>
      <c r="F5" s="18">
        <v>104175608102</v>
      </c>
      <c r="G5" s="18">
        <v>103915274411</v>
      </c>
      <c r="H5" s="18">
        <v>260333691</v>
      </c>
      <c r="I5" s="18">
        <v>103868388645</v>
      </c>
      <c r="J5" s="18">
        <v>102551468410</v>
      </c>
      <c r="K5" s="18">
        <v>102551468410</v>
      </c>
    </row>
    <row r="6" spans="1:12">
      <c r="A6" s="16" t="s">
        <v>19</v>
      </c>
      <c r="B6" s="17" t="s">
        <v>20</v>
      </c>
      <c r="C6" s="18">
        <v>3407663961</v>
      </c>
      <c r="D6" s="18">
        <v>0</v>
      </c>
      <c r="E6" s="18">
        <v>0</v>
      </c>
      <c r="F6" s="18">
        <v>3407663961</v>
      </c>
      <c r="G6" s="18">
        <v>3090068857</v>
      </c>
      <c r="H6" s="18">
        <v>317595104</v>
      </c>
      <c r="I6" s="18">
        <v>3090068857</v>
      </c>
      <c r="J6" s="18">
        <v>3090068857</v>
      </c>
      <c r="K6" s="18">
        <v>3090068857</v>
      </c>
    </row>
    <row r="7" spans="1:12">
      <c r="A7" s="16" t="s">
        <v>21</v>
      </c>
      <c r="B7" s="17" t="s">
        <v>22</v>
      </c>
      <c r="C7" s="18">
        <v>72867205646</v>
      </c>
      <c r="D7" s="18">
        <v>7351000000</v>
      </c>
      <c r="E7" s="18">
        <v>2763000000</v>
      </c>
      <c r="F7" s="18">
        <v>77455205646</v>
      </c>
      <c r="G7" s="18">
        <v>77375260977</v>
      </c>
      <c r="H7" s="18">
        <v>79944669</v>
      </c>
      <c r="I7" s="18">
        <v>77375260977</v>
      </c>
      <c r="J7" s="18">
        <v>77375260977</v>
      </c>
      <c r="K7" s="18">
        <v>77375260977</v>
      </c>
    </row>
    <row r="8" spans="1:12" ht="22.5">
      <c r="A8" s="16" t="s">
        <v>23</v>
      </c>
      <c r="B8" s="17" t="s">
        <v>24</v>
      </c>
      <c r="C8" s="18">
        <v>0</v>
      </c>
      <c r="D8" s="18">
        <v>1354000000</v>
      </c>
      <c r="E8" s="18">
        <v>0</v>
      </c>
      <c r="F8" s="18">
        <v>1354000000</v>
      </c>
      <c r="G8" s="18">
        <v>1352822838</v>
      </c>
      <c r="H8" s="18">
        <v>1177162</v>
      </c>
      <c r="I8" s="18">
        <v>1352822838</v>
      </c>
      <c r="J8" s="18">
        <v>1352822838</v>
      </c>
      <c r="K8" s="18">
        <v>1352822838</v>
      </c>
    </row>
    <row r="9" spans="1:12">
      <c r="A9" s="16" t="s">
        <v>25</v>
      </c>
      <c r="B9" s="17" t="s">
        <v>26</v>
      </c>
      <c r="C9" s="18">
        <v>3461228480</v>
      </c>
      <c r="D9" s="18">
        <v>8374902343</v>
      </c>
      <c r="E9" s="18">
        <v>0</v>
      </c>
      <c r="F9" s="18">
        <v>11836130823</v>
      </c>
      <c r="G9" s="18">
        <v>11819611770</v>
      </c>
      <c r="H9" s="18">
        <v>16519053</v>
      </c>
      <c r="I9" s="18">
        <v>11819609383</v>
      </c>
      <c r="J9" s="18">
        <v>11612698205</v>
      </c>
      <c r="K9" s="18">
        <v>11612698205</v>
      </c>
    </row>
    <row r="10" spans="1:12" ht="22.5">
      <c r="A10" s="16" t="s">
        <v>27</v>
      </c>
      <c r="B10" s="17" t="s">
        <v>28</v>
      </c>
      <c r="C10" s="18">
        <v>64071327871</v>
      </c>
      <c r="D10" s="18">
        <v>12198000000</v>
      </c>
      <c r="E10" s="18">
        <v>7700000000</v>
      </c>
      <c r="F10" s="18">
        <v>68569327871</v>
      </c>
      <c r="G10" s="18">
        <v>68541711105</v>
      </c>
      <c r="H10" s="18">
        <v>27616766</v>
      </c>
      <c r="I10" s="18">
        <v>68067035124</v>
      </c>
      <c r="J10" s="18">
        <v>63163200082</v>
      </c>
      <c r="K10" s="18">
        <v>63163200082</v>
      </c>
    </row>
    <row r="11" spans="1:12" s="5" customFormat="1">
      <c r="A11" s="22" t="s">
        <v>49</v>
      </c>
      <c r="B11" s="22"/>
      <c r="C11" s="19">
        <f>SUM(C5:C10)</f>
        <v>241804034060</v>
      </c>
      <c r="D11" s="19">
        <f t="shared" ref="D11:K11" si="0">SUM(D5:D10)</f>
        <v>46787902343</v>
      </c>
      <c r="E11" s="19">
        <f t="shared" si="0"/>
        <v>21794000000</v>
      </c>
      <c r="F11" s="19">
        <f t="shared" si="0"/>
        <v>266797936403</v>
      </c>
      <c r="G11" s="19">
        <f t="shared" si="0"/>
        <v>266094749958</v>
      </c>
      <c r="H11" s="19">
        <f t="shared" si="0"/>
        <v>703186445</v>
      </c>
      <c r="I11" s="19">
        <f t="shared" si="0"/>
        <v>265573185824</v>
      </c>
      <c r="J11" s="19">
        <f t="shared" si="0"/>
        <v>259145519369</v>
      </c>
      <c r="K11" s="19">
        <f t="shared" si="0"/>
        <v>259145519369</v>
      </c>
    </row>
    <row r="12" spans="1:12">
      <c r="A12" s="16" t="s">
        <v>29</v>
      </c>
      <c r="B12" s="17" t="s">
        <v>30</v>
      </c>
      <c r="C12" s="18">
        <v>170980000</v>
      </c>
      <c r="D12" s="18">
        <v>0</v>
      </c>
      <c r="E12" s="18">
        <v>100000000</v>
      </c>
      <c r="F12" s="18">
        <v>70980000</v>
      </c>
      <c r="G12" s="18">
        <v>17900300</v>
      </c>
      <c r="H12" s="18">
        <v>53079700</v>
      </c>
      <c r="I12" s="18">
        <v>17900300</v>
      </c>
      <c r="J12" s="18">
        <v>17900300</v>
      </c>
      <c r="K12" s="18">
        <v>17900300</v>
      </c>
    </row>
    <row r="13" spans="1:12">
      <c r="A13" s="16" t="s">
        <v>31</v>
      </c>
      <c r="B13" s="17" t="s">
        <v>32</v>
      </c>
      <c r="C13" s="18">
        <v>26360068992</v>
      </c>
      <c r="D13" s="18">
        <v>9492000000</v>
      </c>
      <c r="E13" s="18">
        <v>295000000</v>
      </c>
      <c r="F13" s="18">
        <v>35557068992</v>
      </c>
      <c r="G13" s="18">
        <v>35524959527</v>
      </c>
      <c r="H13" s="18">
        <v>32109465</v>
      </c>
      <c r="I13" s="18">
        <v>35444625644</v>
      </c>
      <c r="J13" s="18">
        <v>31578093782</v>
      </c>
      <c r="K13" s="18">
        <v>31578093782</v>
      </c>
    </row>
    <row r="14" spans="1:12" s="5" customFormat="1">
      <c r="A14" s="22" t="s">
        <v>50</v>
      </c>
      <c r="B14" s="22"/>
      <c r="C14" s="19">
        <f>SUM(C12:C13)</f>
        <v>26531048992</v>
      </c>
      <c r="D14" s="19">
        <f t="shared" ref="D14:K14" si="1">SUM(D12:D13)</f>
        <v>9492000000</v>
      </c>
      <c r="E14" s="19">
        <f t="shared" si="1"/>
        <v>395000000</v>
      </c>
      <c r="F14" s="19">
        <f t="shared" si="1"/>
        <v>35628048992</v>
      </c>
      <c r="G14" s="19">
        <f t="shared" si="1"/>
        <v>35542859827</v>
      </c>
      <c r="H14" s="19">
        <f t="shared" si="1"/>
        <v>85189165</v>
      </c>
      <c r="I14" s="19">
        <f t="shared" si="1"/>
        <v>35462525944</v>
      </c>
      <c r="J14" s="19">
        <f t="shared" si="1"/>
        <v>31595994082</v>
      </c>
      <c r="K14" s="19">
        <f t="shared" si="1"/>
        <v>31595994082</v>
      </c>
    </row>
    <row r="15" spans="1:12">
      <c r="A15" s="16" t="s">
        <v>33</v>
      </c>
      <c r="B15" s="17" t="s">
        <v>34</v>
      </c>
      <c r="C15" s="18">
        <v>0</v>
      </c>
      <c r="D15" s="18">
        <v>133000000</v>
      </c>
      <c r="E15" s="18">
        <v>133000000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spans="1:12">
      <c r="A16" s="16" t="s">
        <v>33</v>
      </c>
      <c r="B16" s="17" t="s">
        <v>34</v>
      </c>
      <c r="C16" s="18">
        <v>0</v>
      </c>
      <c r="D16" s="18">
        <v>133000000</v>
      </c>
      <c r="E16" s="18">
        <v>0</v>
      </c>
      <c r="F16" s="18">
        <v>133000000</v>
      </c>
      <c r="G16" s="18">
        <v>132132379</v>
      </c>
      <c r="H16" s="18">
        <v>867621</v>
      </c>
      <c r="I16" s="18">
        <v>132132379</v>
      </c>
      <c r="J16" s="18">
        <v>132132379</v>
      </c>
      <c r="K16" s="18">
        <v>132132379</v>
      </c>
    </row>
    <row r="17" spans="1:11">
      <c r="A17" s="16" t="s">
        <v>33</v>
      </c>
      <c r="B17" s="17" t="s">
        <v>34</v>
      </c>
      <c r="C17" s="18">
        <v>429510000</v>
      </c>
      <c r="D17" s="18">
        <v>0</v>
      </c>
      <c r="E17" s="18">
        <v>0</v>
      </c>
      <c r="F17" s="18">
        <v>429510000</v>
      </c>
      <c r="G17" s="18">
        <v>429510000</v>
      </c>
      <c r="H17" s="18">
        <v>0</v>
      </c>
      <c r="I17" s="18">
        <v>429510000</v>
      </c>
      <c r="J17" s="18">
        <v>429510000</v>
      </c>
      <c r="K17" s="18">
        <v>429510000</v>
      </c>
    </row>
    <row r="18" spans="1:11" ht="33.75">
      <c r="A18" s="16" t="s">
        <v>35</v>
      </c>
      <c r="B18" s="17" t="s">
        <v>36</v>
      </c>
      <c r="C18" s="18">
        <v>412000000</v>
      </c>
      <c r="D18" s="18">
        <v>35000000</v>
      </c>
      <c r="E18" s="18">
        <v>0</v>
      </c>
      <c r="F18" s="18">
        <v>447000000</v>
      </c>
      <c r="G18" s="18">
        <v>447000000</v>
      </c>
      <c r="H18" s="18">
        <v>0</v>
      </c>
      <c r="I18" s="18">
        <v>445838153</v>
      </c>
      <c r="J18" s="18">
        <v>371434959</v>
      </c>
      <c r="K18" s="18">
        <v>371434959</v>
      </c>
    </row>
    <row r="19" spans="1:11">
      <c r="A19" s="16" t="s">
        <v>37</v>
      </c>
      <c r="B19" s="17" t="s">
        <v>38</v>
      </c>
      <c r="C19" s="18">
        <v>0</v>
      </c>
      <c r="D19" s="18">
        <v>263000000</v>
      </c>
      <c r="E19" s="18">
        <v>0</v>
      </c>
      <c r="F19" s="18">
        <v>263000000</v>
      </c>
      <c r="G19" s="18">
        <v>262713219</v>
      </c>
      <c r="H19" s="18">
        <v>286781</v>
      </c>
      <c r="I19" s="18">
        <v>262713219</v>
      </c>
      <c r="J19" s="18">
        <v>262713219</v>
      </c>
      <c r="K19" s="18">
        <v>262713219</v>
      </c>
    </row>
    <row r="20" spans="1:11">
      <c r="A20" s="16" t="s">
        <v>39</v>
      </c>
      <c r="B20" s="17" t="s">
        <v>40</v>
      </c>
      <c r="C20" s="18">
        <v>4674902343</v>
      </c>
      <c r="D20" s="18">
        <v>0</v>
      </c>
      <c r="E20" s="18">
        <v>4674902343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spans="1:11" s="5" customFormat="1">
      <c r="A21" s="22" t="s">
        <v>51</v>
      </c>
      <c r="B21" s="22"/>
      <c r="C21" s="19">
        <f>SUM(C15:C20)</f>
        <v>5516412343</v>
      </c>
      <c r="D21" s="19">
        <f t="shared" ref="D21:K21" si="2">SUM(D15:D20)</f>
        <v>564000000</v>
      </c>
      <c r="E21" s="19">
        <f t="shared" si="2"/>
        <v>4807902343</v>
      </c>
      <c r="F21" s="19">
        <f t="shared" si="2"/>
        <v>1272510000</v>
      </c>
      <c r="G21" s="19">
        <f t="shared" si="2"/>
        <v>1271355598</v>
      </c>
      <c r="H21" s="19">
        <f t="shared" si="2"/>
        <v>1154402</v>
      </c>
      <c r="I21" s="19">
        <f t="shared" si="2"/>
        <v>1270193751</v>
      </c>
      <c r="J21" s="19">
        <f t="shared" si="2"/>
        <v>1195790557</v>
      </c>
      <c r="K21" s="19">
        <f t="shared" si="2"/>
        <v>1195790557</v>
      </c>
    </row>
    <row r="22" spans="1:11" s="3" customFormat="1">
      <c r="A22" s="23" t="s">
        <v>52</v>
      </c>
      <c r="B22" s="23"/>
      <c r="C22" s="20">
        <f>+C21+C14+C11</f>
        <v>273851495395</v>
      </c>
      <c r="D22" s="20">
        <f t="shared" ref="D22:K22" si="3">+D21+D14+D11</f>
        <v>56843902343</v>
      </c>
      <c r="E22" s="20">
        <f t="shared" si="3"/>
        <v>26996902343</v>
      </c>
      <c r="F22" s="20">
        <f t="shared" si="3"/>
        <v>303698495395</v>
      </c>
      <c r="G22" s="20">
        <f t="shared" si="3"/>
        <v>302908965383</v>
      </c>
      <c r="H22" s="20">
        <f t="shared" si="3"/>
        <v>789530012</v>
      </c>
      <c r="I22" s="20">
        <f t="shared" si="3"/>
        <v>302305905519</v>
      </c>
      <c r="J22" s="20">
        <f t="shared" si="3"/>
        <v>291937304008</v>
      </c>
      <c r="K22" s="20">
        <f t="shared" si="3"/>
        <v>291937304008</v>
      </c>
    </row>
    <row r="23" spans="1:11" ht="56.25">
      <c r="A23" s="16" t="s">
        <v>41</v>
      </c>
      <c r="B23" s="17" t="s">
        <v>42</v>
      </c>
      <c r="C23" s="18">
        <v>1047000000</v>
      </c>
      <c r="D23" s="18">
        <v>0</v>
      </c>
      <c r="E23" s="18">
        <v>1047000000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</row>
    <row r="24" spans="1:11" ht="56.25">
      <c r="A24" s="16" t="s">
        <v>43</v>
      </c>
      <c r="B24" s="17" t="s">
        <v>44</v>
      </c>
      <c r="C24" s="18">
        <v>37800000000</v>
      </c>
      <c r="D24" s="18">
        <v>1731470442</v>
      </c>
      <c r="E24" s="18">
        <v>3430605067</v>
      </c>
      <c r="F24" s="18">
        <v>36100865375</v>
      </c>
      <c r="G24" s="18">
        <v>36100800846</v>
      </c>
      <c r="H24" s="18">
        <v>64529</v>
      </c>
      <c r="I24" s="18">
        <v>36099500479</v>
      </c>
      <c r="J24" s="18">
        <v>25284364937.009998</v>
      </c>
      <c r="K24" s="18">
        <v>25284364937.009998</v>
      </c>
    </row>
    <row r="25" spans="1:11" ht="56.25">
      <c r="A25" s="16" t="s">
        <v>45</v>
      </c>
      <c r="B25" s="17" t="s">
        <v>46</v>
      </c>
      <c r="C25" s="18">
        <v>5000000000</v>
      </c>
      <c r="D25" s="18">
        <v>0</v>
      </c>
      <c r="E25" s="18">
        <v>4821470442</v>
      </c>
      <c r="F25" s="18">
        <v>178529558</v>
      </c>
      <c r="G25" s="18">
        <v>0</v>
      </c>
      <c r="H25" s="18">
        <v>178529558</v>
      </c>
      <c r="I25" s="18">
        <v>0</v>
      </c>
      <c r="J25" s="18">
        <v>0</v>
      </c>
      <c r="K25" s="18">
        <v>0</v>
      </c>
    </row>
    <row r="26" spans="1:11" ht="45">
      <c r="A26" s="16" t="s">
        <v>47</v>
      </c>
      <c r="B26" s="17" t="s">
        <v>48</v>
      </c>
      <c r="C26" s="18">
        <v>0</v>
      </c>
      <c r="D26" s="18">
        <v>3630605067</v>
      </c>
      <c r="E26" s="18">
        <v>0</v>
      </c>
      <c r="F26" s="18">
        <v>3630605067</v>
      </c>
      <c r="G26" s="18">
        <v>3630605067</v>
      </c>
      <c r="H26" s="18">
        <v>0</v>
      </c>
      <c r="I26" s="18">
        <v>3629070852</v>
      </c>
      <c r="J26" s="18">
        <v>3619070852</v>
      </c>
      <c r="K26" s="18">
        <v>3619070852</v>
      </c>
    </row>
    <row r="27" spans="1:11" s="5" customFormat="1">
      <c r="A27" s="22" t="s">
        <v>53</v>
      </c>
      <c r="B27" s="22"/>
      <c r="C27" s="19">
        <f>SUM(C23:C26)</f>
        <v>43847000000</v>
      </c>
      <c r="D27" s="19">
        <f t="shared" ref="D27:K27" si="4">SUM(D23:D26)</f>
        <v>5362075509</v>
      </c>
      <c r="E27" s="19">
        <f t="shared" si="4"/>
        <v>9299075509</v>
      </c>
      <c r="F27" s="19">
        <f t="shared" si="4"/>
        <v>39910000000</v>
      </c>
      <c r="G27" s="19">
        <f t="shared" si="4"/>
        <v>39731405913</v>
      </c>
      <c r="H27" s="19">
        <f t="shared" si="4"/>
        <v>178594087</v>
      </c>
      <c r="I27" s="19">
        <f t="shared" si="4"/>
        <v>39728571331</v>
      </c>
      <c r="J27" s="19">
        <f t="shared" si="4"/>
        <v>28903435789.009998</v>
      </c>
      <c r="K27" s="19">
        <f t="shared" si="4"/>
        <v>28903435789.009998</v>
      </c>
    </row>
    <row r="28" spans="1:11" s="3" customFormat="1">
      <c r="A28" s="23" t="s">
        <v>54</v>
      </c>
      <c r="B28" s="23"/>
      <c r="C28" s="20">
        <f>+C27+C22</f>
        <v>317698495395</v>
      </c>
      <c r="D28" s="20">
        <f t="shared" ref="D28:K28" si="5">+D27+D22</f>
        <v>62205977852</v>
      </c>
      <c r="E28" s="20">
        <f t="shared" si="5"/>
        <v>36295977852</v>
      </c>
      <c r="F28" s="20">
        <f t="shared" si="5"/>
        <v>343608495395</v>
      </c>
      <c r="G28" s="20">
        <f t="shared" si="5"/>
        <v>342640371296</v>
      </c>
      <c r="H28" s="20">
        <f t="shared" si="5"/>
        <v>968124099</v>
      </c>
      <c r="I28" s="20">
        <f t="shared" si="5"/>
        <v>342034476850</v>
      </c>
      <c r="J28" s="20">
        <f t="shared" si="5"/>
        <v>320840739797.01001</v>
      </c>
      <c r="K28" s="20">
        <f t="shared" si="5"/>
        <v>320840739797.01001</v>
      </c>
    </row>
    <row r="29" spans="1:11">
      <c r="A29" s="11" t="s">
        <v>1</v>
      </c>
      <c r="B29" s="12" t="s">
        <v>1</v>
      </c>
      <c r="C29" s="13" t="s">
        <v>1</v>
      </c>
      <c r="D29" s="13" t="s">
        <v>1</v>
      </c>
      <c r="E29" s="13" t="s">
        <v>1</v>
      </c>
      <c r="F29" s="13" t="s">
        <v>1</v>
      </c>
      <c r="G29" s="13" t="s">
        <v>1</v>
      </c>
      <c r="H29" s="13" t="s">
        <v>1</v>
      </c>
      <c r="I29" s="13" t="s">
        <v>1</v>
      </c>
      <c r="J29" s="13" t="s">
        <v>1</v>
      </c>
      <c r="K29" s="13" t="s">
        <v>1</v>
      </c>
    </row>
    <row r="30" spans="1:11" ht="0" hidden="1" customHeight="1"/>
    <row r="31" spans="1:11" ht="33.950000000000003" customHeight="1"/>
  </sheetData>
  <mergeCells count="6">
    <mergeCell ref="A28:B28"/>
    <mergeCell ref="A11:B11"/>
    <mergeCell ref="A14:B14"/>
    <mergeCell ref="A21:B21"/>
    <mergeCell ref="A22:B22"/>
    <mergeCell ref="A27:B27"/>
  </mergeCells>
  <printOptions horizontalCentered="1"/>
  <pageMargins left="0.78740157480314965" right="0.78740157480314965" top="0.39370078740157483" bottom="0.39370078740157483" header="0.78740157480314965" footer="0.78740157480314965"/>
  <pageSetup paperSize="120" scale="7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cp:lastPrinted>2019-01-24T15:30:28Z</cp:lastPrinted>
  <dcterms:created xsi:type="dcterms:W3CDTF">2019-01-24T15:18:36Z</dcterms:created>
  <dcterms:modified xsi:type="dcterms:W3CDTF">2019-01-24T19:46:40Z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