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Septiembre\"/>
    </mc:Choice>
  </mc:AlternateContent>
  <bookViews>
    <workbookView xWindow="0" yWindow="0" windowWidth="20325" windowHeight="9735"/>
  </bookViews>
  <sheets>
    <sheet name="REP_EPG034_EjecucionPresupuesta" sheetId="1" r:id="rId1"/>
  </sheets>
  <definedNames>
    <definedName name="_xlnm.Print_Area" localSheetId="0">REP_EPG034_EjecucionPresupuesta!$A$1:$K$25</definedName>
  </definedName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C25" i="1"/>
  <c r="D24" i="1"/>
  <c r="E24" i="1"/>
  <c r="F24" i="1"/>
  <c r="G24" i="1"/>
  <c r="H24" i="1"/>
  <c r="I24" i="1"/>
  <c r="J24" i="1"/>
  <c r="K24" i="1"/>
  <c r="C24" i="1"/>
  <c r="D22" i="1"/>
  <c r="E22" i="1"/>
  <c r="F22" i="1"/>
  <c r="G22" i="1"/>
  <c r="H22" i="1"/>
  <c r="I22" i="1"/>
  <c r="J22" i="1"/>
  <c r="K22" i="1"/>
  <c r="C22" i="1"/>
  <c r="D21" i="1"/>
  <c r="E21" i="1"/>
  <c r="F21" i="1"/>
  <c r="G21" i="1"/>
  <c r="H21" i="1"/>
  <c r="I21" i="1"/>
  <c r="J21" i="1"/>
  <c r="K21" i="1"/>
  <c r="C21" i="1"/>
  <c r="D16" i="1"/>
  <c r="E16" i="1"/>
  <c r="F16" i="1"/>
  <c r="G16" i="1"/>
  <c r="H16" i="1"/>
  <c r="I16" i="1"/>
  <c r="J16" i="1"/>
  <c r="K16" i="1"/>
  <c r="L16" i="1"/>
  <c r="C16" i="1"/>
  <c r="D11" i="1"/>
  <c r="E11" i="1"/>
  <c r="F11" i="1"/>
  <c r="G11" i="1"/>
  <c r="H11" i="1"/>
  <c r="I11" i="1"/>
  <c r="J11" i="1"/>
  <c r="K11" i="1"/>
  <c r="C11" i="1"/>
  <c r="D8" i="1"/>
  <c r="E8" i="1"/>
  <c r="F8" i="1"/>
  <c r="G8" i="1"/>
  <c r="H8" i="1"/>
  <c r="I8" i="1"/>
  <c r="J8" i="1"/>
  <c r="K8" i="1"/>
  <c r="C8" i="1"/>
</calcChain>
</file>

<file path=xl/sharedStrings.xml><?xml version="1.0" encoding="utf-8"?>
<sst xmlns="http://schemas.openxmlformats.org/spreadsheetml/2006/main" count="75" uniqueCount="52">
  <si>
    <t>Año Fiscal:</t>
  </si>
  <si>
    <t/>
  </si>
  <si>
    <t>Vigencia:</t>
  </si>
  <si>
    <t>Actual</t>
  </si>
  <si>
    <t>Periodo:</t>
  </si>
  <si>
    <t>Enero-Septiembre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</si>
  <si>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</si>
  <si>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</si>
  <si>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</si>
  <si>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</si>
  <si>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</si>
  <si>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</si>
  <si>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</si>
  <si>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</si>
  <si>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</si>
  <si>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</si>
  <si>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</si>
  <si>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</si>
  <si>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</si>
  <si>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</si>
  <si>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</si>
  <si>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</si>
  <si>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</si>
  <si>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</si>
  <si>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</si>
  <si>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</si>
  <si>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</si>
  <si>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</si>
  <si>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</si>
  <si>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</si>
  <si>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</si>
  <si>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</si>
  <si>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</si>
  <si>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</si>
  <si>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</si>
  <si>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</si>
  <si>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</si>
  <si>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</si>
  <si>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</si>
  <si>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</si>
  <si>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</si>
  <si>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</si>
  <si>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</si>
  <si>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</si>
  <si>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</si>
  <si>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</si>
  <si>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ADQUISICION DE BIENES Y SERVICIOS</t>
  </si>
  <si>
    <t>TRANSFERENCIAS CORRIENTES</t>
  </si>
  <si>
    <t>GASTOS POR TRIBUTOS, MULTAS, SANCIONES E INTERESES DE MORA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</si>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</sst>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164" fontId="3" fillId="2" borderId="3" xfId="1" applyNumberFormat="1" applyFont="1" applyFill="1" applyBorder="1" applyAlignment="1">
      <alignment horizontal="right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4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/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9050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96325" y="0"/>
          <a:ext cx="18859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workbookViewId="0">
      <selection activeCell="A3" sqref="A3"/>
    </sheetView>
  </sheetViews>
  <sheetFormatPr baseColWidth="10" defaultRowHeight="15"/>
  <cols>
    <col min="1" max="1" width="13.25" customWidth="1"/>
    <col min="2" max="2" width="27.625" customWidth="1"/>
    <col min="3" max="11" width="14.75" style="5" customWidth="1"/>
    <col min="12" max="12" width="0" hidden="1" customWidth="1"/>
    <col min="13" max="13" width="6.375" customWidth="1"/>
  </cols>
  <sheetData>
    <row r="1" spans="1:12">
      <c r="A1" s="2" t="s">
        <v>1</v>
      </c>
      <c r="B1" s="1" t="s">
        <v>0</v>
      </c>
      <c r="C1" s="3">
        <v>2019</v>
      </c>
      <c r="D1" s="19" t="s">
        <v>1</v>
      </c>
      <c r="E1" s="20"/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4" t="s">
        <v>1</v>
      </c>
    </row>
    <row r="2" spans="1:12">
      <c r="A2" s="2" t="s">
        <v>1</v>
      </c>
      <c r="B2" s="1" t="s">
        <v>2</v>
      </c>
      <c r="C2" s="3" t="s">
        <v>3</v>
      </c>
      <c r="D2" s="19" t="s">
        <v>1</v>
      </c>
      <c r="E2" s="20"/>
      <c r="F2" s="19" t="s">
        <v>1</v>
      </c>
      <c r="G2" s="19" t="s">
        <v>1</v>
      </c>
      <c r="H2" s="19" t="s">
        <v>1</v>
      </c>
      <c r="I2" s="19" t="s">
        <v>1</v>
      </c>
      <c r="J2" s="19" t="s">
        <v>1</v>
      </c>
      <c r="K2" s="4" t="s">
        <v>1</v>
      </c>
    </row>
    <row r="3" spans="1:12">
      <c r="A3" s="2" t="s">
        <v>1</v>
      </c>
      <c r="B3" s="1" t="s">
        <v>4</v>
      </c>
      <c r="C3" s="13" t="s">
        <v>5</v>
      </c>
      <c r="D3" s="19" t="s">
        <v>1</v>
      </c>
      <c r="E3" s="20"/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4" t="s">
        <v>1</v>
      </c>
    </row>
    <row r="4" spans="1:12" s="9" customFormat="1" ht="30.75" customHeight="1">
      <c r="A4" s="8" t="s">
        <v>6</v>
      </c>
      <c r="B4" s="8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</row>
    <row r="5" spans="1:12">
      <c r="A5" s="6" t="s">
        <v>17</v>
      </c>
      <c r="B5" s="7" t="s">
        <v>18</v>
      </c>
      <c r="C5" s="15">
        <v>183257000000</v>
      </c>
      <c r="D5" s="15">
        <v>0</v>
      </c>
      <c r="E5" s="15">
        <v>1778000000</v>
      </c>
      <c r="F5" s="15">
        <v>181479000000</v>
      </c>
      <c r="G5" s="15">
        <v>131934478578</v>
      </c>
      <c r="H5" s="15">
        <v>49544521422</v>
      </c>
      <c r="I5" s="15">
        <v>131934478578</v>
      </c>
      <c r="J5" s="15">
        <v>131934478578</v>
      </c>
      <c r="K5" s="15">
        <v>131851872983</v>
      </c>
    </row>
    <row r="6" spans="1:12" ht="22.5">
      <c r="A6" s="6" t="s">
        <v>19</v>
      </c>
      <c r="B6" s="7" t="s">
        <v>20</v>
      </c>
      <c r="C6" s="15">
        <v>69440000000</v>
      </c>
      <c r="D6" s="15">
        <v>0</v>
      </c>
      <c r="E6" s="15">
        <v>500000000</v>
      </c>
      <c r="F6" s="15">
        <v>68940000000</v>
      </c>
      <c r="G6" s="15">
        <v>46483438711</v>
      </c>
      <c r="H6" s="15">
        <v>22456561289</v>
      </c>
      <c r="I6" s="15">
        <v>46483435711</v>
      </c>
      <c r="J6" s="15">
        <v>46483435711</v>
      </c>
      <c r="K6" s="15">
        <v>46483435711</v>
      </c>
    </row>
    <row r="7" spans="1:12" ht="22.5">
      <c r="A7" s="6" t="s">
        <v>21</v>
      </c>
      <c r="B7" s="7" t="s">
        <v>22</v>
      </c>
      <c r="C7" s="15">
        <v>2176000000</v>
      </c>
      <c r="D7" s="15">
        <v>250000000</v>
      </c>
      <c r="E7" s="15">
        <v>0</v>
      </c>
      <c r="F7" s="15">
        <v>2426000000</v>
      </c>
      <c r="G7" s="15">
        <v>2164899160</v>
      </c>
      <c r="H7" s="15">
        <v>261100840</v>
      </c>
      <c r="I7" s="15">
        <v>2164899160</v>
      </c>
      <c r="J7" s="15">
        <v>2164899160</v>
      </c>
      <c r="K7" s="15">
        <v>2164899160</v>
      </c>
    </row>
    <row r="8" spans="1:12" s="10" customFormat="1">
      <c r="A8" s="22" t="s">
        <v>45</v>
      </c>
      <c r="B8" s="22"/>
      <c r="C8" s="16">
        <f>SUM(C5:C7)</f>
        <v>254873000000</v>
      </c>
      <c r="D8" s="16">
        <f t="shared" ref="D8:K8" si="0">SUM(D5:D7)</f>
        <v>250000000</v>
      </c>
      <c r="E8" s="16">
        <f t="shared" si="0"/>
        <v>2278000000</v>
      </c>
      <c r="F8" s="16">
        <f t="shared" si="0"/>
        <v>252845000000</v>
      </c>
      <c r="G8" s="16">
        <f t="shared" si="0"/>
        <v>180582816449</v>
      </c>
      <c r="H8" s="16">
        <f t="shared" si="0"/>
        <v>72262183551</v>
      </c>
      <c r="I8" s="16">
        <f t="shared" si="0"/>
        <v>180582813449</v>
      </c>
      <c r="J8" s="16">
        <f t="shared" si="0"/>
        <v>180582813449</v>
      </c>
      <c r="K8" s="16">
        <f t="shared" si="0"/>
        <v>180500207854</v>
      </c>
    </row>
    <row r="9" spans="1:12" ht="22.5">
      <c r="A9" s="6" t="s">
        <v>23</v>
      </c>
      <c r="B9" s="7" t="s">
        <v>24</v>
      </c>
      <c r="C9" s="15">
        <v>0</v>
      </c>
      <c r="D9" s="15">
        <v>110000000</v>
      </c>
      <c r="E9" s="15">
        <v>54000000</v>
      </c>
      <c r="F9" s="15">
        <v>56000000</v>
      </c>
      <c r="G9" s="15">
        <v>53200000</v>
      </c>
      <c r="H9" s="15">
        <v>2800000</v>
      </c>
      <c r="I9" s="15">
        <v>0</v>
      </c>
      <c r="J9" s="15">
        <v>0</v>
      </c>
      <c r="K9" s="15">
        <v>0</v>
      </c>
    </row>
    <row r="10" spans="1:12" ht="22.5">
      <c r="A10" s="6" t="s">
        <v>25</v>
      </c>
      <c r="B10" s="7" t="s">
        <v>26</v>
      </c>
      <c r="C10" s="15">
        <v>40879000000</v>
      </c>
      <c r="D10" s="15">
        <v>9324000000</v>
      </c>
      <c r="E10" s="15">
        <v>2529000000</v>
      </c>
      <c r="F10" s="15">
        <v>47674000000</v>
      </c>
      <c r="G10" s="15">
        <v>44160164007</v>
      </c>
      <c r="H10" s="15">
        <v>3513835993</v>
      </c>
      <c r="I10" s="15">
        <v>40264756262</v>
      </c>
      <c r="J10" s="15">
        <v>29888970513</v>
      </c>
      <c r="K10" s="15">
        <v>29258428212</v>
      </c>
    </row>
    <row r="11" spans="1:12" s="10" customFormat="1">
      <c r="A11" s="22" t="s">
        <v>46</v>
      </c>
      <c r="B11" s="22"/>
      <c r="C11" s="16">
        <f>SUM(C9:C10)</f>
        <v>40879000000</v>
      </c>
      <c r="D11" s="16">
        <f t="shared" ref="D11:K11" si="1">SUM(D9:D10)</f>
        <v>9434000000</v>
      </c>
      <c r="E11" s="16">
        <f t="shared" si="1"/>
        <v>2583000000</v>
      </c>
      <c r="F11" s="16">
        <f t="shared" si="1"/>
        <v>47730000000</v>
      </c>
      <c r="G11" s="16">
        <f t="shared" si="1"/>
        <v>44213364007</v>
      </c>
      <c r="H11" s="16">
        <f t="shared" si="1"/>
        <v>3516635993</v>
      </c>
      <c r="I11" s="16">
        <f t="shared" si="1"/>
        <v>40264756262</v>
      </c>
      <c r="J11" s="16">
        <f t="shared" si="1"/>
        <v>29888970513</v>
      </c>
      <c r="K11" s="16">
        <f t="shared" si="1"/>
        <v>29258428212</v>
      </c>
    </row>
    <row r="12" spans="1:12" ht="33.75">
      <c r="A12" s="6" t="s">
        <v>27</v>
      </c>
      <c r="B12" s="7" t="s">
        <v>28</v>
      </c>
      <c r="C12" s="15">
        <v>7357000000</v>
      </c>
      <c r="D12" s="15">
        <v>0</v>
      </c>
      <c r="E12" s="15">
        <v>7357000000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2" ht="33.75">
      <c r="A13" s="6" t="s">
        <v>29</v>
      </c>
      <c r="B13" s="7" t="s">
        <v>30</v>
      </c>
      <c r="C13" s="15">
        <v>15000000</v>
      </c>
      <c r="D13" s="15">
        <v>61000000</v>
      </c>
      <c r="E13" s="15">
        <v>0</v>
      </c>
      <c r="F13" s="15">
        <v>76000000</v>
      </c>
      <c r="G13" s="15">
        <v>36949860</v>
      </c>
      <c r="H13" s="15">
        <v>39050140</v>
      </c>
      <c r="I13" s="15">
        <v>36949860</v>
      </c>
      <c r="J13" s="15">
        <v>33756228</v>
      </c>
      <c r="K13" s="15">
        <v>33756228</v>
      </c>
    </row>
    <row r="14" spans="1:12">
      <c r="A14" s="6" t="s">
        <v>31</v>
      </c>
      <c r="B14" s="7" t="s">
        <v>32</v>
      </c>
      <c r="C14" s="15">
        <v>0</v>
      </c>
      <c r="D14" s="15">
        <v>217000000</v>
      </c>
      <c r="E14" s="15">
        <v>0</v>
      </c>
      <c r="F14" s="15">
        <v>217000000</v>
      </c>
      <c r="G14" s="15">
        <v>216254912</v>
      </c>
      <c r="H14" s="15">
        <v>745088</v>
      </c>
      <c r="I14" s="15">
        <v>216254912</v>
      </c>
      <c r="J14" s="15">
        <v>216254912</v>
      </c>
      <c r="K14" s="15">
        <v>216254912</v>
      </c>
    </row>
    <row r="15" spans="1:12">
      <c r="A15" s="6" t="s">
        <v>33</v>
      </c>
      <c r="B15" s="7" t="s">
        <v>34</v>
      </c>
      <c r="C15" s="15">
        <v>0</v>
      </c>
      <c r="D15" s="15">
        <v>2256000000</v>
      </c>
      <c r="E15" s="15">
        <v>0</v>
      </c>
      <c r="F15" s="15">
        <v>2256000000</v>
      </c>
      <c r="G15" s="15">
        <v>2255241840</v>
      </c>
      <c r="H15" s="15">
        <v>758160</v>
      </c>
      <c r="I15" s="15">
        <v>2255241840</v>
      </c>
      <c r="J15" s="15">
        <v>2255241840</v>
      </c>
      <c r="K15" s="15">
        <v>2255241840</v>
      </c>
    </row>
    <row r="16" spans="1:12" s="10" customFormat="1">
      <c r="A16" s="22" t="s">
        <v>47</v>
      </c>
      <c r="B16" s="22"/>
      <c r="C16" s="16">
        <f>SUM(C12:C15)</f>
        <v>7372000000</v>
      </c>
      <c r="D16" s="16">
        <f t="shared" ref="D16:L16" si="2">SUM(D12:D15)</f>
        <v>2534000000</v>
      </c>
      <c r="E16" s="16">
        <f t="shared" si="2"/>
        <v>7357000000</v>
      </c>
      <c r="F16" s="16">
        <f t="shared" si="2"/>
        <v>2549000000</v>
      </c>
      <c r="G16" s="16">
        <f t="shared" si="2"/>
        <v>2508446612</v>
      </c>
      <c r="H16" s="16">
        <f t="shared" si="2"/>
        <v>40553388</v>
      </c>
      <c r="I16" s="16">
        <f t="shared" si="2"/>
        <v>2508446612</v>
      </c>
      <c r="J16" s="16">
        <f t="shared" si="2"/>
        <v>2505252980</v>
      </c>
      <c r="K16" s="16">
        <f t="shared" si="2"/>
        <v>2505252980</v>
      </c>
      <c r="L16" s="12">
        <f t="shared" si="2"/>
        <v>0</v>
      </c>
    </row>
    <row r="17" spans="1:11">
      <c r="A17" s="6" t="s">
        <v>35</v>
      </c>
      <c r="B17" s="7" t="s">
        <v>36</v>
      </c>
      <c r="C17" s="15">
        <v>0</v>
      </c>
      <c r="D17" s="15">
        <v>111000000</v>
      </c>
      <c r="E17" s="15">
        <v>0</v>
      </c>
      <c r="F17" s="15">
        <v>111000000</v>
      </c>
      <c r="G17" s="15">
        <v>15172900</v>
      </c>
      <c r="H17" s="15">
        <v>95827100</v>
      </c>
      <c r="I17" s="15">
        <v>15172900</v>
      </c>
      <c r="J17" s="15">
        <v>15172900</v>
      </c>
      <c r="K17" s="15">
        <v>15172900</v>
      </c>
    </row>
    <row r="18" spans="1:11">
      <c r="A18" s="6" t="s">
        <v>37</v>
      </c>
      <c r="B18" s="7" t="s">
        <v>38</v>
      </c>
      <c r="C18" s="15">
        <v>171000000</v>
      </c>
      <c r="D18" s="15">
        <v>0</v>
      </c>
      <c r="E18" s="15">
        <v>111000000</v>
      </c>
      <c r="F18" s="15">
        <v>60000000</v>
      </c>
      <c r="G18" s="15">
        <v>4985600</v>
      </c>
      <c r="H18" s="15">
        <v>55014400</v>
      </c>
      <c r="I18" s="15">
        <v>0</v>
      </c>
      <c r="J18" s="15">
        <v>0</v>
      </c>
      <c r="K18" s="15">
        <v>0</v>
      </c>
    </row>
    <row r="19" spans="1:11" ht="22.5">
      <c r="A19" s="6" t="s">
        <v>39</v>
      </c>
      <c r="B19" s="7" t="s">
        <v>40</v>
      </c>
      <c r="C19" s="15">
        <v>442000000</v>
      </c>
      <c r="D19" s="15">
        <v>0</v>
      </c>
      <c r="E19" s="15">
        <v>0</v>
      </c>
      <c r="F19" s="15">
        <v>442000000</v>
      </c>
      <c r="G19" s="15">
        <v>0</v>
      </c>
      <c r="H19" s="15">
        <v>442000000</v>
      </c>
      <c r="I19" s="15">
        <v>0</v>
      </c>
      <c r="J19" s="15">
        <v>0</v>
      </c>
      <c r="K19" s="15">
        <v>0</v>
      </c>
    </row>
    <row r="20" spans="1:11" ht="22.5">
      <c r="A20" s="6" t="s">
        <v>41</v>
      </c>
      <c r="B20" s="7" t="s">
        <v>42</v>
      </c>
      <c r="C20" s="15">
        <v>5000000</v>
      </c>
      <c r="D20" s="15">
        <v>0</v>
      </c>
      <c r="E20" s="15">
        <v>0</v>
      </c>
      <c r="F20" s="15">
        <v>5000000</v>
      </c>
      <c r="G20" s="15">
        <v>5000000</v>
      </c>
      <c r="H20" s="15">
        <v>0</v>
      </c>
      <c r="I20" s="15">
        <v>4759063</v>
      </c>
      <c r="J20" s="15">
        <v>4759063</v>
      </c>
      <c r="K20" s="15">
        <v>4759063</v>
      </c>
    </row>
    <row r="21" spans="1:11" s="10" customFormat="1" ht="24.75" customHeight="1">
      <c r="A21" s="22" t="s">
        <v>48</v>
      </c>
      <c r="B21" s="22"/>
      <c r="C21" s="16">
        <f>SUM(C17:C20)</f>
        <v>618000000</v>
      </c>
      <c r="D21" s="16">
        <f t="shared" ref="D21:K21" si="3">SUM(D17:D20)</f>
        <v>111000000</v>
      </c>
      <c r="E21" s="16">
        <f t="shared" si="3"/>
        <v>111000000</v>
      </c>
      <c r="F21" s="16">
        <f t="shared" si="3"/>
        <v>618000000</v>
      </c>
      <c r="G21" s="16">
        <f t="shared" si="3"/>
        <v>25158500</v>
      </c>
      <c r="H21" s="16">
        <f t="shared" si="3"/>
        <v>592841500</v>
      </c>
      <c r="I21" s="16">
        <f t="shared" si="3"/>
        <v>19931963</v>
      </c>
      <c r="J21" s="16">
        <f t="shared" si="3"/>
        <v>19931963</v>
      </c>
      <c r="K21" s="16">
        <f t="shared" si="3"/>
        <v>19931963</v>
      </c>
    </row>
    <row r="22" spans="1:11" s="11" customFormat="1">
      <c r="A22" s="21" t="s">
        <v>49</v>
      </c>
      <c r="B22" s="21"/>
      <c r="C22" s="17">
        <f>+C21+C16+C11+C8</f>
        <v>303742000000</v>
      </c>
      <c r="D22" s="17">
        <f t="shared" ref="D22:K22" si="4">+D21+D16+D11+D8</f>
        <v>12329000000</v>
      </c>
      <c r="E22" s="17">
        <f t="shared" si="4"/>
        <v>12329000000</v>
      </c>
      <c r="F22" s="17">
        <f t="shared" si="4"/>
        <v>303742000000</v>
      </c>
      <c r="G22" s="17">
        <f t="shared" si="4"/>
        <v>227329785568</v>
      </c>
      <c r="H22" s="17">
        <f t="shared" si="4"/>
        <v>76412214432</v>
      </c>
      <c r="I22" s="17">
        <f t="shared" si="4"/>
        <v>223375948286</v>
      </c>
      <c r="J22" s="17">
        <f t="shared" si="4"/>
        <v>212996968905</v>
      </c>
      <c r="K22" s="17">
        <f t="shared" si="4"/>
        <v>212283821009</v>
      </c>
    </row>
    <row r="23" spans="1:11" ht="56.25">
      <c r="A23" s="6" t="s">
        <v>43</v>
      </c>
      <c r="B23" s="7" t="s">
        <v>44</v>
      </c>
      <c r="C23" s="15">
        <v>45000000000</v>
      </c>
      <c r="D23" s="15">
        <v>0</v>
      </c>
      <c r="E23" s="15">
        <v>0</v>
      </c>
      <c r="F23" s="15">
        <v>45000000000</v>
      </c>
      <c r="G23" s="15">
        <v>45000000000</v>
      </c>
      <c r="H23" s="15">
        <v>0</v>
      </c>
      <c r="I23" s="15">
        <v>41098612803</v>
      </c>
      <c r="J23" s="15">
        <v>25056526192</v>
      </c>
      <c r="K23" s="15">
        <v>23574599517</v>
      </c>
    </row>
    <row r="24" spans="1:11" s="10" customFormat="1">
      <c r="A24" s="22" t="s">
        <v>50</v>
      </c>
      <c r="B24" s="22"/>
      <c r="C24" s="16">
        <f>+C23</f>
        <v>45000000000</v>
      </c>
      <c r="D24" s="16">
        <f t="shared" ref="D24:K24" si="5">+D23</f>
        <v>0</v>
      </c>
      <c r="E24" s="16">
        <f t="shared" si="5"/>
        <v>0</v>
      </c>
      <c r="F24" s="16">
        <f t="shared" si="5"/>
        <v>45000000000</v>
      </c>
      <c r="G24" s="16">
        <f t="shared" si="5"/>
        <v>45000000000</v>
      </c>
      <c r="H24" s="16">
        <f t="shared" si="5"/>
        <v>0</v>
      </c>
      <c r="I24" s="16">
        <f t="shared" si="5"/>
        <v>41098612803</v>
      </c>
      <c r="J24" s="16">
        <f t="shared" si="5"/>
        <v>25056526192</v>
      </c>
      <c r="K24" s="16">
        <f t="shared" si="5"/>
        <v>23574599517</v>
      </c>
    </row>
    <row r="25" spans="1:11" s="11" customFormat="1">
      <c r="A25" s="21" t="s">
        <v>51</v>
      </c>
      <c r="B25" s="21"/>
      <c r="C25" s="18">
        <f>+C24+C22</f>
        <v>348742000000</v>
      </c>
      <c r="D25" s="18">
        <f t="shared" ref="D25:K25" si="6">+D24+D22</f>
        <v>12329000000</v>
      </c>
      <c r="E25" s="18">
        <f t="shared" si="6"/>
        <v>12329000000</v>
      </c>
      <c r="F25" s="18">
        <f t="shared" si="6"/>
        <v>348742000000</v>
      </c>
      <c r="G25" s="18">
        <f t="shared" si="6"/>
        <v>272329785568</v>
      </c>
      <c r="H25" s="18">
        <f t="shared" si="6"/>
        <v>76412214432</v>
      </c>
      <c r="I25" s="18">
        <f t="shared" si="6"/>
        <v>264474561089</v>
      </c>
      <c r="J25" s="18">
        <f t="shared" si="6"/>
        <v>238053495097</v>
      </c>
      <c r="K25" s="18">
        <f t="shared" si="6"/>
        <v>235858420526</v>
      </c>
    </row>
    <row r="26" spans="1:11" ht="33.950000000000003" customHeight="1"/>
  </sheetData>
  <mergeCells count="7">
    <mergeCell ref="A25:B25"/>
    <mergeCell ref="A8:B8"/>
    <mergeCell ref="A11:B11"/>
    <mergeCell ref="A16:B16"/>
    <mergeCell ref="A21:B21"/>
    <mergeCell ref="A22:B22"/>
    <mergeCell ref="A24:B24"/>
  </mergeCells>
  <printOptions horizontalCentered="1"/>
  <pageMargins left="0.78740157480314965" right="0.78740157480314965" top="0.78740157480314965" bottom="0.78740157480314965" header="0.78740157480314965" footer="0.78740157480314965"/>
  <pageSetup paperSize="133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2019-10-01T15:04:46Z</cp:lastPrinted>
  <dcterms:created xsi:type="dcterms:W3CDTF">2019-10-01T14:17:49Z</dcterms:created>
  <dcterms:modified xsi:type="dcterms:W3CDTF">2019-10-02T19:28:09Z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