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19\Publicaciones Presupuesto nivel decreto de liquidacion - EJECUCION PRESUPUESTAL\Noviembre\"/>
    </mc:Choice>
  </mc:AlternateContent>
  <bookViews>
    <workbookView xWindow="0" yWindow="0" windowWidth="24000" windowHeight="97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C26" i="1"/>
  <c r="D25" i="1"/>
  <c r="E25" i="1"/>
  <c r="F25" i="1"/>
  <c r="G25" i="1"/>
  <c r="H25" i="1"/>
  <c r="I25" i="1"/>
  <c r="J25" i="1"/>
  <c r="K25" i="1"/>
  <c r="C25" i="1"/>
  <c r="D22" i="1"/>
  <c r="E22" i="1"/>
  <c r="F22" i="1"/>
  <c r="G22" i="1"/>
  <c r="H22" i="1"/>
  <c r="I22" i="1"/>
  <c r="J22" i="1"/>
  <c r="K22" i="1"/>
  <c r="C22" i="1"/>
  <c r="D21" i="1"/>
  <c r="E21" i="1"/>
  <c r="F21" i="1"/>
  <c r="G21" i="1"/>
  <c r="H21" i="1"/>
  <c r="I21" i="1"/>
  <c r="J21" i="1"/>
  <c r="K21" i="1"/>
  <c r="C21" i="1"/>
  <c r="D16" i="1"/>
  <c r="E16" i="1"/>
  <c r="F16" i="1"/>
  <c r="G16" i="1"/>
  <c r="H16" i="1"/>
  <c r="I16" i="1"/>
  <c r="J16" i="1"/>
  <c r="K16" i="1"/>
  <c r="C16" i="1"/>
  <c r="D11" i="1"/>
  <c r="E11" i="1"/>
  <c r="F11" i="1"/>
  <c r="G11" i="1"/>
  <c r="H11" i="1"/>
  <c r="I11" i="1"/>
  <c r="J11" i="1"/>
  <c r="K11" i="1"/>
  <c r="C11" i="1"/>
  <c r="D8" i="1"/>
  <c r="E8" i="1"/>
  <c r="F8" i="1"/>
  <c r="G8" i="1"/>
  <c r="H8" i="1"/>
  <c r="I8" i="1"/>
  <c r="J8" i="1"/>
  <c r="K8" i="1"/>
  <c r="C8" i="1"/>
</calcChain>
</file>

<file path=xl/sharedStrings.xml><?xml version="1.0" encoding="utf-8"?>
<sst xmlns="http://schemas.openxmlformats.org/spreadsheetml/2006/main" count="88" uniqueCount="54">
  <si>
    <t>Año Fiscal:</t>
  </si>
  <si>
    <t/>
  </si>
  <si>
    <t>Vigencia:</t>
  </si>
  <si>
    <t>Actual</t>
  </si>
  <si>
    <t>Periodo:</t>
  </si>
  <si>
    <t>Enero-Noviembre</t>
  </si>
  <si>
    <t>RUBRO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</si>
  <si>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</si>
  <si>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</si>
  <si>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</si>
  <si>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</si>
  <si>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</si>
  <si>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</si>
  <si>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</si>
  <si>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</si>
  <si>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</si>
  <si>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</si>
  <si>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</si>
  <si>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</si>
  <si>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</si>
  <si>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</si>
  <si>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</si>
  <si>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</si>
  <si>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</si>
  <si>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</si>
  <si>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</si>
  <si>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</si>
  <si>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</si>
  <si>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</si>
  <si>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</si>
  <si>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</si>
  <si>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</si>
  <si>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</si>
  <si>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</si>
  <si>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</si>
  <si>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</si>
  <si>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</si>
  <si>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</si>
  <si>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</si>
  <si>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</si>
  <si>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</si>
  <si>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</si>
  <si>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</si>
  <si>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</si>
  <si>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</si>
  <si>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</si>
  <si>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</si>
  <si>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</si>
  <si>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</si>
  <si>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</si>
  <si>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>GASTOS POR TRIBUTOS, MULTAS, SANCIONES E INTERESES DE MORA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</si>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</sst>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4" fontId="4" fillId="0" borderId="4" xfId="1" applyNumberFormat="1" applyFont="1" applyFill="1" applyBorder="1" applyAlignment="1">
      <alignment horizontal="right" vertical="center" wrapText="1" readingOrder="1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164" fontId="2" fillId="3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19050</xdr:rowOff>
    </xdr:from>
    <xdr:to>
      <xdr:col>6</xdr:col>
      <xdr:colOff>161925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9050"/>
          <a:ext cx="1952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0</xdr:row>
      <xdr:rowOff>0</xdr:rowOff>
    </xdr:from>
    <xdr:to>
      <xdr:col>9</xdr:col>
      <xdr:colOff>180975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96325" y="0"/>
          <a:ext cx="18859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16" customWidth="1"/>
    <col min="2" max="2" width="27.625" customWidth="1"/>
    <col min="3" max="11" width="14.25" style="5" customWidth="1"/>
    <col min="12" max="12" width="0" hidden="1" customWidth="1"/>
    <col min="13" max="13" width="6.375" customWidth="1"/>
  </cols>
  <sheetData>
    <row r="1" spans="1:11" x14ac:dyDescent="0.25">
      <c r="A1" s="2" t="s">
        <v>1</v>
      </c>
      <c r="B1" s="1" t="s">
        <v>0</v>
      </c>
      <c r="C1" s="3">
        <v>2019</v>
      </c>
      <c r="D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</row>
    <row r="2" spans="1:11" x14ac:dyDescent="0.25">
      <c r="A2" s="2" t="s">
        <v>1</v>
      </c>
      <c r="B2" s="1" t="s">
        <v>2</v>
      </c>
      <c r="C2" s="3" t="s">
        <v>3</v>
      </c>
      <c r="D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</row>
    <row r="3" spans="1:11" x14ac:dyDescent="0.25">
      <c r="A3" s="2" t="s">
        <v>1</v>
      </c>
      <c r="B3" s="9" t="s">
        <v>4</v>
      </c>
      <c r="C3" s="10" t="s">
        <v>5</v>
      </c>
      <c r="D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</row>
    <row r="4" spans="1:11" s="7" customFormat="1" ht="24" customHeight="1" x14ac:dyDescent="0.25">
      <c r="A4" s="14" t="s">
        <v>6</v>
      </c>
      <c r="B4" s="14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15" t="s">
        <v>16</v>
      </c>
    </row>
    <row r="5" spans="1:11" x14ac:dyDescent="0.25">
      <c r="A5" s="16" t="s">
        <v>17</v>
      </c>
      <c r="B5" s="17" t="s">
        <v>18</v>
      </c>
      <c r="C5" s="18">
        <v>183257000000</v>
      </c>
      <c r="D5" s="18">
        <v>11026000000</v>
      </c>
      <c r="E5" s="18">
        <v>1778000000</v>
      </c>
      <c r="F5" s="18">
        <v>192505000000</v>
      </c>
      <c r="G5" s="18">
        <v>147263887981</v>
      </c>
      <c r="H5" s="18">
        <v>45241112019</v>
      </c>
      <c r="I5" s="18">
        <v>147263887981</v>
      </c>
      <c r="J5" s="18">
        <v>147263887981</v>
      </c>
      <c r="K5" s="18">
        <v>147263887981</v>
      </c>
    </row>
    <row r="6" spans="1:11" ht="22.5" x14ac:dyDescent="0.25">
      <c r="A6" s="16" t="s">
        <v>19</v>
      </c>
      <c r="B6" s="17" t="s">
        <v>20</v>
      </c>
      <c r="C6" s="18">
        <v>69440000000</v>
      </c>
      <c r="D6" s="18">
        <v>6553000000</v>
      </c>
      <c r="E6" s="18">
        <v>3000000000</v>
      </c>
      <c r="F6" s="18">
        <v>72993000000</v>
      </c>
      <c r="G6" s="18">
        <v>57877695650</v>
      </c>
      <c r="H6" s="18">
        <v>15115304350</v>
      </c>
      <c r="I6" s="18">
        <v>57877692650</v>
      </c>
      <c r="J6" s="18">
        <v>57877692650</v>
      </c>
      <c r="K6" s="18">
        <v>57877692650</v>
      </c>
    </row>
    <row r="7" spans="1:11" ht="22.5" x14ac:dyDescent="0.25">
      <c r="A7" s="16" t="s">
        <v>21</v>
      </c>
      <c r="B7" s="17" t="s">
        <v>22</v>
      </c>
      <c r="C7" s="18">
        <v>2176000000</v>
      </c>
      <c r="D7" s="18">
        <v>4671000000</v>
      </c>
      <c r="E7" s="18">
        <v>0</v>
      </c>
      <c r="F7" s="18">
        <v>6847000000</v>
      </c>
      <c r="G7" s="18">
        <v>2164899160</v>
      </c>
      <c r="H7" s="18">
        <v>4682100840</v>
      </c>
      <c r="I7" s="18">
        <v>2164899160</v>
      </c>
      <c r="J7" s="18">
        <v>2164899160</v>
      </c>
      <c r="K7" s="18">
        <v>2164899160</v>
      </c>
    </row>
    <row r="8" spans="1:11" s="8" customFormat="1" x14ac:dyDescent="0.25">
      <c r="A8" s="22" t="s">
        <v>47</v>
      </c>
      <c r="B8" s="22"/>
      <c r="C8" s="19">
        <f>SUM(C5:C7)</f>
        <v>254873000000</v>
      </c>
      <c r="D8" s="19">
        <f t="shared" ref="D8:K8" si="0">SUM(D5:D7)</f>
        <v>22250000000</v>
      </c>
      <c r="E8" s="19">
        <f t="shared" si="0"/>
        <v>4778000000</v>
      </c>
      <c r="F8" s="19">
        <f t="shared" si="0"/>
        <v>272345000000</v>
      </c>
      <c r="G8" s="19">
        <f t="shared" si="0"/>
        <v>207306482791</v>
      </c>
      <c r="H8" s="19">
        <f t="shared" si="0"/>
        <v>65038517209</v>
      </c>
      <c r="I8" s="19">
        <f t="shared" si="0"/>
        <v>207306479791</v>
      </c>
      <c r="J8" s="19">
        <f t="shared" si="0"/>
        <v>207306479791</v>
      </c>
      <c r="K8" s="19">
        <f t="shared" si="0"/>
        <v>207306479791</v>
      </c>
    </row>
    <row r="9" spans="1:11" ht="22.5" x14ac:dyDescent="0.25">
      <c r="A9" s="16" t="s">
        <v>23</v>
      </c>
      <c r="B9" s="17" t="s">
        <v>24</v>
      </c>
      <c r="C9" s="18">
        <v>0</v>
      </c>
      <c r="D9" s="18">
        <v>117000000</v>
      </c>
      <c r="E9" s="18">
        <v>54000000</v>
      </c>
      <c r="F9" s="18">
        <v>63000000</v>
      </c>
      <c r="G9" s="18">
        <v>60200000</v>
      </c>
      <c r="H9" s="18">
        <v>2800000</v>
      </c>
      <c r="I9" s="18">
        <v>59710396</v>
      </c>
      <c r="J9" s="18">
        <v>0</v>
      </c>
      <c r="K9" s="18">
        <v>0</v>
      </c>
    </row>
    <row r="10" spans="1:11" ht="22.5" x14ac:dyDescent="0.25">
      <c r="A10" s="16" t="s">
        <v>25</v>
      </c>
      <c r="B10" s="17" t="s">
        <v>26</v>
      </c>
      <c r="C10" s="18">
        <v>40879000000</v>
      </c>
      <c r="D10" s="18">
        <v>11824000000</v>
      </c>
      <c r="E10" s="18">
        <v>2540281117</v>
      </c>
      <c r="F10" s="18">
        <v>50162718883</v>
      </c>
      <c r="G10" s="18">
        <v>49938185161</v>
      </c>
      <c r="H10" s="18">
        <v>224533722</v>
      </c>
      <c r="I10" s="18">
        <v>48548226372</v>
      </c>
      <c r="J10" s="18">
        <v>39021683156</v>
      </c>
      <c r="K10" s="18">
        <v>38553979226</v>
      </c>
    </row>
    <row r="11" spans="1:11" s="8" customFormat="1" x14ac:dyDescent="0.25">
      <c r="A11" s="22" t="s">
        <v>48</v>
      </c>
      <c r="B11" s="22"/>
      <c r="C11" s="19">
        <f>SUM(C9:C10)</f>
        <v>40879000000</v>
      </c>
      <c r="D11" s="19">
        <f t="shared" ref="D11:K11" si="1">SUM(D9:D10)</f>
        <v>11941000000</v>
      </c>
      <c r="E11" s="19">
        <f t="shared" si="1"/>
        <v>2594281117</v>
      </c>
      <c r="F11" s="19">
        <f t="shared" si="1"/>
        <v>50225718883</v>
      </c>
      <c r="G11" s="19">
        <f t="shared" si="1"/>
        <v>49998385161</v>
      </c>
      <c r="H11" s="19">
        <f t="shared" si="1"/>
        <v>227333722</v>
      </c>
      <c r="I11" s="19">
        <f t="shared" si="1"/>
        <v>48607936768</v>
      </c>
      <c r="J11" s="19">
        <f t="shared" si="1"/>
        <v>39021683156</v>
      </c>
      <c r="K11" s="19">
        <f t="shared" si="1"/>
        <v>38553979226</v>
      </c>
    </row>
    <row r="12" spans="1:11" ht="33.75" x14ac:dyDescent="0.25">
      <c r="A12" s="16" t="s">
        <v>27</v>
      </c>
      <c r="B12" s="17" t="s">
        <v>28</v>
      </c>
      <c r="C12" s="18">
        <v>7357000000</v>
      </c>
      <c r="D12" s="18">
        <v>0</v>
      </c>
      <c r="E12" s="18">
        <v>7357000000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pans="1:11" ht="33.75" x14ac:dyDescent="0.25">
      <c r="A13" s="16" t="s">
        <v>29</v>
      </c>
      <c r="B13" s="17" t="s">
        <v>30</v>
      </c>
      <c r="C13" s="18">
        <v>15000000</v>
      </c>
      <c r="D13" s="18">
        <v>61000000</v>
      </c>
      <c r="E13" s="18">
        <v>0</v>
      </c>
      <c r="F13" s="18">
        <v>76000000</v>
      </c>
      <c r="G13" s="18">
        <v>24984562</v>
      </c>
      <c r="H13" s="18">
        <v>51015438</v>
      </c>
      <c r="I13" s="18">
        <v>24984562</v>
      </c>
      <c r="J13" s="18">
        <v>6057220</v>
      </c>
      <c r="K13" s="18">
        <v>6057220</v>
      </c>
    </row>
    <row r="14" spans="1:11" x14ac:dyDescent="0.25">
      <c r="A14" s="16" t="s">
        <v>31</v>
      </c>
      <c r="B14" s="17" t="s">
        <v>32</v>
      </c>
      <c r="C14" s="18">
        <v>0</v>
      </c>
      <c r="D14" s="18">
        <v>221281117</v>
      </c>
      <c r="E14" s="18">
        <v>0</v>
      </c>
      <c r="F14" s="18">
        <v>221281117</v>
      </c>
      <c r="G14" s="18">
        <v>220536029</v>
      </c>
      <c r="H14" s="18">
        <v>745088</v>
      </c>
      <c r="I14" s="18">
        <v>220536029</v>
      </c>
      <c r="J14" s="18">
        <v>216254912</v>
      </c>
      <c r="K14" s="18">
        <v>216254912</v>
      </c>
    </row>
    <row r="15" spans="1:11" x14ac:dyDescent="0.25">
      <c r="A15" s="16" t="s">
        <v>33</v>
      </c>
      <c r="B15" s="17" t="s">
        <v>34</v>
      </c>
      <c r="C15" s="18">
        <v>0</v>
      </c>
      <c r="D15" s="18">
        <v>2256000000</v>
      </c>
      <c r="E15" s="18">
        <v>0</v>
      </c>
      <c r="F15" s="18">
        <v>2256000000</v>
      </c>
      <c r="G15" s="18">
        <v>2255241840</v>
      </c>
      <c r="H15" s="18">
        <v>758160</v>
      </c>
      <c r="I15" s="18">
        <v>2255241840</v>
      </c>
      <c r="J15" s="18">
        <v>2255241840</v>
      </c>
      <c r="K15" s="18">
        <v>2255241840</v>
      </c>
    </row>
    <row r="16" spans="1:11" s="8" customFormat="1" x14ac:dyDescent="0.25">
      <c r="A16" s="22" t="s">
        <v>49</v>
      </c>
      <c r="B16" s="22"/>
      <c r="C16" s="19">
        <f>SUM(C12:C15)</f>
        <v>7372000000</v>
      </c>
      <c r="D16" s="19">
        <f t="shared" ref="D16:K16" si="2">SUM(D12:D15)</f>
        <v>2538281117</v>
      </c>
      <c r="E16" s="19">
        <f t="shared" si="2"/>
        <v>7357000000</v>
      </c>
      <c r="F16" s="19">
        <f t="shared" si="2"/>
        <v>2553281117</v>
      </c>
      <c r="G16" s="19">
        <f t="shared" si="2"/>
        <v>2500762431</v>
      </c>
      <c r="H16" s="19">
        <f t="shared" si="2"/>
        <v>52518686</v>
      </c>
      <c r="I16" s="19">
        <f t="shared" si="2"/>
        <v>2500762431</v>
      </c>
      <c r="J16" s="19">
        <f t="shared" si="2"/>
        <v>2477553972</v>
      </c>
      <c r="K16" s="19">
        <f t="shared" si="2"/>
        <v>2477553972</v>
      </c>
    </row>
    <row r="17" spans="1:11" x14ac:dyDescent="0.25">
      <c r="A17" s="16" t="s">
        <v>35</v>
      </c>
      <c r="B17" s="17" t="s">
        <v>36</v>
      </c>
      <c r="C17" s="18">
        <v>0</v>
      </c>
      <c r="D17" s="18">
        <v>111000000</v>
      </c>
      <c r="E17" s="18">
        <v>0</v>
      </c>
      <c r="F17" s="18">
        <v>111000000</v>
      </c>
      <c r="G17" s="18">
        <v>76172900</v>
      </c>
      <c r="H17" s="18">
        <v>34827100</v>
      </c>
      <c r="I17" s="18">
        <v>15172900</v>
      </c>
      <c r="J17" s="18">
        <v>15172900</v>
      </c>
      <c r="K17" s="18">
        <v>15172900</v>
      </c>
    </row>
    <row r="18" spans="1:11" x14ac:dyDescent="0.25">
      <c r="A18" s="16" t="s">
        <v>37</v>
      </c>
      <c r="B18" s="17" t="s">
        <v>38</v>
      </c>
      <c r="C18" s="18">
        <v>171000000</v>
      </c>
      <c r="D18" s="18">
        <v>0</v>
      </c>
      <c r="E18" s="18">
        <v>111000000</v>
      </c>
      <c r="F18" s="18">
        <v>60000000</v>
      </c>
      <c r="G18" s="18">
        <v>4985600</v>
      </c>
      <c r="H18" s="18">
        <v>55014400</v>
      </c>
      <c r="I18" s="18">
        <v>4985600</v>
      </c>
      <c r="J18" s="18">
        <v>0</v>
      </c>
      <c r="K18" s="18">
        <v>0</v>
      </c>
    </row>
    <row r="19" spans="1:11" ht="22.5" x14ac:dyDescent="0.25">
      <c r="A19" s="16" t="s">
        <v>39</v>
      </c>
      <c r="B19" s="17" t="s">
        <v>40</v>
      </c>
      <c r="C19" s="18">
        <v>442000000</v>
      </c>
      <c r="D19" s="18">
        <v>0</v>
      </c>
      <c r="E19" s="18">
        <v>0</v>
      </c>
      <c r="F19" s="18">
        <v>442000000</v>
      </c>
      <c r="G19" s="18">
        <v>0</v>
      </c>
      <c r="H19" s="18">
        <v>442000000</v>
      </c>
      <c r="I19" s="18">
        <v>0</v>
      </c>
      <c r="J19" s="18">
        <v>0</v>
      </c>
      <c r="K19" s="18">
        <v>0</v>
      </c>
    </row>
    <row r="20" spans="1:11" ht="22.5" x14ac:dyDescent="0.25">
      <c r="A20" s="16" t="s">
        <v>41</v>
      </c>
      <c r="B20" s="17" t="s">
        <v>42</v>
      </c>
      <c r="C20" s="18">
        <v>5000000</v>
      </c>
      <c r="D20" s="18">
        <v>0</v>
      </c>
      <c r="E20" s="18">
        <v>0</v>
      </c>
      <c r="F20" s="18">
        <v>5000000</v>
      </c>
      <c r="G20" s="18">
        <v>5000000</v>
      </c>
      <c r="H20" s="18">
        <v>0</v>
      </c>
      <c r="I20" s="18">
        <v>4759063</v>
      </c>
      <c r="J20" s="18">
        <v>4759063</v>
      </c>
      <c r="K20" s="18">
        <v>4759063</v>
      </c>
    </row>
    <row r="21" spans="1:11" s="8" customFormat="1" ht="28.5" customHeight="1" x14ac:dyDescent="0.25">
      <c r="A21" s="22" t="s">
        <v>50</v>
      </c>
      <c r="B21" s="22"/>
      <c r="C21" s="19">
        <f>SUM(C17:C20)</f>
        <v>618000000</v>
      </c>
      <c r="D21" s="19">
        <f t="shared" ref="D21:K21" si="3">SUM(D17:D20)</f>
        <v>111000000</v>
      </c>
      <c r="E21" s="19">
        <f t="shared" si="3"/>
        <v>111000000</v>
      </c>
      <c r="F21" s="19">
        <f t="shared" si="3"/>
        <v>618000000</v>
      </c>
      <c r="G21" s="19">
        <f t="shared" si="3"/>
        <v>86158500</v>
      </c>
      <c r="H21" s="19">
        <f t="shared" si="3"/>
        <v>531841500</v>
      </c>
      <c r="I21" s="19">
        <f t="shared" si="3"/>
        <v>24917563</v>
      </c>
      <c r="J21" s="19">
        <f t="shared" si="3"/>
        <v>19931963</v>
      </c>
      <c r="K21" s="19">
        <f t="shared" si="3"/>
        <v>19931963</v>
      </c>
    </row>
    <row r="22" spans="1:11" s="6" customFormat="1" x14ac:dyDescent="0.25">
      <c r="A22" s="21" t="s">
        <v>51</v>
      </c>
      <c r="B22" s="21"/>
      <c r="C22" s="20">
        <f>+C21+C16+C11+C8</f>
        <v>303742000000</v>
      </c>
      <c r="D22" s="20">
        <f t="shared" ref="D22:K22" si="4">+D21+D16+D11+D8</f>
        <v>36840281117</v>
      </c>
      <c r="E22" s="20">
        <f t="shared" si="4"/>
        <v>14840281117</v>
      </c>
      <c r="F22" s="20">
        <f t="shared" si="4"/>
        <v>325742000000</v>
      </c>
      <c r="G22" s="20">
        <f t="shared" si="4"/>
        <v>259891788883</v>
      </c>
      <c r="H22" s="20">
        <f t="shared" si="4"/>
        <v>65850211117</v>
      </c>
      <c r="I22" s="20">
        <f t="shared" si="4"/>
        <v>258440096553</v>
      </c>
      <c r="J22" s="20">
        <f t="shared" si="4"/>
        <v>248825648882</v>
      </c>
      <c r="K22" s="20">
        <f t="shared" si="4"/>
        <v>248357944952</v>
      </c>
    </row>
    <row r="23" spans="1:11" ht="56.25" x14ac:dyDescent="0.25">
      <c r="A23" s="16" t="s">
        <v>43</v>
      </c>
      <c r="B23" s="17" t="s">
        <v>44</v>
      </c>
      <c r="C23" s="18">
        <v>45000000000</v>
      </c>
      <c r="D23" s="18">
        <v>0</v>
      </c>
      <c r="E23" s="18">
        <v>2200000000</v>
      </c>
      <c r="F23" s="18">
        <v>42800000000</v>
      </c>
      <c r="G23" s="18">
        <v>42800000000</v>
      </c>
      <c r="H23" s="18">
        <v>0</v>
      </c>
      <c r="I23" s="18">
        <v>41099231032</v>
      </c>
      <c r="J23" s="18">
        <v>28125207999</v>
      </c>
      <c r="K23" s="18">
        <v>28117217999</v>
      </c>
    </row>
    <row r="24" spans="1:11" ht="45" x14ac:dyDescent="0.25">
      <c r="A24" s="16" t="s">
        <v>45</v>
      </c>
      <c r="B24" s="17" t="s">
        <v>46</v>
      </c>
      <c r="C24" s="18">
        <v>0</v>
      </c>
      <c r="D24" s="18">
        <v>2200000000</v>
      </c>
      <c r="E24" s="18">
        <v>0</v>
      </c>
      <c r="F24" s="18">
        <v>2200000000</v>
      </c>
      <c r="G24" s="18">
        <v>2200000000</v>
      </c>
      <c r="H24" s="18">
        <v>0</v>
      </c>
      <c r="I24" s="18">
        <v>34856011</v>
      </c>
      <c r="J24" s="18">
        <v>0</v>
      </c>
      <c r="K24" s="18">
        <v>0</v>
      </c>
    </row>
    <row r="25" spans="1:11" s="8" customFormat="1" x14ac:dyDescent="0.25">
      <c r="A25" s="22" t="s">
        <v>52</v>
      </c>
      <c r="B25" s="22"/>
      <c r="C25" s="19">
        <f>SUM(C23:C24)</f>
        <v>45000000000</v>
      </c>
      <c r="D25" s="19">
        <f t="shared" ref="D25:K25" si="5">SUM(D23:D24)</f>
        <v>2200000000</v>
      </c>
      <c r="E25" s="19">
        <f t="shared" si="5"/>
        <v>2200000000</v>
      </c>
      <c r="F25" s="19">
        <f t="shared" si="5"/>
        <v>45000000000</v>
      </c>
      <c r="G25" s="19">
        <f t="shared" si="5"/>
        <v>45000000000</v>
      </c>
      <c r="H25" s="19">
        <f t="shared" si="5"/>
        <v>0</v>
      </c>
      <c r="I25" s="19">
        <f t="shared" si="5"/>
        <v>41134087043</v>
      </c>
      <c r="J25" s="19">
        <f t="shared" si="5"/>
        <v>28125207999</v>
      </c>
      <c r="K25" s="19">
        <f t="shared" si="5"/>
        <v>28117217999</v>
      </c>
    </row>
    <row r="26" spans="1:11" s="6" customFormat="1" x14ac:dyDescent="0.25">
      <c r="A26" s="21" t="s">
        <v>53</v>
      </c>
      <c r="B26" s="21"/>
      <c r="C26" s="20">
        <f>+C25+C22</f>
        <v>348742000000</v>
      </c>
      <c r="D26" s="20">
        <f t="shared" ref="D26:K26" si="6">+D25+D22</f>
        <v>39040281117</v>
      </c>
      <c r="E26" s="20">
        <f t="shared" si="6"/>
        <v>17040281117</v>
      </c>
      <c r="F26" s="20">
        <f t="shared" si="6"/>
        <v>370742000000</v>
      </c>
      <c r="G26" s="20">
        <f t="shared" si="6"/>
        <v>304891788883</v>
      </c>
      <c r="H26" s="20">
        <f t="shared" si="6"/>
        <v>65850211117</v>
      </c>
      <c r="I26" s="20">
        <f t="shared" si="6"/>
        <v>299574183596</v>
      </c>
      <c r="J26" s="20">
        <f t="shared" si="6"/>
        <v>276950856881</v>
      </c>
      <c r="K26" s="20">
        <f t="shared" si="6"/>
        <v>276475162951</v>
      </c>
    </row>
    <row r="27" spans="1:11" x14ac:dyDescent="0.25">
      <c r="A27" s="11" t="s">
        <v>1</v>
      </c>
      <c r="B27" s="12" t="s">
        <v>1</v>
      </c>
      <c r="C27" s="13" t="s">
        <v>1</v>
      </c>
      <c r="D27" s="13" t="s">
        <v>1</v>
      </c>
      <c r="E27" s="13" t="s">
        <v>1</v>
      </c>
      <c r="F27" s="13" t="s">
        <v>1</v>
      </c>
      <c r="G27" s="13" t="s">
        <v>1</v>
      </c>
      <c r="H27" s="13" t="s">
        <v>1</v>
      </c>
      <c r="I27" s="13" t="s">
        <v>1</v>
      </c>
      <c r="J27" s="13" t="s">
        <v>1</v>
      </c>
      <c r="K27" s="13" t="s">
        <v>1</v>
      </c>
    </row>
    <row r="28" spans="1:11" ht="33.950000000000003" customHeight="1" x14ac:dyDescent="0.25"/>
  </sheetData>
  <mergeCells count="7">
    <mergeCell ref="A26:B26"/>
    <mergeCell ref="A8:B8"/>
    <mergeCell ref="A11:B11"/>
    <mergeCell ref="A16:B16"/>
    <mergeCell ref="A21:B21"/>
    <mergeCell ref="A22:B22"/>
    <mergeCell ref="A25:B25"/>
  </mergeCells>
  <pageMargins left="0.78740157480314965" right="0.78740157480314965" top="0.78740157480314965" bottom="0.78740157480314965" header="0.78740157480314965" footer="0.78740157480314965"/>
  <pageSetup paperSize="133" scale="8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hurtado</cp:lastModifiedBy>
  <cp:lastPrinted>2019-12-03T13:59:09Z</cp:lastPrinted>
  <dcterms:created xsi:type="dcterms:W3CDTF">2019-12-02T21:07:09Z</dcterms:created>
  <dcterms:modified xsi:type="dcterms:W3CDTF">2019-12-04T13:39:02Z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