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esktop\Disco D\EVIDENCIAS PUBLICACIONES DARY\Año 2019\Publicaciones Presupuesto nivel decreto de liquidacion - EJECUCION PRESUPUESTAL\Julio\"/>
    </mc:Choice>
  </mc:AlternateContent>
  <bookViews>
    <workbookView xWindow="0" yWindow="0" windowWidth="23970" windowHeight="898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K25" i="1" s="1"/>
  <c r="L24" i="1"/>
  <c r="D25" i="1"/>
  <c r="E25" i="1"/>
  <c r="F25" i="1"/>
  <c r="G25" i="1"/>
  <c r="H25" i="1"/>
  <c r="I25" i="1"/>
  <c r="J25" i="1"/>
  <c r="L25" i="1"/>
  <c r="C24" i="1"/>
  <c r="C25" i="1" s="1"/>
  <c r="D22" i="1"/>
  <c r="E22" i="1"/>
  <c r="F22" i="1"/>
  <c r="G22" i="1"/>
  <c r="H22" i="1"/>
  <c r="I22" i="1"/>
  <c r="J22" i="1"/>
  <c r="K22" i="1"/>
  <c r="L22" i="1"/>
  <c r="C22" i="1"/>
  <c r="D21" i="1"/>
  <c r="E21" i="1"/>
  <c r="F21" i="1"/>
  <c r="G21" i="1"/>
  <c r="H21" i="1"/>
  <c r="I21" i="1"/>
  <c r="J21" i="1"/>
  <c r="K21" i="1"/>
  <c r="L21" i="1"/>
  <c r="C21" i="1"/>
  <c r="D16" i="1"/>
  <c r="E16" i="1"/>
  <c r="F16" i="1"/>
  <c r="G16" i="1"/>
  <c r="H16" i="1"/>
  <c r="I16" i="1"/>
  <c r="J16" i="1"/>
  <c r="K16" i="1"/>
  <c r="L16" i="1"/>
  <c r="C16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<sst xmlns="http://schemas.openxmlformats.org/spreadsheetml/2006/main" count="79" uniqueCount="53">
  <si>
    <t>Año Fiscal:</t>
  </si>
  <si>
    <t/>
  </si>
  <si>
    <t>Vigencia:</t>
  </si>
  <si>
    <t>Actual</t>
  </si>
  <si>
    <t>Periodo:</t>
  </si>
  <si>
    <t>Enero-Julio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</si>
  <si>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</si>
  <si>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</si>
  <si>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</si>
  <si>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</si>
  <si>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</si>
  <si>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</si>
  <si>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</si>
  <si>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</si>
  <si>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</si>
  <si>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</si>
  <si>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</si>
  <si>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</si>
  <si>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</si>
  <si>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</si>
  <si>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</si>
  <si>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</si>
  <si>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</si>
  <si>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</si>
  <si>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</si>
  <si>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</si>
  <si>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</si>
  <si>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</si>
  <si>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</si>
  <si>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</si>
  <si>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</si>
  <si>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</si>
  <si>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</si>
  <si>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</si>
  <si>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</si>
  <si>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</si>
  <si>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</si>
  <si>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</si>
  <si>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</si>
  <si>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</si>
  <si>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</si>
  <si>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</si>
  <si>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</si>
  <si>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</si>
  <si>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</si>
  <si>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</si>
  <si>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GASTOS DE PERSONAL</t>
  </si>
  <si>
    <t>ADQUISICION DE BIENES Y SERVICIOS</t>
  </si>
  <si>
    <t>TRANSFERENCIAS CORRIENTES</t>
  </si>
  <si>
    <t>GASTOS POR TRIBUTOS, MULTAS, SANCIONES E INTERESES DE MORA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</si>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</sst>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7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4" fillId="3" borderId="2" xfId="1" applyNumberFormat="1" applyFont="1" applyFill="1" applyBorder="1" applyAlignment="1">
      <alignment horizontal="right" vertical="center" wrapText="1" readingOrder="1"/>
    </xf>
    <xf numFmtId="164" fontId="6" fillId="0" borderId="0" xfId="1" applyNumberFormat="1" applyFont="1" applyFill="1" applyBorder="1" applyAlignment="1">
      <alignment horizontal="center" vertical="center" wrapText="1" readingOrder="1"/>
    </xf>
    <xf numFmtId="164" fontId="8" fillId="0" borderId="0" xfId="1" applyNumberFormat="1" applyFont="1" applyFill="1" applyBorder="1"/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19050</xdr:rowOff>
    </xdr:from>
    <xdr:to>
      <xdr:col>6</xdr:col>
      <xdr:colOff>257175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9050"/>
          <a:ext cx="17335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0</xdr:row>
      <xdr:rowOff>0</xdr:rowOff>
    </xdr:from>
    <xdr:to>
      <xdr:col>9</xdr:col>
      <xdr:colOff>180975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7175" y="0"/>
          <a:ext cx="17811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abSelected="1" workbookViewId="0">
      <selection activeCell="E16" sqref="E16"/>
    </sheetView>
  </sheetViews>
  <sheetFormatPr baseColWidth="10" defaultRowHeight="15"/>
  <cols>
    <col min="1" max="1" width="16.875" customWidth="1"/>
    <col min="2" max="2" width="27.625" customWidth="1"/>
    <col min="3" max="12" width="14.25" style="5" customWidth="1"/>
    <col min="13" max="13" width="0" hidden="1" customWidth="1"/>
    <col min="14" max="14" width="6.375" customWidth="1"/>
  </cols>
  <sheetData>
    <row r="1" spans="1:12">
      <c r="A1" s="2" t="s">
        <v>1</v>
      </c>
      <c r="B1" s="1" t="s">
        <v>0</v>
      </c>
      <c r="C1" s="3">
        <v>2019</v>
      </c>
      <c r="D1" s="19" t="s">
        <v>1</v>
      </c>
      <c r="E1" s="20"/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4" t="s">
        <v>1</v>
      </c>
    </row>
    <row r="2" spans="1:12">
      <c r="A2" s="2" t="s">
        <v>1</v>
      </c>
      <c r="B2" s="1" t="s">
        <v>2</v>
      </c>
      <c r="C2" s="3" t="s">
        <v>3</v>
      </c>
      <c r="D2" s="19" t="s">
        <v>1</v>
      </c>
      <c r="E2" s="20"/>
      <c r="F2" s="19" t="s">
        <v>1</v>
      </c>
      <c r="G2" s="19" t="s">
        <v>1</v>
      </c>
      <c r="H2" s="19" t="s">
        <v>1</v>
      </c>
      <c r="I2" s="19" t="s">
        <v>1</v>
      </c>
      <c r="J2" s="19" t="s">
        <v>1</v>
      </c>
      <c r="K2" s="19" t="s">
        <v>1</v>
      </c>
      <c r="L2" s="4" t="s">
        <v>1</v>
      </c>
    </row>
    <row r="3" spans="1:12">
      <c r="A3" s="2" t="s">
        <v>1</v>
      </c>
      <c r="B3" s="12" t="s">
        <v>4</v>
      </c>
      <c r="C3" s="13" t="s">
        <v>5</v>
      </c>
      <c r="D3" s="19" t="s">
        <v>1</v>
      </c>
      <c r="E3" s="20"/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4" t="s">
        <v>1</v>
      </c>
    </row>
    <row r="4" spans="1:12" s="9" customFormat="1" ht="26.25" customHeight="1">
      <c r="A4" s="8" t="s">
        <v>6</v>
      </c>
      <c r="B4" s="8" t="s">
        <v>7</v>
      </c>
      <c r="C4" s="14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2">
      <c r="A5" s="6" t="s">
        <v>18</v>
      </c>
      <c r="B5" s="7" t="s">
        <v>19</v>
      </c>
      <c r="C5" s="15">
        <v>183257000000</v>
      </c>
      <c r="D5" s="15">
        <v>0</v>
      </c>
      <c r="E5" s="15">
        <v>1498000000</v>
      </c>
      <c r="F5" s="15">
        <v>181759000000</v>
      </c>
      <c r="G5" s="15">
        <v>0</v>
      </c>
      <c r="H5" s="15">
        <v>103116774943</v>
      </c>
      <c r="I5" s="15">
        <v>78642225057</v>
      </c>
      <c r="J5" s="15">
        <v>102234774943</v>
      </c>
      <c r="K5" s="15">
        <v>102234774943</v>
      </c>
      <c r="L5" s="15">
        <v>101307693607</v>
      </c>
    </row>
    <row r="6" spans="1:12" ht="22.5">
      <c r="A6" s="6" t="s">
        <v>20</v>
      </c>
      <c r="B6" s="7" t="s">
        <v>21</v>
      </c>
      <c r="C6" s="15">
        <v>69440000000</v>
      </c>
      <c r="D6" s="15">
        <v>0</v>
      </c>
      <c r="E6" s="15">
        <v>0</v>
      </c>
      <c r="F6" s="15">
        <v>69440000000</v>
      </c>
      <c r="G6" s="15">
        <v>0</v>
      </c>
      <c r="H6" s="15">
        <v>33469545329</v>
      </c>
      <c r="I6" s="15">
        <v>35970454671</v>
      </c>
      <c r="J6" s="15">
        <v>33469545329</v>
      </c>
      <c r="K6" s="15">
        <v>33469545329</v>
      </c>
      <c r="L6" s="15">
        <v>33469545329</v>
      </c>
    </row>
    <row r="7" spans="1:12" ht="22.5">
      <c r="A7" s="6" t="s">
        <v>22</v>
      </c>
      <c r="B7" s="7" t="s">
        <v>23</v>
      </c>
      <c r="C7" s="15">
        <v>2176000000</v>
      </c>
      <c r="D7" s="15">
        <v>0</v>
      </c>
      <c r="E7" s="15">
        <v>0</v>
      </c>
      <c r="F7" s="15">
        <v>2176000000</v>
      </c>
      <c r="G7" s="15">
        <v>0</v>
      </c>
      <c r="H7" s="15">
        <v>1977882347</v>
      </c>
      <c r="I7" s="15">
        <v>198117653</v>
      </c>
      <c r="J7" s="15">
        <v>1977882347</v>
      </c>
      <c r="K7" s="15">
        <v>1922663721</v>
      </c>
      <c r="L7" s="15">
        <v>1922663721</v>
      </c>
    </row>
    <row r="8" spans="1:12" s="10" customFormat="1">
      <c r="A8" s="22" t="s">
        <v>46</v>
      </c>
      <c r="B8" s="22"/>
      <c r="C8" s="16">
        <f>SUM(C5:C7)</f>
        <v>254873000000</v>
      </c>
      <c r="D8" s="16">
        <f t="shared" ref="D8:L8" si="0">SUM(D5:D7)</f>
        <v>0</v>
      </c>
      <c r="E8" s="16">
        <f t="shared" si="0"/>
        <v>1498000000</v>
      </c>
      <c r="F8" s="16">
        <f t="shared" si="0"/>
        <v>253375000000</v>
      </c>
      <c r="G8" s="16">
        <f t="shared" si="0"/>
        <v>0</v>
      </c>
      <c r="H8" s="16">
        <f t="shared" si="0"/>
        <v>138564202619</v>
      </c>
      <c r="I8" s="16">
        <f t="shared" si="0"/>
        <v>114810797381</v>
      </c>
      <c r="J8" s="16">
        <f t="shared" si="0"/>
        <v>137682202619</v>
      </c>
      <c r="K8" s="16">
        <f t="shared" si="0"/>
        <v>137626983993</v>
      </c>
      <c r="L8" s="16">
        <f t="shared" si="0"/>
        <v>136699902657</v>
      </c>
    </row>
    <row r="9" spans="1:12" ht="22.5">
      <c r="A9" s="6" t="s">
        <v>24</v>
      </c>
      <c r="B9" s="7" t="s">
        <v>25</v>
      </c>
      <c r="C9" s="15">
        <v>0</v>
      </c>
      <c r="D9" s="15">
        <v>110000000</v>
      </c>
      <c r="E9" s="15">
        <v>0</v>
      </c>
      <c r="F9" s="15">
        <v>110000000</v>
      </c>
      <c r="G9" s="15">
        <v>0</v>
      </c>
      <c r="H9" s="15">
        <v>53000000</v>
      </c>
      <c r="I9" s="15">
        <v>57000000</v>
      </c>
      <c r="J9" s="15">
        <v>0</v>
      </c>
      <c r="K9" s="15">
        <v>0</v>
      </c>
      <c r="L9" s="15">
        <v>0</v>
      </c>
    </row>
    <row r="10" spans="1:12" ht="22.5">
      <c r="A10" s="6" t="s">
        <v>26</v>
      </c>
      <c r="B10" s="7" t="s">
        <v>27</v>
      </c>
      <c r="C10" s="15">
        <v>40879000000</v>
      </c>
      <c r="D10" s="15">
        <v>1667000000</v>
      </c>
      <c r="E10" s="15">
        <v>2529000000</v>
      </c>
      <c r="F10" s="15">
        <v>40017000000</v>
      </c>
      <c r="G10" s="15">
        <v>3900000000</v>
      </c>
      <c r="H10" s="15">
        <v>32090929030</v>
      </c>
      <c r="I10" s="15">
        <v>4026070970</v>
      </c>
      <c r="J10" s="15">
        <v>30601502699</v>
      </c>
      <c r="K10" s="15">
        <v>21955499875</v>
      </c>
      <c r="L10" s="15">
        <v>21861307632</v>
      </c>
    </row>
    <row r="11" spans="1:12" s="10" customFormat="1">
      <c r="A11" s="22" t="s">
        <v>47</v>
      </c>
      <c r="B11" s="22"/>
      <c r="C11" s="16">
        <f>SUM(C9:C10)</f>
        <v>40879000000</v>
      </c>
      <c r="D11" s="16">
        <f t="shared" ref="D11:L11" si="1">SUM(D9:D10)</f>
        <v>1777000000</v>
      </c>
      <c r="E11" s="16">
        <f t="shared" si="1"/>
        <v>2529000000</v>
      </c>
      <c r="F11" s="16">
        <f t="shared" si="1"/>
        <v>40127000000</v>
      </c>
      <c r="G11" s="16">
        <f t="shared" si="1"/>
        <v>3900000000</v>
      </c>
      <c r="H11" s="16">
        <f t="shared" si="1"/>
        <v>32143929030</v>
      </c>
      <c r="I11" s="16">
        <f t="shared" si="1"/>
        <v>4083070970</v>
      </c>
      <c r="J11" s="16">
        <f t="shared" si="1"/>
        <v>30601502699</v>
      </c>
      <c r="K11" s="16">
        <f t="shared" si="1"/>
        <v>21955499875</v>
      </c>
      <c r="L11" s="16">
        <f t="shared" si="1"/>
        <v>21861307632</v>
      </c>
    </row>
    <row r="12" spans="1:12" ht="33.75">
      <c r="A12" s="6" t="s">
        <v>28</v>
      </c>
      <c r="B12" s="7" t="s">
        <v>29</v>
      </c>
      <c r="C12" s="15">
        <v>7357000000</v>
      </c>
      <c r="D12" s="15">
        <v>0</v>
      </c>
      <c r="E12" s="15">
        <v>200000000</v>
      </c>
      <c r="F12" s="15">
        <v>7157000000</v>
      </c>
      <c r="G12" s="15">
        <v>7157000000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</row>
    <row r="13" spans="1:12" ht="33.75">
      <c r="A13" s="6" t="s">
        <v>30</v>
      </c>
      <c r="B13" s="7" t="s">
        <v>31</v>
      </c>
      <c r="C13" s="15">
        <v>15000000</v>
      </c>
      <c r="D13" s="15">
        <v>31000000</v>
      </c>
      <c r="E13" s="15">
        <v>0</v>
      </c>
      <c r="F13" s="15">
        <v>46000000</v>
      </c>
      <c r="G13" s="15">
        <v>0</v>
      </c>
      <c r="H13" s="15">
        <v>42150865</v>
      </c>
      <c r="I13" s="15">
        <v>3849135</v>
      </c>
      <c r="J13" s="15">
        <v>42150865</v>
      </c>
      <c r="K13" s="15">
        <v>26090177</v>
      </c>
      <c r="L13" s="15">
        <v>26090177</v>
      </c>
    </row>
    <row r="14" spans="1:12">
      <c r="A14" s="6" t="s">
        <v>32</v>
      </c>
      <c r="B14" s="7" t="s">
        <v>33</v>
      </c>
      <c r="C14" s="15">
        <v>0</v>
      </c>
      <c r="D14" s="15">
        <v>163000000</v>
      </c>
      <c r="E14" s="15">
        <v>0</v>
      </c>
      <c r="F14" s="15">
        <v>163000000</v>
      </c>
      <c r="G14" s="15">
        <v>0</v>
      </c>
      <c r="H14" s="15">
        <v>162426201</v>
      </c>
      <c r="I14" s="15">
        <v>573799</v>
      </c>
      <c r="J14" s="15">
        <v>162426201</v>
      </c>
      <c r="K14" s="15">
        <v>162426201</v>
      </c>
      <c r="L14" s="15">
        <v>162426201</v>
      </c>
    </row>
    <row r="15" spans="1:12">
      <c r="A15" s="6" t="s">
        <v>34</v>
      </c>
      <c r="B15" s="7" t="s">
        <v>35</v>
      </c>
      <c r="C15" s="15">
        <v>0</v>
      </c>
      <c r="D15" s="15">
        <v>2256000000</v>
      </c>
      <c r="E15" s="15">
        <v>0</v>
      </c>
      <c r="F15" s="15">
        <v>2256000000</v>
      </c>
      <c r="G15" s="15">
        <v>0</v>
      </c>
      <c r="H15" s="15">
        <v>2255241840</v>
      </c>
      <c r="I15" s="15">
        <v>758160</v>
      </c>
      <c r="J15" s="15">
        <v>2255241840</v>
      </c>
      <c r="K15" s="15">
        <v>2255241840</v>
      </c>
      <c r="L15" s="15">
        <v>2255241840</v>
      </c>
    </row>
    <row r="16" spans="1:12" s="10" customFormat="1">
      <c r="A16" s="22" t="s">
        <v>48</v>
      </c>
      <c r="B16" s="22"/>
      <c r="C16" s="16">
        <f>SUM(C12:C15)</f>
        <v>7372000000</v>
      </c>
      <c r="D16" s="16">
        <f t="shared" ref="D16:L16" si="2">SUM(D12:D15)</f>
        <v>2450000000</v>
      </c>
      <c r="E16" s="16">
        <f t="shared" si="2"/>
        <v>200000000</v>
      </c>
      <c r="F16" s="16">
        <f t="shared" si="2"/>
        <v>9622000000</v>
      </c>
      <c r="G16" s="16">
        <f t="shared" si="2"/>
        <v>7157000000</v>
      </c>
      <c r="H16" s="16">
        <f t="shared" si="2"/>
        <v>2459818906</v>
      </c>
      <c r="I16" s="16">
        <f t="shared" si="2"/>
        <v>5181094</v>
      </c>
      <c r="J16" s="16">
        <f t="shared" si="2"/>
        <v>2459818906</v>
      </c>
      <c r="K16" s="16">
        <f t="shared" si="2"/>
        <v>2443758218</v>
      </c>
      <c r="L16" s="16">
        <f t="shared" si="2"/>
        <v>2443758218</v>
      </c>
    </row>
    <row r="17" spans="1:12">
      <c r="A17" s="6" t="s">
        <v>36</v>
      </c>
      <c r="B17" s="7" t="s">
        <v>37</v>
      </c>
      <c r="C17" s="15">
        <v>0</v>
      </c>
      <c r="D17" s="15">
        <v>111000000</v>
      </c>
      <c r="E17" s="15">
        <v>0</v>
      </c>
      <c r="F17" s="15">
        <v>111000000</v>
      </c>
      <c r="G17" s="15">
        <v>0</v>
      </c>
      <c r="H17" s="15">
        <v>15172900</v>
      </c>
      <c r="I17" s="15">
        <v>95827100</v>
      </c>
      <c r="J17" s="15">
        <v>15172900</v>
      </c>
      <c r="K17" s="15">
        <v>15172900</v>
      </c>
      <c r="L17" s="15">
        <v>15172900</v>
      </c>
    </row>
    <row r="18" spans="1:12">
      <c r="A18" s="6" t="s">
        <v>38</v>
      </c>
      <c r="B18" s="7" t="s">
        <v>39</v>
      </c>
      <c r="C18" s="15">
        <v>171000000</v>
      </c>
      <c r="D18" s="15">
        <v>0</v>
      </c>
      <c r="E18" s="15">
        <v>111000000</v>
      </c>
      <c r="F18" s="15">
        <v>60000000</v>
      </c>
      <c r="G18" s="15">
        <v>0</v>
      </c>
      <c r="H18" s="15">
        <v>60000000</v>
      </c>
      <c r="I18" s="15">
        <v>0</v>
      </c>
      <c r="J18" s="15">
        <v>0</v>
      </c>
      <c r="K18" s="15">
        <v>0</v>
      </c>
      <c r="L18" s="15">
        <v>0</v>
      </c>
    </row>
    <row r="19" spans="1:12" ht="22.5">
      <c r="A19" s="6" t="s">
        <v>40</v>
      </c>
      <c r="B19" s="7" t="s">
        <v>41</v>
      </c>
      <c r="C19" s="15">
        <v>442000000</v>
      </c>
      <c r="D19" s="15">
        <v>0</v>
      </c>
      <c r="E19" s="15">
        <v>0</v>
      </c>
      <c r="F19" s="15">
        <v>442000000</v>
      </c>
      <c r="G19" s="15">
        <v>0</v>
      </c>
      <c r="H19" s="15">
        <v>0</v>
      </c>
      <c r="I19" s="15">
        <v>442000000</v>
      </c>
      <c r="J19" s="15">
        <v>0</v>
      </c>
      <c r="K19" s="15">
        <v>0</v>
      </c>
      <c r="L19" s="15">
        <v>0</v>
      </c>
    </row>
    <row r="20" spans="1:12" ht="22.5">
      <c r="A20" s="6" t="s">
        <v>42</v>
      </c>
      <c r="B20" s="7" t="s">
        <v>43</v>
      </c>
      <c r="C20" s="15">
        <v>5000000</v>
      </c>
      <c r="D20" s="15">
        <v>0</v>
      </c>
      <c r="E20" s="15">
        <v>0</v>
      </c>
      <c r="F20" s="15">
        <v>5000000</v>
      </c>
      <c r="G20" s="15">
        <v>0</v>
      </c>
      <c r="H20" s="15">
        <v>5000000</v>
      </c>
      <c r="I20" s="15">
        <v>0</v>
      </c>
      <c r="J20" s="15">
        <v>4759063</v>
      </c>
      <c r="K20" s="15">
        <v>4759063</v>
      </c>
      <c r="L20" s="15">
        <v>4759063</v>
      </c>
    </row>
    <row r="21" spans="1:12" s="10" customFormat="1" ht="20.25" customHeight="1">
      <c r="A21" s="22" t="s">
        <v>49</v>
      </c>
      <c r="B21" s="22"/>
      <c r="C21" s="16">
        <f>SUM(C17:C20)</f>
        <v>618000000</v>
      </c>
      <c r="D21" s="16">
        <f t="shared" ref="D21:L21" si="3">SUM(D17:D20)</f>
        <v>111000000</v>
      </c>
      <c r="E21" s="16">
        <f t="shared" si="3"/>
        <v>111000000</v>
      </c>
      <c r="F21" s="16">
        <f t="shared" si="3"/>
        <v>618000000</v>
      </c>
      <c r="G21" s="16">
        <f t="shared" si="3"/>
        <v>0</v>
      </c>
      <c r="H21" s="16">
        <f t="shared" si="3"/>
        <v>80172900</v>
      </c>
      <c r="I21" s="16">
        <f t="shared" si="3"/>
        <v>537827100</v>
      </c>
      <c r="J21" s="16">
        <f t="shared" si="3"/>
        <v>19931963</v>
      </c>
      <c r="K21" s="16">
        <f t="shared" si="3"/>
        <v>19931963</v>
      </c>
      <c r="L21" s="16">
        <f t="shared" si="3"/>
        <v>19931963</v>
      </c>
    </row>
    <row r="22" spans="1:12" s="11" customFormat="1">
      <c r="A22" s="21" t="s">
        <v>50</v>
      </c>
      <c r="B22" s="21"/>
      <c r="C22" s="17">
        <f>+C21+C16+C11+C8</f>
        <v>303742000000</v>
      </c>
      <c r="D22" s="17">
        <f t="shared" ref="D22:L22" si="4">+D21+D16+D11+D8</f>
        <v>4338000000</v>
      </c>
      <c r="E22" s="17">
        <f t="shared" si="4"/>
        <v>4338000000</v>
      </c>
      <c r="F22" s="17">
        <f t="shared" si="4"/>
        <v>303742000000</v>
      </c>
      <c r="G22" s="17">
        <f t="shared" si="4"/>
        <v>11057000000</v>
      </c>
      <c r="H22" s="17">
        <f t="shared" si="4"/>
        <v>173248123455</v>
      </c>
      <c r="I22" s="17">
        <f t="shared" si="4"/>
        <v>119436876545</v>
      </c>
      <c r="J22" s="17">
        <f t="shared" si="4"/>
        <v>170763456187</v>
      </c>
      <c r="K22" s="17">
        <f t="shared" si="4"/>
        <v>162046174049</v>
      </c>
      <c r="L22" s="17">
        <f t="shared" si="4"/>
        <v>161024900470</v>
      </c>
    </row>
    <row r="23" spans="1:12" ht="56.25">
      <c r="A23" s="6" t="s">
        <v>44</v>
      </c>
      <c r="B23" s="7" t="s">
        <v>45</v>
      </c>
      <c r="C23" s="15">
        <v>45000000000</v>
      </c>
      <c r="D23" s="15">
        <v>0</v>
      </c>
      <c r="E23" s="15">
        <v>0</v>
      </c>
      <c r="F23" s="15">
        <v>45000000000</v>
      </c>
      <c r="G23" s="15">
        <v>3900000000</v>
      </c>
      <c r="H23" s="15">
        <v>41100000000</v>
      </c>
      <c r="I23" s="15">
        <v>0</v>
      </c>
      <c r="J23" s="15">
        <v>41023219471</v>
      </c>
      <c r="K23" s="15">
        <v>16435022929</v>
      </c>
      <c r="L23" s="15">
        <v>16349366798</v>
      </c>
    </row>
    <row r="24" spans="1:12" s="10" customFormat="1">
      <c r="A24" s="22" t="s">
        <v>51</v>
      </c>
      <c r="B24" s="22"/>
      <c r="C24" s="16">
        <f>+C23</f>
        <v>45000000000</v>
      </c>
      <c r="D24" s="16">
        <f t="shared" ref="D24:L24" si="5">+D23</f>
        <v>0</v>
      </c>
      <c r="E24" s="16">
        <f t="shared" si="5"/>
        <v>0</v>
      </c>
      <c r="F24" s="16">
        <f t="shared" si="5"/>
        <v>45000000000</v>
      </c>
      <c r="G24" s="16">
        <f t="shared" si="5"/>
        <v>3900000000</v>
      </c>
      <c r="H24" s="16">
        <f t="shared" si="5"/>
        <v>41100000000</v>
      </c>
      <c r="I24" s="16">
        <f t="shared" si="5"/>
        <v>0</v>
      </c>
      <c r="J24" s="16">
        <f t="shared" si="5"/>
        <v>41023219471</v>
      </c>
      <c r="K24" s="16">
        <f t="shared" si="5"/>
        <v>16435022929</v>
      </c>
      <c r="L24" s="16">
        <f t="shared" si="5"/>
        <v>16349366798</v>
      </c>
    </row>
    <row r="25" spans="1:12" s="11" customFormat="1">
      <c r="A25" s="21" t="s">
        <v>52</v>
      </c>
      <c r="B25" s="21"/>
      <c r="C25" s="18">
        <f>+C24+C22</f>
        <v>348742000000</v>
      </c>
      <c r="D25" s="18">
        <f t="shared" ref="D25:L25" si="6">+D24+D22</f>
        <v>4338000000</v>
      </c>
      <c r="E25" s="18">
        <f t="shared" si="6"/>
        <v>4338000000</v>
      </c>
      <c r="F25" s="18">
        <f t="shared" si="6"/>
        <v>348742000000</v>
      </c>
      <c r="G25" s="18">
        <f t="shared" si="6"/>
        <v>14957000000</v>
      </c>
      <c r="H25" s="18">
        <f t="shared" si="6"/>
        <v>214348123455</v>
      </c>
      <c r="I25" s="18">
        <f t="shared" si="6"/>
        <v>119436876545</v>
      </c>
      <c r="J25" s="18">
        <f t="shared" si="6"/>
        <v>211786675658</v>
      </c>
      <c r="K25" s="18">
        <f t="shared" si="6"/>
        <v>178481196978</v>
      </c>
      <c r="L25" s="18">
        <f t="shared" si="6"/>
        <v>177374267268</v>
      </c>
    </row>
    <row r="26" spans="1:12" ht="33.950000000000003" customHeight="1"/>
  </sheetData>
  <mergeCells count="7">
    <mergeCell ref="A25:B25"/>
    <mergeCell ref="A8:B8"/>
    <mergeCell ref="A11:B11"/>
    <mergeCell ref="A16:B16"/>
    <mergeCell ref="A21:B21"/>
    <mergeCell ref="A22:B22"/>
    <mergeCell ref="A24:B24"/>
  </mergeCells>
  <pageMargins left="0.78740157480314965" right="0.78740157480314965" top="0.78740157480314965" bottom="0.78740157480314965" header="0.78740157480314965" footer="0.78740157480314965"/>
  <pageSetup paperSize="133" scale="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cp:lastPrinted>2019-08-05T19:09:31Z</cp:lastPrinted>
  <dcterms:created xsi:type="dcterms:W3CDTF">2019-08-01T15:34:57Z</dcterms:created>
  <dcterms:modified xsi:type="dcterms:W3CDTF">2019-08-08T19:14:57Z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