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enero\"/>
    </mc:Choice>
  </mc:AlternateContent>
  <bookViews>
    <workbookView xWindow="0" yWindow="0" windowWidth="24000" windowHeight="9735"/>
  </bookViews>
  <sheets>
    <sheet name="REP_EPG034_EjecucionPresupuesta" sheetId="1" r:id="rId1"/>
  </sheets>
  <definedNames>
    <definedName name="_xlnm.Print_Area" localSheetId="0">REP_EPG034_EjecucionPresupuesta!$A$1:$G$21</definedName>
  </definedNames>
  <calcPr calcId="152511"/>
</workbook>
</file>

<file path=xl/calcChain.xml><?xml version="1.0" encoding="utf-8"?>
<calcChain xmlns="http://schemas.openxmlformats.org/spreadsheetml/2006/main">
  <c r="G19" i="1" l="1"/>
  <c r="G20" i="1" s="1"/>
  <c r="G11" i="1"/>
  <c r="G13" i="1" s="1"/>
  <c r="G9" i="1"/>
  <c r="G10" i="1" s="1"/>
  <c r="G6" i="1"/>
  <c r="G7" i="1"/>
  <c r="G5" i="1"/>
  <c r="D20" i="1"/>
  <c r="E20" i="1"/>
  <c r="F20" i="1"/>
  <c r="H20" i="1"/>
  <c r="I20" i="1"/>
  <c r="J20" i="1"/>
  <c r="C20" i="1"/>
  <c r="D17" i="1"/>
  <c r="E17" i="1"/>
  <c r="G17" i="1"/>
  <c r="F17" i="1"/>
  <c r="H17" i="1"/>
  <c r="H18" i="1" s="1"/>
  <c r="I17" i="1"/>
  <c r="J17" i="1"/>
  <c r="C17" i="1"/>
  <c r="D13" i="1"/>
  <c r="E13" i="1"/>
  <c r="F13" i="1"/>
  <c r="H13" i="1"/>
  <c r="I13" i="1"/>
  <c r="J13" i="1"/>
  <c r="C13" i="1"/>
  <c r="D10" i="1"/>
  <c r="E10" i="1"/>
  <c r="F10" i="1"/>
  <c r="H10" i="1"/>
  <c r="I10" i="1"/>
  <c r="J10" i="1"/>
  <c r="C10" i="1"/>
  <c r="D8" i="1"/>
  <c r="E8" i="1"/>
  <c r="F8" i="1"/>
  <c r="H8" i="1"/>
  <c r="I8" i="1"/>
  <c r="J8" i="1"/>
  <c r="C8" i="1"/>
  <c r="E21" i="1" l="1"/>
  <c r="E18" i="1"/>
  <c r="D21" i="1"/>
  <c r="D18" i="1"/>
  <c r="C18" i="1"/>
  <c r="C21" i="1"/>
  <c r="G8" i="1"/>
  <c r="G18" i="1" s="1"/>
  <c r="J18" i="1"/>
  <c r="J21" i="1"/>
  <c r="I18" i="1"/>
  <c r="I21" i="1"/>
  <c r="H21" i="1"/>
  <c r="F18" i="1"/>
  <c r="F21" i="1"/>
  <c r="G21" i="1"/>
</calcChain>
</file>

<file path=xl/sharedStrings.xml><?xml version="1.0" encoding="utf-8"?>
<sst xmlns="http://schemas.openxmlformats.org/spreadsheetml/2006/main" count="76" uniqueCount="43">
  <si>
    <t>Año Fiscal:</t>
  </si>
  <si>
    <t/>
  </si>
  <si>
    <t>Vigencia:</t>
  </si>
  <si>
    <t>Actual</t>
  </si>
  <si>
    <t>Periodo:</t>
  </si>
  <si>
    <t>Enero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</si>
  <si>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</si>
  <si>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</si>
  <si>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</si>
  <si>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</si>
  <si>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</si>
  <si>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</si>
  <si>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</si>
  <si>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</si>
  <si>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</si>
  <si>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</si>
  <si>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</si>
  <si>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</si>
  <si>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</si>
  <si>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</si>
  <si>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</si>
  <si>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</si>
  <si>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A-02-02</t>
  </si>
  <si>
    <t>ADQUISICIONES DIFERENTES DE ACTIVOS</t>
  </si>
  <si>
    <t>A-03-03-01-999</t>
  </si>
  <si>
    <t>OTRAS TRANSFERENCIAS - PREVIO CONCEPTO DGPPN</t>
  </si>
  <si>
    <t>A-03-04-02-012</t>
  </si>
  <si>
    <t>INCAPACIDADES Y LICENCIAS DE MATERNIDAD (NO DE PENSIONES)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</si>
  <si>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</si>
  <si>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</si>
  <si>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</si>
  <si>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</si>
  <si>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</si>
  <si>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</si>
  <si>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</si>
  <si>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</si>
  <si>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GASTOS DE PERSONAL</t>
  </si>
  <si>
    <t>ADQUISICION DE BIENES Y SERVICIOS</t>
  </si>
  <si>
    <t>TRANSFERENCIAS CORRIENTES</t>
  </si>
  <si>
    <t>GASTOS POR TRIBUTOS, MULTAS, SANCIONES E INTERESES DE MORA</t>
  </si>
  <si>
    <t>TOTAL FUNCIONAMIENTO</t>
  </si>
  <si>
    <t>TOTAL 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</si>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</sst>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4" fontId="2" fillId="0" borderId="3" xfId="1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164" fontId="4" fillId="0" borderId="4" xfId="1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3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0" fontId="2" fillId="4" borderId="2" xfId="0" applyNumberFormat="1" applyFont="1" applyFill="1" applyBorder="1" applyAlignment="1">
      <alignment horizontal="center" vertical="center" wrapText="1" readingOrder="1"/>
    </xf>
    <xf numFmtId="164" fontId="2" fillId="4" borderId="2" xfId="1" applyNumberFormat="1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164" fontId="3" fillId="5" borderId="2" xfId="1" applyNumberFormat="1" applyFont="1" applyFill="1" applyBorder="1" applyAlignment="1">
      <alignment horizontal="right" vertical="center" wrapText="1" readingOrder="1"/>
    </xf>
    <xf numFmtId="0" fontId="1" fillId="5" borderId="0" xfId="0" applyFont="1" applyFill="1" applyBorder="1"/>
    <xf numFmtId="164" fontId="6" fillId="0" borderId="0" xfId="1" applyNumberFormat="1" applyFont="1" applyFill="1" applyBorder="1"/>
    <xf numFmtId="164" fontId="7" fillId="0" borderId="0" xfId="1" applyNumberFormat="1" applyFont="1" applyFill="1" applyBorder="1" applyAlignment="1">
      <alignment horizontal="center" vertical="center" wrapText="1" readingOrder="1"/>
    </xf>
    <xf numFmtId="0" fontId="3" fillId="3" borderId="5" xfId="0" applyNumberFormat="1" applyFont="1" applyFill="1" applyBorder="1" applyAlignment="1">
      <alignment horizontal="center" vertical="center" wrapText="1" readingOrder="1"/>
    </xf>
    <xf numFmtId="0" fontId="3" fillId="3" borderId="6" xfId="0" applyNumberFormat="1" applyFont="1" applyFill="1" applyBorder="1" applyAlignment="1">
      <alignment horizontal="center" vertical="center" wrapText="1" readingOrder="1"/>
    </xf>
    <xf numFmtId="0" fontId="3" fillId="2" borderId="5" xfId="0" applyNumberFormat="1" applyFont="1" applyFill="1" applyBorder="1" applyAlignment="1">
      <alignment horizontal="center" vertical="center" wrapText="1" readingOrder="1"/>
    </xf>
    <xf numFmtId="0" fontId="3" fillId="2" borderId="6" xfId="0" applyNumberFormat="1" applyFont="1" applyFill="1" applyBorder="1" applyAlignment="1">
      <alignment horizontal="center" vertical="center" wrapText="1" readingOrder="1"/>
    </xf>
    <xf numFmtId="0" fontId="3" fillId="5" borderId="5" xfId="0" applyNumberFormat="1" applyFont="1" applyFill="1" applyBorder="1" applyAlignment="1">
      <alignment horizontal="center" vertical="center" wrapText="1" readingOrder="1"/>
    </xf>
    <xf numFmtId="0" fontId="3" fillId="5" borderId="6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0</xdr:row>
      <xdr:rowOff>19050</xdr:rowOff>
    </xdr:from>
    <xdr:to>
      <xdr:col>5</xdr:col>
      <xdr:colOff>209550</xdr:colOff>
      <xdr:row>2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050"/>
          <a:ext cx="1590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638175</xdr:colOff>
      <xdr:row>0</xdr:row>
      <xdr:rowOff>0</xdr:rowOff>
    </xdr:from>
    <xdr:to>
      <xdr:col>6</xdr:col>
      <xdr:colOff>838200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8000" y="0"/>
          <a:ext cx="120015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tabSelected="1" workbookViewId="0">
      <selection activeCell="P12" sqref="P12"/>
    </sheetView>
  </sheetViews>
  <sheetFormatPr baseColWidth="10" defaultRowHeight="15"/>
  <cols>
    <col min="1" max="1" width="12.42578125" customWidth="1"/>
    <col min="2" max="2" width="38.140625" customWidth="1"/>
    <col min="3" max="3" width="15.7109375" style="7" customWidth="1"/>
    <col min="4" max="4" width="14.42578125" style="7" customWidth="1"/>
    <col min="5" max="5" width="12.5703125" style="7" customWidth="1"/>
    <col min="6" max="7" width="15" style="7" customWidth="1"/>
    <col min="8" max="10" width="16.85546875" style="7" hidden="1" customWidth="1"/>
    <col min="11" max="11" width="0" hidden="1" customWidth="1"/>
    <col min="12" max="12" width="6.42578125" customWidth="1"/>
  </cols>
  <sheetData>
    <row r="1" spans="1:12">
      <c r="A1" s="2" t="s">
        <v>1</v>
      </c>
      <c r="B1" s="1" t="s">
        <v>0</v>
      </c>
      <c r="C1" s="5">
        <v>2019</v>
      </c>
      <c r="D1" s="23"/>
      <c r="E1" s="24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/>
      <c r="L1" s="6" t="s">
        <v>1</v>
      </c>
    </row>
    <row r="2" spans="1:12">
      <c r="A2" s="2" t="s">
        <v>1</v>
      </c>
      <c r="B2" s="1" t="s">
        <v>2</v>
      </c>
      <c r="C2" s="5" t="s">
        <v>3</v>
      </c>
      <c r="D2" s="23"/>
      <c r="E2" s="24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/>
      <c r="L2" s="6" t="s">
        <v>1</v>
      </c>
    </row>
    <row r="3" spans="1:12">
      <c r="A3" s="2" t="s">
        <v>1</v>
      </c>
      <c r="B3" s="8" t="s">
        <v>4</v>
      </c>
      <c r="C3" s="9" t="s">
        <v>5</v>
      </c>
      <c r="D3" s="23"/>
      <c r="E3" s="24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/>
      <c r="L3" s="6" t="s">
        <v>1</v>
      </c>
    </row>
    <row r="4" spans="1:12" s="20" customFormat="1" ht="28.5" customHeight="1">
      <c r="A4" s="18" t="s">
        <v>6</v>
      </c>
      <c r="B4" s="18" t="s">
        <v>7</v>
      </c>
      <c r="C4" s="19" t="s">
        <v>8</v>
      </c>
      <c r="D4" s="19" t="s">
        <v>9</v>
      </c>
      <c r="E4" s="19" t="s">
        <v>10</v>
      </c>
      <c r="F4" s="19" t="s">
        <v>12</v>
      </c>
      <c r="G4" s="19" t="s">
        <v>11</v>
      </c>
      <c r="H4" s="19" t="s">
        <v>13</v>
      </c>
      <c r="I4" s="19" t="s">
        <v>14</v>
      </c>
      <c r="J4" s="19" t="s">
        <v>15</v>
      </c>
    </row>
    <row r="5" spans="1:12">
      <c r="A5" s="13" t="s">
        <v>16</v>
      </c>
      <c r="B5" s="14" t="s">
        <v>17</v>
      </c>
      <c r="C5" s="15">
        <v>183257000000</v>
      </c>
      <c r="D5" s="15">
        <v>0</v>
      </c>
      <c r="E5" s="15">
        <v>0</v>
      </c>
      <c r="F5" s="15">
        <v>0</v>
      </c>
      <c r="G5" s="15">
        <f>+C5+D5-E5-F5</f>
        <v>183257000000</v>
      </c>
      <c r="H5" s="15">
        <v>0</v>
      </c>
      <c r="I5" s="15">
        <v>183257000000</v>
      </c>
      <c r="J5" s="15">
        <v>0</v>
      </c>
    </row>
    <row r="6" spans="1:12">
      <c r="A6" s="13" t="s">
        <v>18</v>
      </c>
      <c r="B6" s="14" t="s">
        <v>19</v>
      </c>
      <c r="C6" s="15">
        <v>69440000000</v>
      </c>
      <c r="D6" s="15">
        <v>0</v>
      </c>
      <c r="E6" s="15">
        <v>0</v>
      </c>
      <c r="F6" s="15">
        <v>20143000000</v>
      </c>
      <c r="G6" s="15">
        <f t="shared" ref="G6:G7" si="0">+C6+D6-E6-F6</f>
        <v>49297000000</v>
      </c>
      <c r="H6" s="15">
        <v>0</v>
      </c>
      <c r="I6" s="15">
        <v>49297000000</v>
      </c>
      <c r="J6" s="15">
        <v>0</v>
      </c>
    </row>
    <row r="7" spans="1:12" ht="22.5">
      <c r="A7" s="13" t="s">
        <v>20</v>
      </c>
      <c r="B7" s="14" t="s">
        <v>21</v>
      </c>
      <c r="C7" s="15">
        <v>2176000000</v>
      </c>
      <c r="D7" s="15">
        <v>0</v>
      </c>
      <c r="E7" s="15">
        <v>0</v>
      </c>
      <c r="F7" s="15">
        <v>0</v>
      </c>
      <c r="G7" s="15">
        <f t="shared" si="0"/>
        <v>2176000000</v>
      </c>
      <c r="H7" s="15">
        <v>0</v>
      </c>
      <c r="I7" s="15">
        <v>2176000000</v>
      </c>
      <c r="J7" s="15">
        <v>0</v>
      </c>
    </row>
    <row r="8" spans="1:12" s="4" customFormat="1">
      <c r="A8" s="25" t="s">
        <v>36</v>
      </c>
      <c r="B8" s="26"/>
      <c r="C8" s="16">
        <f>SUM(C5:C7)</f>
        <v>254873000000</v>
      </c>
      <c r="D8" s="16">
        <f t="shared" ref="D8:J8" si="1">SUM(D5:D7)</f>
        <v>0</v>
      </c>
      <c r="E8" s="16">
        <f t="shared" si="1"/>
        <v>0</v>
      </c>
      <c r="F8" s="16">
        <f>SUM(F5:F7)</f>
        <v>20143000000</v>
      </c>
      <c r="G8" s="16">
        <f t="shared" si="1"/>
        <v>234730000000</v>
      </c>
      <c r="H8" s="16">
        <f t="shared" si="1"/>
        <v>0</v>
      </c>
      <c r="I8" s="16">
        <f t="shared" si="1"/>
        <v>234730000000</v>
      </c>
      <c r="J8" s="16">
        <f t="shared" si="1"/>
        <v>0</v>
      </c>
    </row>
    <row r="9" spans="1:12">
      <c r="A9" s="13" t="s">
        <v>22</v>
      </c>
      <c r="B9" s="14" t="s">
        <v>23</v>
      </c>
      <c r="C9" s="15">
        <v>40879000000</v>
      </c>
      <c r="D9" s="15">
        <v>0</v>
      </c>
      <c r="E9" s="15">
        <v>0</v>
      </c>
      <c r="F9" s="15">
        <v>10000000000</v>
      </c>
      <c r="G9" s="15">
        <f>+C9+D9-E9-F9</f>
        <v>30879000000</v>
      </c>
      <c r="H9" s="15">
        <v>7000000000</v>
      </c>
      <c r="I9" s="15">
        <v>23879000000</v>
      </c>
      <c r="J9" s="15">
        <v>0</v>
      </c>
    </row>
    <row r="10" spans="1:12" s="4" customFormat="1">
      <c r="A10" s="25" t="s">
        <v>37</v>
      </c>
      <c r="B10" s="26"/>
      <c r="C10" s="16">
        <f>+C9</f>
        <v>40879000000</v>
      </c>
      <c r="D10" s="16">
        <f t="shared" ref="D10:J10" si="2">+D9</f>
        <v>0</v>
      </c>
      <c r="E10" s="16">
        <f t="shared" si="2"/>
        <v>0</v>
      </c>
      <c r="F10" s="16">
        <f>+F9</f>
        <v>10000000000</v>
      </c>
      <c r="G10" s="16">
        <f t="shared" si="2"/>
        <v>30879000000</v>
      </c>
      <c r="H10" s="16">
        <f t="shared" si="2"/>
        <v>7000000000</v>
      </c>
      <c r="I10" s="16">
        <f t="shared" si="2"/>
        <v>23879000000</v>
      </c>
      <c r="J10" s="16">
        <f t="shared" si="2"/>
        <v>0</v>
      </c>
    </row>
    <row r="11" spans="1:12" ht="22.5">
      <c r="A11" s="13" t="s">
        <v>24</v>
      </c>
      <c r="B11" s="14" t="s">
        <v>25</v>
      </c>
      <c r="C11" s="15">
        <v>7357000000</v>
      </c>
      <c r="D11" s="15">
        <v>0</v>
      </c>
      <c r="E11" s="15">
        <v>0</v>
      </c>
      <c r="F11" s="15">
        <v>7357000000</v>
      </c>
      <c r="G11" s="15">
        <f>+C11-F11</f>
        <v>0</v>
      </c>
      <c r="H11" s="15">
        <v>0</v>
      </c>
      <c r="I11" s="15">
        <v>0</v>
      </c>
      <c r="J11" s="15">
        <v>0</v>
      </c>
    </row>
    <row r="12" spans="1:12" ht="22.5">
      <c r="A12" s="13" t="s">
        <v>26</v>
      </c>
      <c r="B12" s="14" t="s">
        <v>27</v>
      </c>
      <c r="C12" s="15">
        <v>15000000</v>
      </c>
      <c r="D12" s="15">
        <v>0</v>
      </c>
      <c r="E12" s="15">
        <v>0</v>
      </c>
      <c r="F12" s="15">
        <v>0</v>
      </c>
      <c r="G12" s="15">
        <v>15000000</v>
      </c>
      <c r="H12" s="15">
        <v>0</v>
      </c>
      <c r="I12" s="15">
        <v>15000000</v>
      </c>
      <c r="J12" s="15">
        <v>0</v>
      </c>
    </row>
    <row r="13" spans="1:12" s="4" customFormat="1">
      <c r="A13" s="25" t="s">
        <v>38</v>
      </c>
      <c r="B13" s="26"/>
      <c r="C13" s="16">
        <f>SUM(C11:C12)</f>
        <v>7372000000</v>
      </c>
      <c r="D13" s="16">
        <f t="shared" ref="D13:J13" si="3">SUM(D11:D12)</f>
        <v>0</v>
      </c>
      <c r="E13" s="16">
        <f t="shared" si="3"/>
        <v>0</v>
      </c>
      <c r="F13" s="16">
        <f>SUM(F11:F12)</f>
        <v>7357000000</v>
      </c>
      <c r="G13" s="16">
        <f t="shared" si="3"/>
        <v>15000000</v>
      </c>
      <c r="H13" s="16">
        <f t="shared" si="3"/>
        <v>0</v>
      </c>
      <c r="I13" s="16">
        <f t="shared" si="3"/>
        <v>15000000</v>
      </c>
      <c r="J13" s="16">
        <f t="shared" si="3"/>
        <v>0</v>
      </c>
    </row>
    <row r="14" spans="1:12">
      <c r="A14" s="13" t="s">
        <v>28</v>
      </c>
      <c r="B14" s="14" t="s">
        <v>29</v>
      </c>
      <c r="C14" s="15">
        <v>171000000</v>
      </c>
      <c r="D14" s="15">
        <v>0</v>
      </c>
      <c r="E14" s="15">
        <v>0</v>
      </c>
      <c r="F14" s="15">
        <v>0</v>
      </c>
      <c r="G14" s="15">
        <v>171000000</v>
      </c>
      <c r="H14" s="15">
        <v>0</v>
      </c>
      <c r="I14" s="15">
        <v>171000000</v>
      </c>
      <c r="J14" s="15">
        <v>0</v>
      </c>
    </row>
    <row r="15" spans="1:12">
      <c r="A15" s="13" t="s">
        <v>30</v>
      </c>
      <c r="B15" s="14" t="s">
        <v>31</v>
      </c>
      <c r="C15" s="15">
        <v>442000000</v>
      </c>
      <c r="D15" s="15">
        <v>0</v>
      </c>
      <c r="E15" s="15">
        <v>0</v>
      </c>
      <c r="F15" s="15">
        <v>0</v>
      </c>
      <c r="G15" s="15">
        <v>442000000</v>
      </c>
      <c r="H15" s="15">
        <v>0</v>
      </c>
      <c r="I15" s="15">
        <v>442000000</v>
      </c>
      <c r="J15" s="15">
        <v>0</v>
      </c>
    </row>
    <row r="16" spans="1:12">
      <c r="A16" s="13" t="s">
        <v>32</v>
      </c>
      <c r="B16" s="14" t="s">
        <v>33</v>
      </c>
      <c r="C16" s="15">
        <v>5000000</v>
      </c>
      <c r="D16" s="15">
        <v>0</v>
      </c>
      <c r="E16" s="15">
        <v>0</v>
      </c>
      <c r="F16" s="15">
        <v>0</v>
      </c>
      <c r="G16" s="15">
        <v>5000000</v>
      </c>
      <c r="H16" s="15">
        <v>0</v>
      </c>
      <c r="I16" s="15">
        <v>5000000</v>
      </c>
      <c r="J16" s="15">
        <v>0</v>
      </c>
    </row>
    <row r="17" spans="1:10" s="4" customFormat="1" ht="27" customHeight="1">
      <c r="A17" s="25" t="s">
        <v>39</v>
      </c>
      <c r="B17" s="26"/>
      <c r="C17" s="16">
        <f>SUM(C14:C16)</f>
        <v>618000000</v>
      </c>
      <c r="D17" s="16">
        <f t="shared" ref="D17:J17" si="4">SUM(D14:D16)</f>
        <v>0</v>
      </c>
      <c r="E17" s="16">
        <f t="shared" si="4"/>
        <v>0</v>
      </c>
      <c r="F17" s="16">
        <f>SUM(F14:F16)</f>
        <v>0</v>
      </c>
      <c r="G17" s="16">
        <f t="shared" si="4"/>
        <v>618000000</v>
      </c>
      <c r="H17" s="16">
        <f t="shared" si="4"/>
        <v>0</v>
      </c>
      <c r="I17" s="16">
        <f t="shared" si="4"/>
        <v>618000000</v>
      </c>
      <c r="J17" s="16">
        <f t="shared" si="4"/>
        <v>0</v>
      </c>
    </row>
    <row r="18" spans="1:10" s="22" customFormat="1" ht="18" customHeight="1">
      <c r="A18" s="29" t="s">
        <v>40</v>
      </c>
      <c r="B18" s="30"/>
      <c r="C18" s="21">
        <f>+C17+C13+C10+C8</f>
        <v>303742000000</v>
      </c>
      <c r="D18" s="21">
        <f t="shared" ref="D18:J18" si="5">+D17+D13+D10+D8</f>
        <v>0</v>
      </c>
      <c r="E18" s="21">
        <f t="shared" si="5"/>
        <v>0</v>
      </c>
      <c r="F18" s="21">
        <f t="shared" si="5"/>
        <v>37500000000</v>
      </c>
      <c r="G18" s="21">
        <f t="shared" si="5"/>
        <v>266242000000</v>
      </c>
      <c r="H18" s="21">
        <f t="shared" si="5"/>
        <v>7000000000</v>
      </c>
      <c r="I18" s="21">
        <f t="shared" si="5"/>
        <v>259242000000</v>
      </c>
      <c r="J18" s="21">
        <f t="shared" si="5"/>
        <v>0</v>
      </c>
    </row>
    <row r="19" spans="1:10" ht="63" customHeight="1">
      <c r="A19" s="13" t="s">
        <v>34</v>
      </c>
      <c r="B19" s="14" t="s">
        <v>35</v>
      </c>
      <c r="C19" s="15">
        <v>45000000000</v>
      </c>
      <c r="D19" s="15">
        <v>0</v>
      </c>
      <c r="E19" s="15">
        <v>0</v>
      </c>
      <c r="F19" s="15">
        <v>7500000000</v>
      </c>
      <c r="G19" s="15">
        <f>+C19-F19</f>
        <v>37500000000</v>
      </c>
      <c r="H19" s="15">
        <v>0</v>
      </c>
      <c r="I19" s="15">
        <v>37500000000</v>
      </c>
      <c r="J19" s="15">
        <v>0</v>
      </c>
    </row>
    <row r="20" spans="1:10" s="4" customFormat="1">
      <c r="A20" s="25" t="s">
        <v>41</v>
      </c>
      <c r="B20" s="26"/>
      <c r="C20" s="16">
        <f>+C19</f>
        <v>45000000000</v>
      </c>
      <c r="D20" s="16">
        <f t="shared" ref="D20:J20" si="6">+D19</f>
        <v>0</v>
      </c>
      <c r="E20" s="16">
        <f t="shared" si="6"/>
        <v>0</v>
      </c>
      <c r="F20" s="16">
        <f>+F19</f>
        <v>7500000000</v>
      </c>
      <c r="G20" s="16">
        <f t="shared" si="6"/>
        <v>37500000000</v>
      </c>
      <c r="H20" s="16">
        <f t="shared" si="6"/>
        <v>0</v>
      </c>
      <c r="I20" s="16">
        <f t="shared" si="6"/>
        <v>37500000000</v>
      </c>
      <c r="J20" s="16">
        <f t="shared" si="6"/>
        <v>0</v>
      </c>
    </row>
    <row r="21" spans="1:10" s="3" customFormat="1">
      <c r="A21" s="27" t="s">
        <v>42</v>
      </c>
      <c r="B21" s="28"/>
      <c r="C21" s="17">
        <f>+C20+C17+C13+C10+C8</f>
        <v>348742000000</v>
      </c>
      <c r="D21" s="17">
        <f t="shared" ref="D21:J21" si="7">+D20+D17+D13+D10+D8</f>
        <v>0</v>
      </c>
      <c r="E21" s="17">
        <f t="shared" si="7"/>
        <v>0</v>
      </c>
      <c r="F21" s="17">
        <f>+F20+F17+F13+F10+F8</f>
        <v>45000000000</v>
      </c>
      <c r="G21" s="17">
        <f t="shared" si="7"/>
        <v>303742000000</v>
      </c>
      <c r="H21" s="17">
        <f t="shared" si="7"/>
        <v>7000000000</v>
      </c>
      <c r="I21" s="17">
        <f t="shared" si="7"/>
        <v>296742000000</v>
      </c>
      <c r="J21" s="17">
        <f t="shared" si="7"/>
        <v>0</v>
      </c>
    </row>
    <row r="22" spans="1:10">
      <c r="A22" s="10" t="s">
        <v>1</v>
      </c>
      <c r="B22" s="11" t="s">
        <v>1</v>
      </c>
      <c r="C22" s="12" t="s">
        <v>1</v>
      </c>
      <c r="D22" s="12" t="s">
        <v>1</v>
      </c>
      <c r="E22" s="12" t="s">
        <v>1</v>
      </c>
      <c r="F22" s="12" t="s">
        <v>1</v>
      </c>
      <c r="G22" s="12" t="s">
        <v>1</v>
      </c>
      <c r="H22" s="12" t="s">
        <v>1</v>
      </c>
      <c r="I22" s="12" t="s">
        <v>1</v>
      </c>
      <c r="J22" s="12" t="s">
        <v>1</v>
      </c>
    </row>
    <row r="23" spans="1:10" ht="0" hidden="1" customHeight="1"/>
    <row r="24" spans="1:10" ht="33.950000000000003" customHeight="1"/>
  </sheetData>
  <mergeCells count="7">
    <mergeCell ref="A21:B21"/>
    <mergeCell ref="A18:B18"/>
    <mergeCell ref="A8:B8"/>
    <mergeCell ref="A10:B10"/>
    <mergeCell ref="A13:B13"/>
    <mergeCell ref="A17:B17"/>
    <mergeCell ref="A20:B20"/>
  </mergeCells>
  <printOptions horizontalCentered="1"/>
  <pageMargins left="0.78740157480314965" right="0.78740157480314965" top="0.78740157480314965" bottom="0.78740157480314965" header="0.78740157480314965" footer="0.78740157480314965"/>
  <pageSetup paperSize="12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oscar rivaldo</cp:lastModifiedBy>
  <cp:lastPrinted>2019-01-25T16:24:05Z</cp:lastPrinted>
  <dcterms:created xsi:type="dcterms:W3CDTF">2019-01-08T13:43:28Z</dcterms:created>
  <dcterms:modified xsi:type="dcterms:W3CDTF">2019-01-25T16:35:01Z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