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8800" windowHeight="12135" tabRatio="821" activeTab="5"/>
  </bookViews>
  <sheets>
    <sheet name="COMP 1 GESTION DE RIESGO" sheetId="1" r:id="rId1"/>
    <sheet name="COMP 2 ANTITRAMITES" sheetId="2" r:id="rId2"/>
    <sheet name="COMP 3 REND CUENTAS" sheetId="3" r:id="rId3"/>
    <sheet name="COMP 4 SERV. AL CIUDAD" sheetId="4" r:id="rId4"/>
    <sheet name="COMP. 5 TRANSP Y ACC INFO" sheetId="5" r:id="rId5"/>
    <sheet name="MAPA DE RIESGOS" sheetId="6" r:id="rId6"/>
  </sheets>
  <definedNames>
    <definedName name="_xlnm._FilterDatabase" localSheetId="0" hidden="1">'COMP 1 GESTION DE RIESGO'!$A$5:$U$14</definedName>
    <definedName name="_xlnm._FilterDatabase" localSheetId="2" hidden="1">'COMP 3 REND CUENTAS'!$A$4:$V$15</definedName>
    <definedName name="_xlnm._FilterDatabase" localSheetId="3" hidden="1">'COMP 4 SERV. AL CIUDAD'!$A$3:$Q$10</definedName>
    <definedName name="_xlnm._FilterDatabase" localSheetId="4" hidden="1">'COMP. 5 TRANSP Y ACC INFO'!$A$6:$NP$26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6" l="1"/>
  <c r="Y33" i="6" l="1"/>
  <c r="S60" i="6" l="1"/>
  <c r="V57" i="6"/>
  <c r="V15" i="6"/>
  <c r="S15" i="6"/>
  <c r="V9" i="6"/>
  <c r="S9" i="6"/>
  <c r="T12" i="5" l="1"/>
  <c r="J11" i="5" l="1"/>
  <c r="O11" i="5"/>
  <c r="J13" i="5"/>
  <c r="O13" i="5"/>
  <c r="J16" i="5"/>
  <c r="O16" i="5"/>
  <c r="J17" i="5"/>
</calcChain>
</file>

<file path=xl/comments1.xml><?xml version="1.0" encoding="utf-8"?>
<comments xmlns="http://schemas.openxmlformats.org/spreadsheetml/2006/main">
  <authors>
    <author>DEISY MILENA PEÑA NUÑEZ</author>
  </authors>
  <commentList>
    <comment ref="T15" authorId="0">
      <text>
        <r>
          <rPr>
            <b/>
            <sz val="9"/>
            <color indexed="81"/>
            <rFont val="Tahoma"/>
            <family val="2"/>
          </rPr>
          <t>DEISY MILENA PEÑA NUÑEZ:</t>
        </r>
        <r>
          <rPr>
            <sz val="9"/>
            <color indexed="81"/>
            <rFont val="Tahoma"/>
            <family val="2"/>
          </rPr>
          <t xml:space="preserve">
Esta publicacion corresponde al periodo 2016 - 2017 a Julio</t>
        </r>
      </text>
    </comment>
  </commentList>
</comments>
</file>

<file path=xl/comments2.xml><?xml version="1.0" encoding="utf-8"?>
<comments xmlns="http://schemas.openxmlformats.org/spreadsheetml/2006/main">
  <authors>
    <author>DEISY MILENA PEÑA NUÑEZ</author>
  </authors>
  <commentList>
    <comment ref="R13" authorId="0">
      <text>
        <r>
          <rPr>
            <b/>
            <sz val="9"/>
            <color indexed="81"/>
            <rFont val="Tahoma"/>
            <family val="2"/>
          </rPr>
          <t>DEISY MILENA PEÑA NUÑEZ:</t>
        </r>
        <r>
          <rPr>
            <sz val="9"/>
            <color indexed="81"/>
            <rFont val="Tahoma"/>
            <family val="2"/>
          </rPr>
          <t xml:space="preserve">
validar link no corresponde</t>
        </r>
      </text>
    </comment>
    <comment ref="R16" authorId="0">
      <text>
        <r>
          <rPr>
            <b/>
            <sz val="9"/>
            <color indexed="81"/>
            <rFont val="Tahoma"/>
            <family val="2"/>
          </rPr>
          <t>DEISY MILENA PEÑA NUÑEZ:</t>
        </r>
        <r>
          <rPr>
            <sz val="9"/>
            <color indexed="81"/>
            <rFont val="Tahoma"/>
            <family val="2"/>
          </rPr>
          <t xml:space="preserve">
SEGÚN VALIDACION PUBLICADO HASTA OCTUBRE DEL 2017 </t>
        </r>
      </text>
    </comment>
  </commentList>
</comments>
</file>

<file path=xl/sharedStrings.xml><?xml version="1.0" encoding="utf-8"?>
<sst xmlns="http://schemas.openxmlformats.org/spreadsheetml/2006/main" count="1176" uniqueCount="774">
  <si>
    <t>PLAN ANTICORRUPCIÓN Y DE ATENCIÓN AL CIUDADANO 2017</t>
  </si>
  <si>
    <t>Componente 1: Gestión del Riesgo de Corrupción-Mapa de Riesgos de Corrupción</t>
  </si>
  <si>
    <t>Subcomponente</t>
  </si>
  <si>
    <t>Actividades</t>
  </si>
  <si>
    <t>Meta o Producto</t>
  </si>
  <si>
    <t>Responsable</t>
  </si>
  <si>
    <t>Fecha Programada</t>
  </si>
  <si>
    <t>1.1</t>
  </si>
  <si>
    <t>Fortalecer y Promover la cultura de la Calidad en todos los servidores de la corporación acorde con la plataforma estratégica.</t>
  </si>
  <si>
    <t xml:space="preserve">El Líder del Proceso </t>
  </si>
  <si>
    <t>01/02/2017 al 31/12/2017</t>
  </si>
  <si>
    <t>2.1</t>
  </si>
  <si>
    <t xml:space="preserve">Definición e Identificación del Riesgo. </t>
  </si>
  <si>
    <t>Matriz Diligenciada (Decreto 124/2016)</t>
  </si>
  <si>
    <t>01/02/2017 al 19/03/2017</t>
  </si>
  <si>
    <t>2.2</t>
  </si>
  <si>
    <t>Establecer la Probabilidad y el Impacto.</t>
  </si>
  <si>
    <t>01/02/2017  al 04/03/2017</t>
  </si>
  <si>
    <t>2.3</t>
  </si>
  <si>
    <t>Definir el Riesgo Inherente y el riesgo Residual.</t>
  </si>
  <si>
    <t>01/02/2017 al 31/4/2017</t>
  </si>
  <si>
    <t>2.4</t>
  </si>
  <si>
    <t xml:space="preserve">Establecimiento de Controles. </t>
  </si>
  <si>
    <t xml:space="preserve">Controles definidos </t>
  </si>
  <si>
    <t>01/02/2017 al 15/04/2017</t>
  </si>
  <si>
    <t>3.1</t>
  </si>
  <si>
    <t xml:space="preserve">Sensibilización y Socialización de los Mapas elaborados en los Diferentes Procesos. </t>
  </si>
  <si>
    <t>Dar a conocer el Mapa de Riesgo a los diferentes Procesos.</t>
  </si>
  <si>
    <t>01/02/2017 al 18/04/2017</t>
  </si>
  <si>
    <t>4.1</t>
  </si>
  <si>
    <t>Elaborar un cronograma bimensual para la revisión de los controles.</t>
  </si>
  <si>
    <t xml:space="preserve">Cronograma </t>
  </si>
  <si>
    <t>El Líder del Proceso</t>
  </si>
  <si>
    <t>4.2</t>
  </si>
  <si>
    <t>Ajustar Controles trimestral.</t>
  </si>
  <si>
    <t xml:space="preserve">Levantar Acta de monitoreo </t>
  </si>
  <si>
    <t>5.1</t>
  </si>
  <si>
    <t>Corresponde a la oficina de Control Interno según la metodología (Decreto 124-2016).</t>
  </si>
  <si>
    <t xml:space="preserve">Informe de Seguimiento </t>
  </si>
  <si>
    <t xml:space="preserve">Coordinador de Control Interno </t>
  </si>
  <si>
    <t>Subcomponente/
Proceso 1
Política de Administración de Riesgos de Corrupción</t>
  </si>
  <si>
    <t>Dar aplicabilidad al manual de Calidad.
Establecer el mejoramiento continuo.</t>
  </si>
  <si>
    <t>Subcomponente/
Proceso 2
Construcción del Mapa de Riesgos de Corrupción</t>
  </si>
  <si>
    <t xml:space="preserve">Subcomponente/ Proceso 3
Consulta y divulgación </t>
  </si>
  <si>
    <t xml:space="preserve">Subcomponente/ Proceso 4
Monitoreo o Revisión 
</t>
  </si>
  <si>
    <t>Subcomponente/
Proceso 5
Seguimiento</t>
  </si>
  <si>
    <t>Componente 3: Rendición de Cuentas (RdeC)</t>
  </si>
  <si>
    <t>Fecha programada</t>
  </si>
  <si>
    <t>Subcomponente 1. Información de calidad y en lenguaje comprensible</t>
  </si>
  <si>
    <t>Socialización del procedimiento de Rendición de cuentas.</t>
  </si>
  <si>
    <t>Socialización del procedimiento de Rendición de cuentas entre las dependencias responsables</t>
  </si>
  <si>
    <t xml:space="preserve">Presidencia  </t>
  </si>
  <si>
    <t>1.2</t>
  </si>
  <si>
    <t>Definición de metodología y actividades a seguir.</t>
  </si>
  <si>
    <t>Acta  de reunión y Cronograma de actividades</t>
  </si>
  <si>
    <t xml:space="preserve">Presidencia </t>
  </si>
  <si>
    <t>1.3</t>
  </si>
  <si>
    <t xml:space="preserve">Actualización  de la base de datos donde se incluyan los grupos de interés y los representantes de la sociedad civil </t>
  </si>
  <si>
    <t>Base de datos actualizada.</t>
  </si>
  <si>
    <t>Presidencia</t>
  </si>
  <si>
    <t>Subcomponente 2. dialogo de doble vía con la ciudadanía y sus organizaciones</t>
  </si>
  <si>
    <t>Actualización anual de la estrategia de comunicación.</t>
  </si>
  <si>
    <t>Diseño e implementación de la estrategia de comunicación que permita la interacción con los grupos de interés y los representantes de la sociedad civil.</t>
  </si>
  <si>
    <t>Oficinas de Información y Prensa</t>
  </si>
  <si>
    <t xml:space="preserve">Implementación de las acciones definidas dentro del Plan de acción para un Congreso Abierto y Transparente  </t>
  </si>
  <si>
    <t>Publicación de la información en formato de datos abiertos.</t>
  </si>
  <si>
    <t>Oficina de Planeación y Sistemas</t>
  </si>
  <si>
    <t>Actualización del Código de Ética y Buen Gobierno.</t>
  </si>
  <si>
    <t>División de Personal</t>
  </si>
  <si>
    <t>Coordinar la logística para la realización del evento de audiencia pública.</t>
  </si>
  <si>
    <t>Cumplimiento de actividades propuestas.</t>
  </si>
  <si>
    <t>Oficina de Protocolo</t>
  </si>
  <si>
    <t>Subcomponente 3. Incentivos para motivar la cultura de la rendición y petición de cuentas.</t>
  </si>
  <si>
    <t>Cursos, capacitaciones y/o charlas.</t>
  </si>
  <si>
    <t>3.2</t>
  </si>
  <si>
    <t>Certificados de asistencia.</t>
  </si>
  <si>
    <t>Subcomponente 4. Evaluación y retroalimentación a la gestión institucional.</t>
  </si>
  <si>
    <t>Encuestas aplicadas.</t>
  </si>
  <si>
    <t>Oficina de Planeación y Sistemas, Dirección Administrativa y la Mesa Directiva</t>
  </si>
  <si>
    <t>Estudio, análisis y difusión de los resultados de las evaluaciones, autoevaluaciones y encuestas.</t>
  </si>
  <si>
    <t>Conocer las inquietudes y percepción de la ciudadanía.</t>
  </si>
  <si>
    <t>Meta o producto</t>
  </si>
  <si>
    <t>"Actividad 1.1. Analizar el estado actual del Servicio al Ciudadano Congreso de la República</t>
  </si>
  <si>
    <t>Diagnóstico del estado actual del sistema de gestión documental y PQRSD</t>
  </si>
  <si>
    <t>Secretaria General, Dirección Administrativa, oficina de Planeación y Sistemas</t>
  </si>
  <si>
    <t>Proyecto Estructurado</t>
  </si>
  <si>
    <t>"Actividad 2.1. Fortalecimiento Canal Presencial</t>
  </si>
  <si>
    <t>Secretaría General/</t>
  </si>
  <si>
    <t>Capacitar a los funcionarios del congreso para atención a personas en condición de discapacidad</t>
  </si>
  <si>
    <t>Funcionarios Capacitados</t>
  </si>
  <si>
    <t>Identificar la percepción de los ciudadanos respecto a la calidad del servicio ofrecido por la entidad en la atención a PQRD</t>
  </si>
  <si>
    <t>10 Encuestas Mensuales</t>
  </si>
  <si>
    <t>"Actividad 2.2. Fortalecimiento Canal Virtual y Telefónico</t>
  </si>
  <si>
    <t>Pagina Web ajustada.</t>
  </si>
  <si>
    <t>"Actividad 3.1. Capacitar a los funcionarios del Congreso de la República en temas relacionados con el mejoramiento del servicio al ciudadano</t>
  </si>
  <si>
    <t>Capacitación a los funcionarios sobre manejo de datos personales</t>
  </si>
  <si>
    <t> 1 Capacitación</t>
  </si>
  <si>
    <t>División de Personal </t>
  </si>
  <si>
    <t>31/12/2017 </t>
  </si>
  <si>
    <t>Actividad 3.2.6. Socializar "Política de atención al ciudadano con enfoque diferencial".</t>
  </si>
  <si>
    <t>Campañas</t>
  </si>
  <si>
    <t>Actividad 3.2.10. Fortalecer conocimientos en la atención a PQRSD y del servicio al ciudadano.</t>
  </si>
  <si>
    <t>2 capacitaciones realizadas.</t>
  </si>
  <si>
    <t>4.3</t>
  </si>
  <si>
    <t>División Jurídica</t>
  </si>
  <si>
    <t>Actividad 5.1. Llevar registro de cada una de las veedurías/audiencias públicas y foros con las observaciones presentadas.</t>
  </si>
  <si>
    <t>Registro de veedurías ciudadanas, audiencias públicas y foros.</t>
  </si>
  <si>
    <t>Secretaría General</t>
  </si>
  <si>
    <t>5.2</t>
  </si>
  <si>
    <t>5.3</t>
  </si>
  <si>
    <t>Actividad 5.3 Elaborar Plan de Participación Ciudadana que contemple las acciones de control social en la gestión que desarrolla la Corporación.</t>
  </si>
  <si>
    <t>Componente 5: Transparencia y Acceso de la Información</t>
  </si>
  <si>
    <t>Meta y producto</t>
  </si>
  <si>
    <t>Indicadores</t>
  </si>
  <si>
    <t>Subcomponente 1 Lineamientos de Transparencia Activa</t>
  </si>
  <si>
    <t>Desarrollar un grupo focal para identificar y priorizar qué datos deben comenzar a publicarse en formato de datos abiertos en la Cámara de Representantes.</t>
  </si>
  <si>
    <t>Un Grupo focal identificado, según la Guía para la apertura de datos abiertos en Colombia de Mintic</t>
  </si>
  <si>
    <t>Documento que establece el personal y los correspondientes roles del grupo focal</t>
  </si>
  <si>
    <t>Oficina  de Planeación y Sistemas</t>
  </si>
  <si>
    <t>Formular las orientaciones para la apertura y aprovechamiento de datos abiertos  al interior de  la Cámara de Representantes.</t>
  </si>
  <si>
    <t xml:space="preserve">Un Plan de trabajo que contenga tareas a realizar, tiempos, productos, entre otros </t>
  </si>
  <si>
    <t>Un plan de trabajo</t>
  </si>
  <si>
    <t>Grupo Focal</t>
  </si>
  <si>
    <t>1.4</t>
  </si>
  <si>
    <t>Socializar las orientaciones para la apertura y aprovechamiento de datos abiertos  al interior de  la Cámara de Representantes.</t>
  </si>
  <si>
    <t>Dos estrategias de socialización</t>
  </si>
  <si>
    <t>1.5</t>
  </si>
  <si>
    <t>Publicar al menos cinco conjunto de datos abiertos de la Cámara de Representantes, que atiendan a posibles  usos y aprovechamiento por parte de los ciudadanos.</t>
  </si>
  <si>
    <t>5 conjunto de datos abiertos publicados</t>
  </si>
  <si>
    <t>1.6</t>
  </si>
  <si>
    <t>12 informes de los integrantes de las UTL’s</t>
  </si>
  <si>
    <t>Mensual</t>
  </si>
  <si>
    <t>1.7</t>
  </si>
  <si>
    <t>Identificar al miembro de cada Unidad de Trabajo Legislativo que haya sido delegado por cada congresista en materia de (i) Peticiones, quejas, reclamos y solicitudes y (ii) Gobierno Abierto. (Declaración de compromisos para un Congreso Abierto y Transparente)</t>
  </si>
  <si>
    <t>Publicación de novedades reportadas por los Representantes a la Cámara</t>
  </si>
  <si>
    <t>31 de diciembre de 2017</t>
  </si>
  <si>
    <t>1.8</t>
  </si>
  <si>
    <t>Visibilizar en línea la publicación de una relación de viajes aéreos internacionales por congresista y presupuesto ejecutado mensualmente por concepto de tiquetes expedidos.   (Declaración de compromisos para un Congreso Abierto y Transparente)</t>
  </si>
  <si>
    <t>12 actualizaciones</t>
  </si>
  <si>
    <t>1.9</t>
  </si>
  <si>
    <t>Publicación de los documentos y actos administrativos del proceso de contratación en el SECOP</t>
  </si>
  <si>
    <t xml:space="preserve">Publicación de los documentos y actos administrativos del proceso de contratación en el SECOP </t>
  </si>
  <si>
    <t>Dentro de los 3 días siguientes a su expedición</t>
  </si>
  <si>
    <t>12 informes de ejecución presupuestal publicados</t>
  </si>
  <si>
    <t>División Financiera y Presupuesto</t>
  </si>
  <si>
    <t>Un plan de auditorías</t>
  </si>
  <si>
    <t>Oficina Coordinadora de Control Interno</t>
  </si>
  <si>
    <t>(iV) informes de auditorías externas practicadas</t>
  </si>
  <si>
    <t>Un informe de auditoría realizado por la CGR de la vigencia</t>
  </si>
  <si>
    <t>Un informe de auditoría publicado</t>
  </si>
  <si>
    <t xml:space="preserve">Una vez la CGR haga entrega del informe </t>
  </si>
  <si>
    <t>Subcomponente 2. Lineamientos de Transparencia Pasiva</t>
  </si>
  <si>
    <t>Continuar con la divulgación de temas de transparencia Legislativa y Gestión Administrativa.</t>
  </si>
  <si>
    <t>12 programas de TV</t>
  </si>
  <si>
    <t>Oficina de Información y Prensa</t>
  </si>
  <si>
    <t>Actualizar el manual sobre trámite de peticiones, quejas y reclamos e incluir lo referente a respuesta de solicitudes de acceso a la información.</t>
  </si>
  <si>
    <t>Un manual actualizado y publicado</t>
  </si>
  <si>
    <t>1 de febrero de 2017 a 30 de junio de 2017</t>
  </si>
  <si>
    <t>Actualizar la “Matriz Gestión de la Información Pública” que se encuentra publicada en la página web de la Corporación, la cual contiene los instrumentos: Registro de Activos de Información, Esquema de Publicación de Información e Índice de Información Clasificada y Reservada, de conformidad a lo señalado en los artículos 38, 40 y 42 del Decreto 103 de 2015 reglamentario de la Ley 1712 de 2014.</t>
  </si>
  <si>
    <t>Una Matriz actualizada, adoptada y publicada</t>
  </si>
  <si>
    <t>Oficina de Planeación y Sistemas y líderes responsables</t>
  </si>
  <si>
    <t>Realizar acercamientos con instituciones especializadas en población diferencial, para estudiar la viabilidad de desarrollar estrategias y herramientas en la página web.</t>
  </si>
  <si>
    <t>2 reuniones con instituciones especializadas</t>
  </si>
  <si>
    <t>30 de Junio de 2017</t>
  </si>
  <si>
    <t>Adelantar iniciativas en la página web enmarcadas bajo los principios de accesibilidad y transparencia, garantizando la inclusión de comunidades con una alguna discapacidad.</t>
  </si>
  <si>
    <t>2 Iniciativas</t>
  </si>
  <si>
    <t>Actualizar mínimo dos veces al año en la página web de la Corporación el autodiagnóstico de cumplimiento de la Ley 1712 de 2014 a través de la matriz desarrollada por la Procuraduría General de la Nación.</t>
  </si>
  <si>
    <t>Dos matrices actualizadas publicadas</t>
  </si>
  <si>
    <t>Primer Cuatrimestre</t>
  </si>
  <si>
    <t>Observaciones</t>
  </si>
  <si>
    <t>%  de avance</t>
  </si>
  <si>
    <t>% de avance</t>
  </si>
  <si>
    <t>Evidencia</t>
  </si>
  <si>
    <t>a partir de los anexos enviados se evidencia que se cuenta con el respectivo plan de trabajo para la actual vigencia</t>
  </si>
  <si>
    <t>Actualizar en el sitio web, sin perjuicio de las disposiciones establecidas en la Ley 1712 de 2014, los siguientes datos: 
Los miembros de sus Unidades de Trabajo Legislativo: i. Nombres y apellidos completos, ii. Extensión telefónica y iii. Correo institucional.   (Declaración de compromisos para un Congreso Abierto y Transparente)</t>
  </si>
  <si>
    <t>Visibilizar en línea la publicación de información sobre
(i)      Contratación pública adelantada por el ordenador del gasto</t>
  </si>
  <si>
    <t>se evidencian los informes de auditoria realizados al proceso financiera y arqueo a caja menor</t>
  </si>
  <si>
    <t xml:space="preserve">
en la pagina web de la entidad se evidencia la existencia de respectiva matriz en el siguiente link
http://www.camara.gov.co/portal2011/la-camara/transparencia-y-acceso-a-la-informacion-publica</t>
  </si>
  <si>
    <t>Se encuentra en ejecución</t>
  </si>
  <si>
    <t xml:space="preserve"> 1ª publicación a más tardar el 31 de mayo de 2017
2ª publicación a más tardar el 30 de noviembre de 2017</t>
  </si>
  <si>
    <t>La pagina de web se encuentra en proceso re ajustes correspondientes al cumplimiento de la meta.</t>
  </si>
  <si>
    <t>Teniendo en cuenta que la Unidad de Atención Ciudadana es del Congreso de la República-Senado y Cámara, el Equipo Asesor de Comunicaciones Internas de Senado elaboró una pieza comunicativa que será adoptada por la Cámara de Representantes, y se acordó que este y todo el material promocional e informativo con el que cuenta el Senado, se pasará por los medios de Cámara, haciendo los ajustes que se requieran.</t>
  </si>
  <si>
    <t>Se definieron los controles para el manejo de los riesgos.</t>
  </si>
  <si>
    <t>Se establecieron los riesgos inherentes y los residuales.</t>
  </si>
  <si>
    <t xml:space="preserve">Subcomponente
3 Elaboración
instrumentos de
gestión de la
Información
</t>
  </si>
  <si>
    <t xml:space="preserve">Subcomponente
4 Criterio
Diferencial de
Accesibilidad
</t>
  </si>
  <si>
    <t xml:space="preserve">Subcomponente
5 Monitoreo del
Acceso a la
Información
Pública
</t>
  </si>
  <si>
    <t>(ii)     Informes periódicos sobre ejecución presupuestal.</t>
  </si>
  <si>
    <t>(iii)    Informes de las auditorías internas</t>
  </si>
  <si>
    <t>Se reporta el respectivo cronograma por parte de los lideres de proceso.</t>
  </si>
  <si>
    <t>se adjunta soporte de la planilla enviada para el radicado</t>
  </si>
  <si>
    <t>se adjunto copia de la circular No.065 de 2017</t>
  </si>
  <si>
    <t>se anexa copia de base de datos actualizada.</t>
  </si>
  <si>
    <t>una vez culmine la audiencia publica se da inicio a esta actividad</t>
  </si>
  <si>
    <t>cronograma de actividades</t>
  </si>
  <si>
    <t>una vez culmine la audiencia publica y se recepcionen las encuestas se publicaran los resultados de las mismas</t>
  </si>
  <si>
    <t>actividad en ejecución</t>
  </si>
  <si>
    <t>Se realizo la identificación de los riesgos por proceso.</t>
  </si>
  <si>
    <t>se adjuntan los soportes mencionados, lo cual permite verificar el cumplimiento de la meta</t>
  </si>
  <si>
    <t>Se definió la probabilidad y el impacto de cada uno de los riesgos</t>
  </si>
  <si>
    <t>Se adjuntan los soportes mencionados, lo cual permite verificar el cumplimiento de metas</t>
  </si>
  <si>
    <t>Se adelanto la socialización de los riesgos con los diferentes involucrados</t>
  </si>
  <si>
    <t>se elaboró un cronograma para el control de la revisión bimensual</t>
  </si>
  <si>
    <t>se observa en la copia de base de datos de la sociedad civil remitida a la Oficina Coordinadora de Control Interno que se hace una actualización periódica de la misma.</t>
  </si>
  <si>
    <t>se anexa copia del oficio P1.1-001240-2017.
se anexa copia de acta de reunión del día 7 de marzo de 2017.</t>
  </si>
  <si>
    <t>actividad en ejecución, el cronograma de actividades se encuentra en ejecución quedando pendiente únicamente fijar la fecha para la realización de la audiencia publica</t>
  </si>
  <si>
    <t>se verifico que mediante la circula No.065 del 21 de febrero del 2017 se realizo la socialización del proceso de RDC a los Directivos, Coordinadores y Jefes de oficina de la Cámara de Representantes.</t>
  </si>
  <si>
    <t>se adjuntan copias de acta de reunión.</t>
  </si>
  <si>
    <t>se evidencia a partir de los soportes enviados las actas de reunión del 21 de febrero de 2017 y del 7 de marzo de 2017, sin embargo no se evidencia la elaboración del cronograma de actividades</t>
  </si>
  <si>
    <t>Actividad 2.1.1. Adoptar "Guía para Entidades Públicas Servicio y Atención Incluyente".</t>
  </si>
  <si>
    <t>"Guía para Entidades Públicas Servicio a Atención Incluyente" adoptada.</t>
  </si>
  <si>
    <t>Actividad 3.2.1. Socializar "Guía de Lenguaje Claro".</t>
  </si>
  <si>
    <t>"Guía de Lenguaje Claro" socializada</t>
  </si>
  <si>
    <t>Actividad 3.2.2. Socializar "Guía para Entidades Públicas Servicio y Atención Incluyente".</t>
  </si>
  <si>
    <t>"Guía para Entidades Públicas Servicio a Atención Incluyente" socializada</t>
  </si>
  <si>
    <t>la capacitación programada será sobre atención a personas en condición de discapacidad y PQRSD.</t>
  </si>
  <si>
    <t>Metodología de estrategia y hoja de ruta - documento para Plan de Acción #Congreso Abierto para la Paz.</t>
  </si>
  <si>
    <t>Plan de Participación Ciudadana de la Cámara de Representantes.</t>
  </si>
  <si>
    <t>Actividad en ejecución, pendiente de aprobación.</t>
  </si>
  <si>
    <t xml:space="preserve">Se tomo una muestra de diez (10) procesos de contratación, de diferentes modalidades de selección (una licitación publica, una de mínima cuantía, un contrato interadministrativo, un contrato de arrendamiento y seis contratos de prestación de servicios profesionales y de apoyo a la gestión) de los cuales se evidencia que se dio cumplimiento al articulo 19 del decreto 1510 de 2013  </t>
  </si>
  <si>
    <t>se aporta constancia de publicación de los diez(10) procesos de contratación</t>
  </si>
  <si>
    <t>En la pagina WEB se encuentran publicados los Informes de Ejecución Presupuestal de enero a abril de 2017. http://www.camara.gov.co/portal2011/la-camara/estados-financieros-y-presupuesto</t>
  </si>
  <si>
    <t>la auditoria vigencia 2016 se encuentra en ejecución</t>
  </si>
  <si>
    <t>A partir de la guía para la apertura de datos en Colombia expedida por el programa de gobierno en línea del ministerio de las TICS, la cámara de representantes identifico el equipo de trabajo o grupo focal encargado de liderar y soportar las acciones requeridas para realizar la apertura de datos. Sobre la conformación de este grupo de trabajo fueron informados todos sus integrantes mediante nota interna OPS 1,6-118-17 RADICADO EL 17 DE FEBRERO DE 2017</t>
  </si>
  <si>
    <t>se adjunta nota interna OPS.1.6-118-17 radicado el 17 de febrero de 2017, donde se notifica a los integrantes identificados del grupo focal encargado de liderar y soportar las acciones requeridas para realizar la apertura de datos.</t>
  </si>
  <si>
    <t>A partir de la guía para la apertura de datos en Colombia expedida por el programa de gobierno en línea del ministerio de las TICS, se elaboro un plan de trabajo, el cual fue presentado y socializado con el equipo de trabajo o grupo focal en reunión el día 30 de marzo de 2017,</t>
  </si>
  <si>
    <t>Además de la reunión llevada a cabo el día 30 de marzo de 2017 en la que se presento y socializo con el equipo de trabajo o grupo focal el plan de trabajo y el mismo proceso de apertura de datos, a quien se les solicito a su vez compartir la información con sus compañeros de oficina, se ha realizado la publicación en la pagina web y enviado por correo electrónico a los lideres todos los documentos relacionados con este proceso, como lo son:
1. guía para la apertura de datos en Colombia MINTIC
2. grupo de trabajo apertura de datos.
3. proceso apertura de datos en la cámara de representantes
4, plan de trabajo apertura de datos - cronograma.
también se invito a todos los funcionarios por correo masivo a conocer sobre el proceso de apertura de datos</t>
  </si>
  <si>
    <t>se evidencia mediante soportes que se da cumplimiento a la meta con la implementación de las dos estrategias de socialización</t>
  </si>
  <si>
    <t>La información se encuentra consignada en el siguiente LINK: http://www.camara.gov.co/portal2011/la-camara/transparencia-y-acceso-a-la-informacion-publica</t>
  </si>
  <si>
    <t>En la pagina Web de la entidad se evidencia la publicación de los informes de los integrantes de las UTL durante los meses enero, febrero, marzo y abril del año en curso.
http://www.camara.gov.co/portal2011/la-camara/transparencia-y-acceso-a-la-informacion-publica</t>
  </si>
  <si>
    <t>para esta anualidad mediante oficio del 16 de marzo de 2017, se solicito la designación de estos miembros de las UTL de lo cual no se ha recibido respuesta en su totalidad por tanto esta actividad aun se encuentra en ejecución las solicitudes, sin embargo la publicación correspondiente a la vigencia anterior se encuentra publicada en la pagina web de la entidad
file:///C:/Users/contratista.interno1/Downloads/DELEGADOS%20UTL%20PQR%20-%20Actualizacion%20publicada%20Diciembre%2007%20-%202016.pdf</t>
  </si>
  <si>
    <t>Al mes de abril de 2017 se ha realizado 5 notas sobre transparencia que han sido emitidas en el Noticiero de la Camara para el cliente externo y para el cliente interno en las pantallas de comunicación interna de la Camara de Representantes.</t>
  </si>
  <si>
    <t>se realizo el primer informe de seguimiento al plan anticorrupcion con corte al 30 de abril.</t>
  </si>
  <si>
    <t>Se adelantan acciones para el cumplimiento de la meta.</t>
  </si>
  <si>
    <t>se encuentra en ejecución</t>
  </si>
  <si>
    <t xml:space="preserve">División Jurídica
Secretaría General
Unidad de Atención Ciudadana
</t>
  </si>
  <si>
    <t>% de Avance</t>
  </si>
  <si>
    <t>En la informacion remidita por la oficina de planeación dice que se adelanto la construcción del plan estratégico de la cámara de representantes y se tomo como base para la construcción del mapa de riesgos de corrupción.</t>
  </si>
  <si>
    <t>Segundo Cuatrimestre</t>
  </si>
  <si>
    <t>Evidencias</t>
  </si>
  <si>
    <t xml:space="preserve">Observaciones </t>
  </si>
  <si>
    <t>Se han realizado tres (3) capacitaciones</t>
  </si>
  <si>
    <t>se adjunto las encuestas aplicadas a las visitas guiadas al congreso y las encuestas enviadas por correo electronico a los usuarios de la UAC.</t>
  </si>
  <si>
    <t>Se adjunto las encuestas por correo electronico a los usuarios de la UAC.</t>
  </si>
  <si>
    <t>La actividad ya se encuentra cumplida ya que la Guía de Lengiuaje Claro se socializó a todas las dependencias.</t>
  </si>
  <si>
    <t>Se realizaron las dos (2) capacitaciones. Acción cumplida</t>
  </si>
  <si>
    <t>La Unidad Coordinadora de Atencion Ciudadana envio como evidencia un oficio con radicado No. UAC-CS-3141-2017, dirigido al doctor Alexander Rincón Hernñández, Jefe de la Oficina de Plnaneación y Sistemas, donde solicita la desvinculacion de esta actividad</t>
  </si>
  <si>
    <t>La Unidad de Atencion Ciudadana solicita la desvinculacion de esta actividad, porque dicha meta no fue propuesta ni concertada por esta Unidad y tambien expone una serie de razones por la cual pide su desvinculacion</t>
  </si>
  <si>
    <t># estrategias de socialización realizados /
2 estrategias de socialización programados</t>
  </si>
  <si>
    <t>Informan que la Corporación ha publicado en datos abiertos, el portar www.datos.gov.co, la siguiente información:
1. Proyectos de Ley
2. Matriz gestión de información pública que contiene a su vez tres instrumentos: Registro de Activos de Información, el Esquema de PUblicación de Información y el Índice de Información Clasificada y Reservada.
3. Plan de Acción.
4. Informe de presupuesto mensual.
5. Plan de adquisiciones.
6. Directorio de Representantes a la Cámara.
Adjuntan el pantallazo de fecha 06/06/2017 de  los seis grupos de datos abiertos publicados en el portal www.datos.gov.co</t>
  </si>
  <si>
    <t>La actividad se cumplió</t>
  </si>
  <si>
    <t>En la página se encuentran publicaddos los Informes de Auditoria y planes de mejoramiento</t>
  </si>
  <si>
    <t>Informan que se llevo a cabo la primera actualización del autodiagnóstico y se publicó en la página web de la Corporación. Con ocasión del cambio de página web cuyo lanzamiento se realizó el 19 de julio, esta primera actualización no se encuentra publicada.
Adjuntan el reporte de la publicación realizada el día 31 de mayo de 2017 del documento AUTIODIAGNOSTICO CUMPLIMIENTO LEY 1712 DE 2014</t>
  </si>
  <si>
    <t>El 15 de marzo de 2017 se adoptaron las resoluciones 0530 de 2017, por medio de la cual se deroga la resolución No. 1687 del 6 de junio de 2008, resolución No. 3067 del 25 de noviembre de 2008 y se adopta el código de Ética y Buen Gobierno versión 2017 de la Honorable Cámara de Representantes y la resolución No. 0535 de 2017, por el cual se crea el comité de Ética y Buen Gobierno de la Honorable Cámara de Representantes.</t>
  </si>
  <si>
    <t>Envían el pantallazo de la página web donde se encuentra el link de Opciones de Accesabilidad.</t>
  </si>
  <si>
    <t>Esta actividad se encuentra en ejecución. Vence el 31/12/2017</t>
  </si>
  <si>
    <t>La actividad se encuentra cumplida de acuerdo a las evidencias.</t>
  </si>
  <si>
    <t>EN EJECUCION. 
No envían evidencia</t>
  </si>
  <si>
    <t>Según la información reportada se hizo la solicitud de ajuste de la estrategia de comunicación de acuerdo a los objetivos planteados para la presente legislatura</t>
  </si>
  <si>
    <t xml:space="preserve">Adjuntan el acta de reunión de fecha siete (07) de marzo de 2017 en la cual la Oficina de Información y Prensa presenta la Estrategía de Cominicación. 
Tambíen envían la "Estrategía de Comunicación y Difusión de Interacción con la ciudadanía para Rendición de Cuentas".
</t>
  </si>
  <si>
    <t>La actividad se cumplió de acuerdo a las evidencias se realizaron varias reuniones con el fin de coordinar la Rendición de Cuentas</t>
  </si>
  <si>
    <t>En el acta de reunión del 21 de febrero de 2017 se oragnizó el cronograma de las tares a realizar para la Rendición de Cuentas.
En el acta de de la reunión del 22 de junio donde se establecen acuerdos y compromisos, con los responsables y fecha de entrega.
En el acta del 29 de junio de 2017, se presentan los formatos de invitación, formatos de encuestas, el reglamento del evento y orden del día de la Rendición de Cuentas para la aprobación.
En el acta de reunión del 18 de julio se confirmo el orden del día, el envio de los listados a la Polícia y la programación lanzamiento de la página web.</t>
  </si>
  <si>
    <t>Envian correro del Equipo de Calidad donde solicitan la publicación de la Guía de Atención Incluyente en el link de Manuales de la Corporación.</t>
  </si>
  <si>
    <t>Se viene cumpliendo con la actividad ya que envían una muestra de las encuestas enviadas a los peticionarios de todos los meses.</t>
  </si>
  <si>
    <t>Esta actividad se encuentra en ejecución. Vence el 31/12/2017. No envian avance de la actividad que es una campaña de socialización.</t>
  </si>
  <si>
    <t>La actividad se encuentra cumplida de acuerdo a la información consiganda en el seguimiento del 30 de abril de 2017.</t>
  </si>
  <si>
    <t>Informan que la información se encuentra publicada en la página web de la Corporación hasta junio de 2017.</t>
  </si>
  <si>
    <t>En la pagina Web de la entidad se evidencia la publicación de los informes de los integrantes de las UTL durante los meses mayo, junio y julio del año en curso, faltando agosto para estar al día.
http://www.camara.gov.co/portal2011/la-camara/transparencia-y-acceso-a-la-informacion-publica, numeral 8. Contratación, 8.4. Miembros de UTL</t>
  </si>
  <si>
    <t>La evidencia que soporta la ejecución de la relación de viajes aéreos internacionales por congresistas y presupuesto ejecutado mensualmente por concepto de tiquetes expedidos correspondiente a los meses de abril, mayo y junio de 2017,  se encuentra publicada en la página web de la Cámara de Representantes., faltando los meses de julio y agosto.
Link: numeral 8. Contratación, 8.1. Tiquetes internacional para los Honorables Representantes</t>
  </si>
  <si>
    <t xml:space="preserve">Tomaron una muestra de diez (10) procesos de contratación, de diferentes modalidades de selección (4 de licitación publica, 2 de mínima cuantía, un contrato interadministrativo, un convenio de cooperación, 2 contratos de prestación de servicios profesionales y de apoyo a la gestión) de los cuales se evidencia que se dio cumplimiento al articulo 19 del decreto 1510 de 2013. Aportan la constancia de publicación de los contratos. </t>
  </si>
  <si>
    <t>Según la muestra vienen haciendo la publicación eln  el SECOP I</t>
  </si>
  <si>
    <t>Se realizó la primera actualización al 31 de mayo de 2017</t>
  </si>
  <si>
    <t>Se encuentra en ejecución. No enviaron avance.</t>
  </si>
  <si>
    <t>Según el PIFC 2017 se coordinó a través de la Unidad Coordinadora de Atención al Ciudadno para el día viernes 22 de septiembre, en el Auditorio de la Comisión Primera.</t>
  </si>
  <si>
    <t>La capacitación esta programada para el 22 de septiembre.</t>
  </si>
  <si>
    <t>La actividad se encuentra cumplida</t>
  </si>
  <si>
    <t>La Secretaria General lideró la iniciativa de la expedición de la resolución No. 1331 de 2017 "Por la cual se adoptan las medidas para incentivar la trnasparencia, la participación ciudadana y el control social de la gestión, los espacios de la Rendición de Cuentas, el acceso a la información de cara al ciudadano"</t>
  </si>
  <si>
    <t>Faltaríada la aprobación y socialización del documento.</t>
  </si>
  <si>
    <t>En ejecución.No enviaron avance de la actividad.</t>
  </si>
  <si>
    <t>En el micrositio de Control Interno se encuentra se encuentran publicadas la auditorias al proceso servicios, financiero y jurídico.</t>
  </si>
  <si>
    <t>En ejecución. No enviaron evidencia de avance para este cuatrimestre</t>
  </si>
  <si>
    <t>La oficina de Planeación y Sistemas y División de Servicios enviaron evidencia de los monitoreos realizados.</t>
  </si>
  <si>
    <t>Se presentó una primer propuesta de resolución que adopta y contiene todos los requerimientos necesarios para el tramite de PQRS</t>
  </si>
  <si>
    <t>La actividad esta vencida. Solicitaron cambio de fecha de la actividad.</t>
  </si>
  <si>
    <t>Proponen que la actividad sea modificada por "Promover e incentivar la Transparencia, la Participación Ciudadana y el Control Social de la Gestión, ademas de los espacios de rendición de cuentas y el Acceso a la información de cara a la ciudadanía, a través de acto administrativo y conformación de grupos de trabajo conjunta entre la Mesa Directiva de la Corporación y las dependencias responsables de su iplementación y seguimiento"</t>
  </si>
  <si>
    <t>Se realizó el segundo informe de seguimiento al plan anticorrupcion con corte al 31 de agosto, el 14 de septiembre..
Se hizo una modificación al seguimiento correspondienta al segundo cuatrimestre en  razón a que al termino establecido por ley para su publicación  algunos proveedores de la información no habian hecho entrega del respectivo reporte.</t>
  </si>
  <si>
    <t>Circular 007de 2017
Oficio OCCI 1.7-249-2017
Correos electrónicos
Llamadas telefónicas</t>
  </si>
  <si>
    <t xml:space="preserve">La Oficina de Protocolo participó en las reuniones para la organización de la Audiencia como consta en las actas. Coordin la organización del Salón Elíptico, el ingreso de los invitados. </t>
  </si>
  <si>
    <t>Envían la parrilla de programación: Canal Congreso:
Audiencia de Rendición de Cuentas el 19 de julio de 2017. Rendición de Cuentas de los H.R. Guillermo Bravo, Ana Paola Agudelo y Telésforo Pedraza y el Programa Cámara Abierta del 03 de agosto.
Programa Transparente del 22 de julio.</t>
  </si>
  <si>
    <t>Tercer Cuatrimestre</t>
  </si>
  <si>
    <t xml:space="preserve">Entrega de certificados de asistencia y cartas de agradecimiento a los que participen de las diferentes actividades programadas de R de C.  </t>
  </si>
  <si>
    <t>Acta mesa de trabajo programación actividad de capacitación</t>
  </si>
  <si>
    <t>Organizadores de cada evento</t>
  </si>
  <si>
    <t>Una vez culmine la audiencia publica se da inicio a esta actividad</t>
  </si>
  <si>
    <t>Aplicación de herramientas de evaluación y/o encuestas en las actividades de R de C a la sociedad civil y/o líderes de los procesos.</t>
  </si>
  <si>
    <t>http://www.camara.gov.co/camara/visor?doc=/sites/default/files/2017-12/Informe%20Encuesta%20Audiencia%20Publica%20Rendici%C3%B3n%20de%20Cuentas%20Julio%2019%202017%20HCR.pptx</t>
  </si>
  <si>
    <t xml:space="preserve">La encuesta fue publicada y su estudio, analisis y difusion se encientra publicado en el link: </t>
  </si>
  <si>
    <t xml:space="preserve">EN EJECUCION. 
</t>
  </si>
  <si>
    <t xml:space="preserve">Las cartas de agradecimiento y certificados de asistencia, fueron enviados desde el correo electronico de la Diereccion Administrativa a los participantes externos. (se anexan cooreos),
Ademas se remite
1. Base de datos de la Sociedad Civil
2. Tarjeta de invitacion 
3. Correos electricos enviados a la Sociedad Civil con la Invitacion </t>
  </si>
  <si>
    <t>La actividad se encuentra cumplida de acuerdo a las evidencias. En relacion a los participantes de la Coprporacion la carta de agradecimiento se encuentra publicado en el Link: http://intranetcam.camara.gov.co/images/Camara/Noticias/AGRADECIMIENTO-ASISTENCIA-AUDIENCIA-PUBLICA-RENDICION-DE-CUENTAS-2016-2017.pdf Ademas se puede evidenciar en el linK  http://intranetcam.camara.gov.co/images/Camara/Noticias/RENDICION-DE-CUENTAS.pdf</t>
  </si>
  <si>
    <t>La encueta corresponde del periodo 2016 al julio 2017 se enciuentra en el siguiente http://www.camara.gov.co/camara/visor?doc=/sites/default/files/2017-12/Informe%20Encuesta%20Audiencia%20Publica%20Rendici%C3%B3n%20de%20Cuentas%20Julio%2019%202017%20HCR.pptx Actividad parcialmente culminanda.</t>
  </si>
  <si>
    <t>Actividad en ejecución, se han adelantado las acciones necesarias con el DAFP para realizar la capacitación y taller programados para el día 12 de mayo</t>
  </si>
  <si>
    <t>Educar y dar a conocer al interior de la Corporación sobre la R d C y la importancia de su cumplimiento.</t>
  </si>
  <si>
    <t>Se remite listado de asisitencia de la capacitacion realizada el dia 18 de Mayo del 2017.  
La actividad se encuentra cumplida de acuerdo a las evidencias.</t>
  </si>
  <si>
    <t>Capacitacion efectuada a 15 asisitnetes.</t>
  </si>
  <si>
    <t>El documento, que fue parte de la verificación en el proceso de monitoreo y acompañamiento realizado por la Secretaría de Transparencia, puede ser consultado en la sección de Transparencia en los numerales 10.1 Información mínima y 10. 7 Registro de Publicaciones de la Categoría 10 Instrumentos de Gestión de la Información Pública en los siguientes links:
http://www.camara.gov.co/index.php/transparencia-y-acceso-a-la-informacion-publica
http://www.camara.gov.co/camara/visor?doc=/sites/default/files/2017-11/Matriz_Autodiagn%C3%B3stico_PublicacionPagWeb_0.xlsx</t>
  </si>
  <si>
    <t>Se efectuo la consolidacion de la informacion allegada por las demas depencienas,</t>
  </si>
  <si>
    <t>No existe coherencia entre la actividad a realizar y la evidencia.
No se adjuntan los soportes mencionados, lo cual no permite verificar el cumplimiento de metas.
Aun se encuentra en EJECUCION</t>
  </si>
  <si>
    <t>La actividad se encuentra cumplida,</t>
  </si>
  <si>
    <t>Se adoptó la Guía en el Comité Coordinador de Control Interno y quedó como compromiso la divulgación por parte de la Oficina de Planeción y Sistemas.</t>
  </si>
  <si>
    <r>
      <t xml:space="preserve"># informes </t>
    </r>
    <r>
      <rPr>
        <u/>
        <sz val="7"/>
        <rFont val="Arial"/>
        <family val="2"/>
      </rPr>
      <t xml:space="preserve">publicados 
</t>
    </r>
    <r>
      <rPr>
        <sz val="7"/>
        <rFont val="Arial"/>
        <family val="2"/>
      </rPr>
      <t>12 informes de los integrantes de las UTL’s correspondientes al año 2017</t>
    </r>
    <r>
      <rPr>
        <u/>
        <sz val="7"/>
        <rFont val="Arial"/>
        <family val="2"/>
      </rPr>
      <t xml:space="preserve"> </t>
    </r>
  </si>
  <si>
    <t xml:space="preserve">La encuesta fue publicada y su estudio, analisis y difusion se encuentra publicado en el link: </t>
  </si>
  <si>
    <t>Se presenta resolución 0530 de 2017, con fecha de 15 de mayo del presente año donde se adopta el Código de Ética y Buen Gobierno versión 2017 de la honorable Cámara de Representantes</t>
  </si>
  <si>
    <r>
      <t xml:space="preserve"># actualizaciones </t>
    </r>
    <r>
      <rPr>
        <u/>
        <sz val="7"/>
        <rFont val="Arial"/>
        <family val="2"/>
      </rPr>
      <t>realizadas
12 actualizaciones programadas</t>
    </r>
  </si>
  <si>
    <t>La evidencia que soporta la ejecución de la relación de viajes aéreos internacionales por congresistas y presupuesto ejecutado mensualmente por concepto de tiquetes expedidos correspondiente a los meses de enero, febrero y marzo de 2017 (De acuerdo a lo establecido en la Declaración de Compromisos para un Congreso Abierto y Transparente), se encuentra publicada en la página web de la Cámara de Representantes
Link:   (Tiquetes Internacionales para los Honorables Representantes)</t>
  </si>
  <si>
    <t>Al mes de Agosto de 2017 se ha realizado 3 notas sobre transparencia que han sido emitidas en el Noticiero de la camara de Representantes</t>
  </si>
  <si>
    <t>No enviaron evidencia de avance para este cuatrimestre</t>
  </si>
  <si>
    <t>http://www.camara.gov.co/camara/visor?doc=/sites/default/files/2017-11/Resolucion%202493%2016112017%20-%20Politica%20SGD%20PINAR%20PGD%20TRD_0.pdf</t>
  </si>
  <si>
    <t>La secretaria General coadyudo a la generacion del estatus de proyecto al Sistema de Gestion Documental,</t>
  </si>
  <si>
    <t>La Secretaria General consolido en el documento Matriz de seguimiento a acciones de particiapacion ciudadana publicada en le siguiente link:</t>
  </si>
  <si>
    <t>http://www.camara.gov.co/camara/visor?doc=/sites/default/files/2017-12/ACCIONES%20DE%20PARTICIPACI%C3%93N_0.pdf</t>
  </si>
  <si>
    <t>http://www.camara.gov.co/camara/visor?doc=/sites/default/files/2017-07/Resoluci%C3%B3n%201331%20de%202017.pdf</t>
  </si>
  <si>
    <t>La Secretaria General elaboro la hoja de ruta de los encuentros ciudadanos y se encuntra consolidado en el siguiente link</t>
  </si>
  <si>
    <t>http://www.camara.gov.co/camara/visor?doc=/sites/default/files/2017-12/PLAN%20DE%20PARTICIPACI%C3%93N%20CIUDADANA_1.pdf</t>
  </si>
  <si>
    <t>La Secretaria General junto con la UAC, realizaron dicha medicion.</t>
  </si>
  <si>
    <t>Se Adjunta la evidencia según S.G.2 2359/2017</t>
  </si>
  <si>
    <r>
      <t xml:space="preserve"># novedades </t>
    </r>
    <r>
      <rPr>
        <u/>
        <sz val="7"/>
        <rFont val="Arial"/>
        <family val="2"/>
      </rPr>
      <t xml:space="preserve">publicadas
</t>
    </r>
    <r>
      <rPr>
        <sz val="7"/>
        <rFont val="Arial"/>
        <family val="2"/>
      </rPr>
      <t># novedades reportadas por los Representantes a la Cámara</t>
    </r>
  </si>
  <si>
    <r>
      <t xml:space="preserve"># informes publicados de ejecución </t>
    </r>
    <r>
      <rPr>
        <u/>
        <sz val="7"/>
        <rFont val="Arial"/>
        <family val="2"/>
      </rPr>
      <t>presupuestal
12 informes de ejecución presupuestal</t>
    </r>
  </si>
  <si>
    <r>
      <rPr>
        <sz val="7"/>
        <rFont val="Arial"/>
        <family val="2"/>
      </rPr>
      <t xml:space="preserve">En la pagina WEB se encuentran publicados los Informes de Ejecución Presupuestal de mayo a julio de 2017. </t>
    </r>
    <r>
      <rPr>
        <u/>
        <sz val="7"/>
        <rFont val="Arial"/>
        <family val="2"/>
      </rPr>
      <t>http://www.camara.gov.co/estados-financieros-y-de-presupuesto</t>
    </r>
  </si>
  <si>
    <r>
      <t xml:space="preserve"># programas de </t>
    </r>
    <r>
      <rPr>
        <u/>
        <sz val="7"/>
        <rFont val="Arial"/>
        <family val="2"/>
      </rPr>
      <t>TV emitidos
# de programas de TV programados</t>
    </r>
  </si>
  <si>
    <r>
      <t xml:space="preserve"># reuniones </t>
    </r>
    <r>
      <rPr>
        <u/>
        <sz val="7"/>
        <rFont val="Arial"/>
        <family val="2"/>
      </rPr>
      <t xml:space="preserve">realizados
</t>
    </r>
    <r>
      <rPr>
        <sz val="7"/>
        <rFont val="Arial"/>
        <family val="2"/>
      </rPr>
      <t># reuniones programadas</t>
    </r>
  </si>
  <si>
    <r>
      <t xml:space="preserve">Oficina de Planeación y </t>
    </r>
    <r>
      <rPr>
        <u/>
        <sz val="7"/>
        <rFont val="Arial"/>
        <family val="2"/>
      </rPr>
      <t>Sistemas</t>
    </r>
    <r>
      <rPr>
        <sz val="7"/>
        <rFont val="Arial"/>
        <family val="2"/>
      </rPr>
      <t xml:space="preserve">
Oficina de Personal</t>
    </r>
  </si>
  <si>
    <t xml:space="preserve">En la pagina WEB se encuentran publicados los Informes de Ejecución Presupuestal de enero a octubre del 2017,
 Link. </t>
  </si>
  <si>
    <t>Actualmete  la Secretaria General de acuerdo a los reportes recibidos publica la relacion de los tiquetes aereos internacionales en el siguiente link:</t>
  </si>
  <si>
    <t>http://www.camara.gov.co/sites/default/files/2017-07/Resoluci%C3%B3n%201331%20de%202017.pdf</t>
  </si>
  <si>
    <t>http://www.camara.gov.co/camara/visor?doc=/sites/default/files/2017-12/Reporte%20Tiquetes%20Internacionales%20Nov%2017.xlsx</t>
  </si>
  <si>
    <r>
      <t xml:space="preserve">Se publicó en la página web de la Corporación en el enlace </t>
    </r>
    <r>
      <rPr>
        <i/>
        <u/>
        <sz val="7"/>
        <rFont val="Arial"/>
        <family val="2"/>
      </rPr>
      <t>http://www.camara.gov.co/71-informes-de-auditoria-contraloria-general-de-la-republica-y-planes-de-mejoramiento</t>
    </r>
    <r>
      <rPr>
        <sz val="7"/>
        <rFont val="Arial"/>
        <family val="2"/>
      </rPr>
      <t xml:space="preserve"> los documentos: 
- Informe de la auditoria realizada por la Contraloría General de la República a la Dirección Administrativa correspondiente a la Vigencia 2016.
- Plan de Mejoramiento de la vigencia 2016.
Adjuntan el pantallazo.  </t>
    </r>
  </si>
  <si>
    <r>
      <t xml:space="preserve">Informan que con la participación de cada una de las dependencias de la Corporación se actualizó el documento denominado MATRIZ DE GESTION DE LA INFORMACIÓN PÚBLICA que consolida  tres instrumentos: Registro de Activos de Información,  el Esquema de Publicación de Información y el Índice de Información Clasificada y Reservada, que se publicó en la página web en el link </t>
    </r>
    <r>
      <rPr>
        <i/>
        <u/>
        <sz val="7"/>
        <rFont val="Arial"/>
        <family val="2"/>
      </rPr>
      <t>http://www.camara.gov.co/transparencia-y-acceso-a-la-informacion-publica</t>
    </r>
    <r>
      <rPr>
        <sz val="7"/>
        <rFont val="Arial"/>
        <family val="2"/>
      </rPr>
      <t xml:space="preserve">, en el título </t>
    </r>
    <r>
      <rPr>
        <i/>
        <sz val="7"/>
        <rFont val="Arial"/>
        <family val="2"/>
      </rPr>
      <t>2. Información de Interés, subtítulo 2.1 Registro de Activos de Información - esquema de Publicación de Información - Indice de Información Clasificada y Reservada.</t>
    </r>
    <r>
      <rPr>
        <sz val="7"/>
        <rFont val="Arial"/>
        <family val="2"/>
      </rPr>
      <t xml:space="preserve">
Anexan el reporte de la publicación del día 8 de mayo de 2017.</t>
    </r>
  </si>
  <si>
    <r>
      <t xml:space="preserve">En la pagina web de la entidad se evidencia la existencia de respectiva matriz en el siguiente link </t>
    </r>
    <r>
      <rPr>
        <i/>
        <u/>
        <sz val="7"/>
        <rFont val="Arial"/>
        <family val="2"/>
      </rPr>
      <t>http://www.camara.gov.co/transparencia-y-acceso-a-la-informacion-publica</t>
    </r>
  </si>
  <si>
    <t>http://www.camara.gov.co/funcionarios/mesa-directiva?field_dependencia_talento_humano_target_id=586</t>
  </si>
  <si>
    <t>http://www.camara.gov.co/prensa/noticiero?title=&amp;field_fecha_galeri_de_video_value=&amp;page=0</t>
  </si>
  <si>
    <t xml:space="preserve">A Corte de 30 Noviembre de 2017 se ha realizado 2 notas sobre transparencia que han sido emitidas en el Noticiero de la camara de Representantes
</t>
  </si>
  <si>
    <t xml:space="preserve">En el micrositio de Control Interno se encuentra se encuentran publicadas la auditorias </t>
  </si>
  <si>
    <r>
      <t xml:space="preserve"># conjunto de datos </t>
    </r>
    <r>
      <rPr>
        <u/>
        <sz val="7"/>
        <rFont val="Arial"/>
        <family val="2"/>
      </rPr>
      <t>abiertos publicados
# total de conjunto de datos abiertos identificados</t>
    </r>
  </si>
  <si>
    <r>
      <t xml:space="preserve"># de auditorías </t>
    </r>
    <r>
      <rPr>
        <u/>
        <sz val="7"/>
        <rFont val="Arial"/>
        <family val="2"/>
      </rPr>
      <t xml:space="preserve">realizadas
# de auditorías
programadas
</t>
    </r>
  </si>
  <si>
    <t>100%</t>
  </si>
  <si>
    <t>lan Anticorrupción y de Atención al Ciudadano</t>
  </si>
  <si>
    <t>Componente 4:  Servicio al Ciudadano</t>
  </si>
  <si>
    <t>Estructuración del proyecto del Sistema de gestión Documental y PQRSD </t>
  </si>
  <si>
    <t>Esta actividad se encuentra en ejecución </t>
  </si>
  <si>
    <t>Esta actividad se encuentra en ejecución, culminando la fase de diagnostico </t>
  </si>
  <si>
    <t>Esta actividad se encuentra en ejecución. </t>
  </si>
  <si>
    <t>Se expide la Resolucion 2493 del 16 de Noviembre por la cual se adoptan la Politica de Gestion Documental, el Plan Istitucional de Archivos, el Programa de Gestion Documental y las Tablas de Retencion Documentacon </t>
  </si>
  <si>
    <t>ACTIVIDAD CUMPLIDA. </t>
  </si>
  <si>
    <t>Actividad 2.2.1. Ajustar pagina Web. Accesible a personas ciegas y de baja visión (NTC 5854 y Convertic). </t>
  </si>
  <si>
    <t>Subcomponente 3       </t>
  </si>
  <si>
    <t>Se  evidencia el oficio de la Unidad Coordinadora de Atención Ciudadana  UAC-CS-5320-2017 AL UAC-CS-5354-2017, con fecha de radicado 23 de agosto de 2017,  mediante el cual socializan a todas las dependencias de la Corporación la Guia de Lenguaje Claro.</t>
  </si>
  <si>
    <t>La Secretaria General realizo observaciones a la construccion de la Politica de Atencion al Ciudadano, a fin de incluir las guia en el mismo. Esta es remitida el 15 de diciembre mediante radicado 34618, para la firma del Dr, Rodrigo Lara Restrepo </t>
  </si>
  <si>
    <t>Se realizó una capacitación por parte de la SUPERINTENDENCIA DE INDUSTRIA Y COMERCIO sobre manejo de datos personales </t>
  </si>
  <si>
    <t>Esta actividad se encuentra en ejecución, sin embargo se elaboró el compendio de la normatividad correspondiente a las leyes étnicas y enfoque diferencial. </t>
  </si>
  <si>
    <t>Envían oficio UAC-CS-4929-2017 dirigido a los Secretarios de Senado y Cámara presentando la Política de Atención al Ciudadana para su consideración y revisión. </t>
  </si>
  <si>
    <t>Esta actividad se encuentra en ejecución, la primera capacitación se encuentra programada para el 15 de mayo de 2017. </t>
  </si>
  <si>
    <t>Actividad 5.2. Diseño metodológico de Estrategia de Servicio a ser implementada en los territorios en el marco del Postconflicto y Encuentros Ciudadanos. </t>
  </si>
  <si>
    <t>Se elaboró, aprobó y suscribió por parte de los presidentes de cámara y senado el  plan de acción que contiene las actividades para dar cumplimiento a los compromisos establecidos en el congreso abierto para la paz.</t>
  </si>
  <si>
    <t>La Secretaria General informa que la Resolución 1331 de 2017 del 16 de junio de 2017 en sus artículos séptimo y octavo pone en firme el diseño e implementación del Plan de Participación Ciudadana.  </t>
  </si>
  <si>
    <r>
      <t>Subcomponente 1</t>
    </r>
    <r>
      <rPr>
        <sz val="8"/>
        <color rgb="FF000000"/>
        <rFont val="Arial"/>
        <family val="2"/>
      </rPr>
      <t> 
Estructura administrativa y Direccionamiento estratégico </t>
    </r>
  </si>
  <si>
    <r>
      <t xml:space="preserve">Subcomponente 2 
</t>
    </r>
    <r>
      <rPr>
        <sz val="8"/>
        <color rgb="FF000000"/>
        <rFont val="Arial"/>
        <family val="2"/>
      </rPr>
      <t>Fortalecimiento de los canales de atención</t>
    </r>
  </si>
  <si>
    <r>
      <t>Subcomponente 4</t>
    </r>
    <r>
      <rPr>
        <sz val="8"/>
        <color rgb="FF000000"/>
        <rFont val="Arial"/>
        <family val="2"/>
      </rPr>
      <t> 
Normativo y procedimental</t>
    </r>
  </si>
  <si>
    <r>
      <t xml:space="preserve">Subcomponente 5 
</t>
    </r>
    <r>
      <rPr>
        <sz val="8"/>
        <color rgb="FF000000"/>
        <rFont val="Arial"/>
        <family val="2"/>
      </rPr>
      <t>Relacionamiento con el ciudadano</t>
    </r>
  </si>
  <si>
    <t>Secretaría General/ Dirección Administrativa/ UAC / Oficina de Planeación y Sistemas</t>
  </si>
  <si>
    <t>La UAC envia  copia de Oficio dirigido a la Secretaria General, Dirección Administrativa y Oficina de Planeación y Sistemas, donde anexa el documento  "Guía para entidades püblicas Servicio a Atención Incluyente"  y  la autorización expedida por el Programa Nacional de Servicio al Ciudadano para adoptar dicho documento. Además, solicita aprobación con el fin de que sea presentada ante el Comité de Control Interno para que pueda ser adoptada por la entidad.
La Oficina de Planeación y Sistemas envían Acta No. 4 del Comité Coordinador de Control Interno, donde se aprobó la adopción de la Guía.</t>
  </si>
  <si>
    <t>ACTIVIDAD CUMPLIDA. 
Se adoptó la Guía en el Comité Coordinador de Control Interno y quedó como compromiso la divulgación por parte de la Oficina de Planeción y Sistemas.
La Unidad de Atencion Ciudadana recomienda adelantar las acciones necesarias para la implementacion del Centro de Relevo en las dependencias de mayor afluencia de publico, para su implementacion se requiere que a los computadores de los funcionarios se les asigne cámaras y diademas/microfono para la atención de personas sordas.</t>
  </si>
  <si>
    <t>Se han adelantado reuniones con enfoque de capacitación con el Instituto Nacional de Ciegos  (INSOR) en el mes de abril y con el Instituto Nacional de Ciegos (INCI) el 5 de mayo pasado.
el día 15 de mayo de 2017 se llevara a cabo una capacitación-sensibilización "ATENCIÓN A PERSONAS EN CONDICIÓN DE DISCAPACIDAD VISUAL Y AUDITIVA EN EL CONGRESO DE LA REPÚBLICA".</t>
  </si>
  <si>
    <t>Se realizaron dos  capacitaciones: 
- El 6 de julio sobre  Atención a PQRSD Yy del Servicio de atención al ciudadano - Atención a personas en condición de discapacidad en el Congreso de la República. 
- El día 15 de mayo sobre "Atención a personas en condición de discapacidad visual y auditiva y atención a PQRSD".
Envian las convocatorias, promoción de la capacitación y listados de asistencia</t>
  </si>
  <si>
    <t>Se realizaron dos  capacitaciones: 
- El día 15 de mayo sobre "Atención a personas en condición de discapacidad visual y auditiva y atención a PQRSD"
- El 6 de julio sobre  Atención a PQRSD Yy del Servicio de atención al ciudadano - Atención a personas en condición de discapacidad en el Congreso de la República.</t>
  </si>
  <si>
    <t>En los correos electrónicos remitidos a los usuarios con la información se remite la encuesta.
Además se anexan las encuestas aplicadas en las “Visitas Guiadas al Congreso”, dado que las solicitudes también hacen parte de las PQRSD que se reciben en la Unidad.</t>
  </si>
  <si>
    <t>Secretaría General/ UAC</t>
  </si>
  <si>
    <t>La Secretaria General informa que la Resolución 1331 de 2017 del 16 de junio de 2017 en sus artículos séptimo y octavo pone en firme el diseño e implementación del Plan de Participación Ciudadana.  
Informan que solicitaron cambio de fecha de la actividad debido a que era necesario la firma y expedición de la resolución para la creación e implementación del Plan de Participación Ciudadana.</t>
  </si>
  <si>
    <t>El 22 de septembre del 2017 se efectua la capacitacion de Proteccion de datos Personales en el Congreso de la República.
Se remite listado de asisitencia,</t>
  </si>
  <si>
    <t>Secretaría General/ UAC/ Oficina de Información y Prensa/ Oficina de Planeación y Sistemas</t>
  </si>
  <si>
    <t>La actividad se viene desarrollando, prueba de ellos se  anexa cuadro en Excel que contiene el registro de las peticiones presentadas por veedurías Ciudadanas a la UAC. Así mismo se lleva un registro de audiencias públicas. 
Los foros son actividades que adelantan los honorables congresistas sobre materias y temas de su interés, los cuales se lleva un registro en cada una de las comisiones.</t>
  </si>
  <si>
    <t>Secretaría General/ UAC/ División Jurídica</t>
  </si>
  <si>
    <t>La UAC envian en formato word el Normograma de Atencion a las PQRSD y al Servicio Ciudadano. 
La División Jurídica envían un oficio donde informa que se acogen a lo plasmado en el Normograma y a la normatividad aplicable, que hacen unas correcciones de forma y que incorporaron la Resolución 1331 del 15 de junio de 2017.</t>
  </si>
  <si>
    <t>La UAC envian en formato word el Normograma de Atencion a las PQRSD y al Servicio Ciudadano.
La División Jurídica envían un oficio donde informa que se acogen a lo plasmado en el Normograma y a la normatividad aplicable, que hacen unas correcciones de forma y que incorporaron la Resolución 1331 del 15 de junio de 2017.</t>
  </si>
  <si>
    <t>Secretaría General/ Dirección Administrativa/ UAC/ División de Personal</t>
  </si>
  <si>
    <t>Se realizaron dos  capacitaciones: 
- El 6 de julio sobre  Atención a PQRSD Yy del Servicio de atención al ciudadano - Atención a personas en condición de discapacidad en el Congreso de la República. 
- El día 15 de mayo sobre "Atención a personas en condición de discapacidad visual y auditiva y atención a PQRSD".
Envian las convocatorias, promoción de la capacitación y listados de asistencia</t>
  </si>
  <si>
    <t>Se  evidencia el oficio de la Unidad Coordinadora de Atención Ciudadana  UAC-CS-5320-2017 AL UAC-CS-5354-2017, con fecha de radicado 23 de agosto de 2017,  mediante el cual socializan a todas las dependencias de la Corporación la Guia de Lenguaje Claro.
La Oficina de Planeación y Sistemas de acuerdo con la solictud realizada por la Unidad de Atención al Ciudadana realizó la socialización a los funcionarios de la Oficina a través del correo. </t>
  </si>
  <si>
    <t>Oficina de Información y Prensa/ Oficina de Planeación y Sistemas</t>
  </si>
  <si>
    <t>Se observó en la página web un link de Opciones de accesibilidad donde permite cambiar el tamaño del texto y alto contraste.
ACTIVIDAD CUMPLIDA</t>
  </si>
  <si>
    <t>Informan que se adelanto el Diagnóstico del estado Actual del sistema de gestión documental por medio del contrato suscrito con el Corporación Universitaria Empresarial de Salamanca, la cual hizo la entrega del diagnóstico integral de activos el día 18 de mayo.
Envían el Oficio de la CUES del 18 de Mayo de 2017 y carátula del libro "Diagnóstico integrla de archivos y gestión documental". </t>
  </si>
  <si>
    <t xml:space="preserve"> </t>
  </si>
  <si>
    <t>Adjuntan el acta de reunión de fecha siete (07) de marzo de 2017 en la cual la Oficina de Información y Prensa presenta la Estrategía de Cominicación. 
Tambíen envían la "Estrategía de Comunicación y Difusión de Interacción con la ciudadanía para Rendición de Cuentas".</t>
  </si>
  <si>
    <r>
      <rPr>
        <sz val="7"/>
        <rFont val="Calibri"/>
        <family val="2"/>
        <scheme val="minor"/>
      </rPr>
      <t xml:space="preserve">En el LISTADO FUNCIONARIOS UTL DELEGADOS EN MATERIA DE PQRSD Y GOBIERNO ABIERTO que se encuentra publicado en la p{agina web de la entidad, solo 83 UTL tienes su delegado, siendo 165 UTL..
 </t>
    </r>
    <r>
      <rPr>
        <u/>
        <sz val="7"/>
        <rFont val="Calibri"/>
        <family val="2"/>
        <scheme val="minor"/>
      </rPr>
      <t>http://www.camara.gov.co/miembros-utl</t>
    </r>
  </si>
  <si>
    <t xml:space="preserve">Publicación del listados de Funcionarios UTL Delegados PQRS y Gobierno Abierto Año 2017. </t>
  </si>
  <si>
    <t>Publicaciones de novedades reportadas por los Representantes a la Cámara,</t>
  </si>
  <si>
    <r>
      <rPr>
        <sz val="7"/>
        <rFont val="Calibri"/>
        <family val="2"/>
        <scheme val="minor"/>
      </rPr>
      <t xml:space="preserve">ACTIVIDAD CUMPLIDA.
En la pagina Web de la entidad se evidencia la publicación de los informes de los integrantes de las UTL de enro a diciembre de 2017..
</t>
    </r>
    <r>
      <rPr>
        <u/>
        <sz val="7"/>
        <rFont val="Calibri"/>
        <family val="2"/>
        <scheme val="minor"/>
      </rPr>
      <t>http://www.camara.gov.co/funcionarios/novedades#menu</t>
    </r>
  </si>
  <si>
    <r>
      <rPr>
        <sz val="7"/>
        <rFont val="Calibri"/>
        <family val="2"/>
        <scheme val="minor"/>
      </rPr>
      <t xml:space="preserve">ACTIVIDAD CUMPLIDA
En la pagina WEB se encuentran publicados los Informes de Ejecución Presupuestal de enero a diciembre  de 2017. 
</t>
    </r>
    <r>
      <rPr>
        <u/>
        <sz val="7"/>
        <color theme="10"/>
        <rFont val="Calibri"/>
        <family val="2"/>
        <scheme val="minor"/>
      </rPr>
      <t xml:space="preserve">
http://www.camara.gov.co/estados-financieros-y-de-presupuesto</t>
    </r>
  </si>
  <si>
    <t>ANEXO: MAPA DE RIESGOS DE CORRUPCIÓN DE LA CÁMARA DE REPRESENTANTES</t>
  </si>
  <si>
    <t>MAPA DE RIESGOS DE CORRUPCIÓN</t>
  </si>
  <si>
    <t>ENTIDAD: CÁMARA DE REPRESENTANTES</t>
  </si>
  <si>
    <r>
      <t xml:space="preserve">Misión: </t>
    </r>
    <r>
      <rPr>
        <sz val="8"/>
        <color theme="1"/>
        <rFont val="Arial"/>
        <family val="2"/>
      </rPr>
      <t>Representar dignamente al Pueblo como titular de la Soberanía para construir escenarios jurídicos, transparentes y democráticos que soportan la creación e interpretación de leyes, la reforma de la Constitución real y objetiva, el control político sobre el Gobierno y la administración Pública, la investigación y acusación a los altos funcionarios del Estado y la elección de altos funcionarios del Estado.</t>
    </r>
  </si>
  <si>
    <t>Identificación del Riesgo</t>
  </si>
  <si>
    <t>Valoración del Riesgo de Corrupción</t>
  </si>
  <si>
    <t xml:space="preserve">Monitoreo y Revisión </t>
  </si>
  <si>
    <t>Procesos/Objetivo</t>
  </si>
  <si>
    <t>Causa</t>
  </si>
  <si>
    <t>Riesgo</t>
  </si>
  <si>
    <t>Consecuencia</t>
  </si>
  <si>
    <t>Análisis del Riesgo</t>
  </si>
  <si>
    <t>Valoración del riesgo</t>
  </si>
  <si>
    <t>Fecha</t>
  </si>
  <si>
    <t>Acciones</t>
  </si>
  <si>
    <t>Indicador</t>
  </si>
  <si>
    <t>% DE AVANCE</t>
  </si>
  <si>
    <t>observaciones</t>
  </si>
  <si>
    <t>EVIDENCIAS</t>
  </si>
  <si>
    <t>OBSERVACIONES</t>
  </si>
  <si>
    <t>Riesgo     Inherente</t>
  </si>
  <si>
    <t xml:space="preserve">Controles </t>
  </si>
  <si>
    <t>Riesgo   Residual</t>
  </si>
  <si>
    <t>Acciones Asociadas al Control</t>
  </si>
  <si>
    <t>Probabilidad</t>
  </si>
  <si>
    <t>Impacto</t>
  </si>
  <si>
    <t xml:space="preserve">Zona del riesgo </t>
  </si>
  <si>
    <t xml:space="preserve">Impacto </t>
  </si>
  <si>
    <t>Zona de riesgo</t>
  </si>
  <si>
    <t xml:space="preserve">Periodo   de   ejecución </t>
  </si>
  <si>
    <t>Registro</t>
  </si>
  <si>
    <t>Direccionamiento Estratégico y Planeación</t>
  </si>
  <si>
    <t>Deficiente planeación</t>
  </si>
  <si>
    <t>Posible deficiencia en la Elaboración y Gestión del Proyecto</t>
  </si>
  <si>
    <t>Detrimento Patrimonial</t>
  </si>
  <si>
    <t>Mayor</t>
  </si>
  <si>
    <t>Baja</t>
  </si>
  <si>
    <t>Preventivos</t>
  </si>
  <si>
    <t>Moderado</t>
  </si>
  <si>
    <t>De 01/04/2017 Hasta 31/12/2017</t>
  </si>
  <si>
    <t>Verificar que la información de los documentos esté avalada por el gerente del proyecto y/o personas técnico con las.respectivas firmas, bien sea para el registro, actualización o seguimiento del proyecto</t>
  </si>
  <si>
    <t>Lista de Chequeo</t>
  </si>
  <si>
    <t>01/04/2017-30/06/2017</t>
  </si>
  <si>
    <t>Realizar monitoreo trimestral-mente</t>
  </si>
  <si>
    <t>Líder del Proceso</t>
  </si>
  <si>
    <t>Número de monitoreo realizados.
/Número de monitoreo programados</t>
  </si>
  <si>
    <t>La oficina de planeacion adjunta los soportes del monitoreo realizado el 17 de abril al proyecto de inversion, dotacion de vehiculos para el mejoramiento de las condiciones de seguridad de los honorables Representantes a la camara.</t>
  </si>
  <si>
    <t xml:space="preserve">Monitoreos a los tres proyectos de inversión :
- Mejoramiento de las Condiciones de Seguridad y Protección en los Desplazamientos de los Representantes a la Cámara. Nacional
- Dotación de Vehículos para el Mejoramiento de las Condiciones de Seguridad y Oportunidad en los Desplazamientos de la Cámara De Representantes
- Mejoramiento del Sistema de la Gestión Documental y de la Información en la Cámara de Representantes
de los meses mayo, junio y julio </t>
  </si>
  <si>
    <t>La oficina de planeacion adjunta los soportes del monitoreo realizado a los proyectos de inversión.</t>
  </si>
  <si>
    <t>Recibir información incompleta o errónea</t>
  </si>
  <si>
    <t>Traumatismo en el normal desarrollo de la labor  Administrativa y Legislativa</t>
  </si>
  <si>
    <t>01/07/2017-30/09/2017</t>
  </si>
  <si>
    <t>01/10/2017-31/12/2017</t>
  </si>
  <si>
    <t>Concentración de autoridad o exceso de poder</t>
  </si>
  <si>
    <t>Ausencia u omisión de criterios en la toma de decisiones con respecto a los proceso y procedimientos a cargo de la  Dirección Administrativa</t>
  </si>
  <si>
    <t>Favorecimiento de sus propios intereses o los de un tercero</t>
  </si>
  <si>
    <t>Catastrófico</t>
  </si>
  <si>
    <t>Alta</t>
  </si>
  <si>
    <t>Preventivo</t>
  </si>
  <si>
    <t>Moderada</t>
  </si>
  <si>
    <t>Socializar manual de contratación y  normatividad vigente</t>
  </si>
  <si>
    <t>Acta</t>
  </si>
  <si>
    <t>Evaluar y decidir en Mesa de Trabajo si existe la necesidad de ajustar los Manuales y/o Normativas que rigen la Entidad</t>
  </si>
  <si>
    <t>Número de Socializaciones Realizadas/ Total Socializaciones Programadas</t>
  </si>
  <si>
    <t>La actividad se encuentra en ejecución.
No envian evidencia de avance para este cuatrimeste</t>
  </si>
  <si>
    <t>Extralimitación de funciones</t>
  </si>
  <si>
    <t>Deficiencia en el seguimiento y control en el uso y destinación de los Recursos públicos</t>
  </si>
  <si>
    <t>Uso indebido en el manejo y/o destinación de los bienes y recursos públicos</t>
  </si>
  <si>
    <t xml:space="preserve">Favorecimiento de sus propios intereses o los de un tercero </t>
  </si>
  <si>
    <t>Realizar reuniones mensuales para revisión del PAC</t>
  </si>
  <si>
    <t>Acta de Reunión</t>
  </si>
  <si>
    <t>Realizar reunión a comienzo del año para definir Rubros en el Plan Anual de Compras (que son funciona-miento o gastos generales, inversión, transferen-cias, gastos personales) y si hay lugar hacer los cambios que hayan durante el año.</t>
  </si>
  <si>
    <t>Número de reuniones realizadas/Total reuniones programadas</t>
  </si>
  <si>
    <t>Se evidencias las actas de comité de PAC de los meses enero, febrero, marzo y abril de 2017.</t>
  </si>
  <si>
    <t>Actas de Comité de PAC de los meses de may0o, junio y julio</t>
  </si>
  <si>
    <t>Se evidencias las actas de comité de PAC firmadas.</t>
  </si>
  <si>
    <t>Detrimento patrimonial</t>
  </si>
  <si>
    <t>Sanciones fiscales, disciplinarias y penales</t>
  </si>
  <si>
    <t>Realización mensualmen-te de reunión para revisar ejecución del  PAC</t>
  </si>
  <si>
    <t xml:space="preserve">Falta de aplicación de los procedimientos estipulados en la Resolución 3442 de 2014 </t>
  </si>
  <si>
    <t>Culpa invigilando (Falta de ejercer control y vigilancia) con respecto a los procesos de contratación de la Dirección Administrativa</t>
  </si>
  <si>
    <t>Adjudicación de contratos sin el lleno de requisitos</t>
  </si>
  <si>
    <t>Realizar folletos, píldoras informativas y rotarlos en las carteleras digitales de la Entidad</t>
  </si>
  <si>
    <t>Material de trabajo</t>
  </si>
  <si>
    <t>Total de folletos y  píldoras publicados</t>
  </si>
  <si>
    <t xml:space="preserve">La actividad se encuentra en ejecucion </t>
  </si>
  <si>
    <t>Falta de aplicación del Manual de Contratación</t>
  </si>
  <si>
    <t>Incumplimiento de obligaciones</t>
  </si>
  <si>
    <t>01/10/201-31/12/2017</t>
  </si>
  <si>
    <t>Administración Sistema Gestión de la Calidad</t>
  </si>
  <si>
    <t>No aplicación de la normatividad vigente</t>
  </si>
  <si>
    <t>Desactualización de los Procesos y  Procedimientos</t>
  </si>
  <si>
    <t>Incumplimiento de los objetivos corporativos</t>
  </si>
  <si>
    <t>Correctivo</t>
  </si>
  <si>
    <t xml:space="preserve">Realizar cronograma </t>
  </si>
  <si>
    <t>Actas
Folletos Informativos</t>
  </si>
  <si>
    <t>Realizar 3 monitoreos y Diligenciar acta</t>
  </si>
  <si>
    <t>Número de procedimiento actualizados/Total procedimientos</t>
  </si>
  <si>
    <t>Se adelanto la construccion de los cronogramas de actualizacion de los procesos y procedimientos.</t>
  </si>
  <si>
    <t>Desactualización del Mapa de Procesos y Modelo de Operación</t>
  </si>
  <si>
    <t>Sanciones Disciplinarias</t>
  </si>
  <si>
    <t>Trabajo de campo con los procesos para levantar la información para la actualización</t>
  </si>
  <si>
    <t>Socialización del Manual Actualizado</t>
  </si>
  <si>
    <t>Desconocimiento del Proceso</t>
  </si>
  <si>
    <t>Medición inexacta de la Gestión</t>
  </si>
  <si>
    <t>Toma de malas decisiones</t>
  </si>
  <si>
    <t>Detectivos</t>
  </si>
  <si>
    <t>Realizar cronograma</t>
  </si>
  <si>
    <t>Actas</t>
  </si>
  <si>
    <t xml:space="preserve">Número de Indicadores Revisados/Total Indicadores </t>
  </si>
  <si>
    <t>Se adelanto la construccion de los cronogramas de actualizacion de los indicadores de gestión de la camara de Representantes</t>
  </si>
  <si>
    <t>Indicadores mal diseñados</t>
  </si>
  <si>
    <t>Folletos</t>
  </si>
  <si>
    <t>Informa-tivos</t>
  </si>
  <si>
    <t>Comunicaciones y Prensa</t>
  </si>
  <si>
    <t>Inexistencia de un procedimiento documentado que defina los parámetros para el acceso de los representantes a los medios de comunicación</t>
  </si>
  <si>
    <t>Manipulación de la Información</t>
  </si>
  <si>
    <t>Inequidad en las apariciones de los Representantes, afectando la transparencia de la actividad legislativa y el derecho del ciudadano de formarse un criterio. Amiguismo</t>
  </si>
  <si>
    <t>Realzar el monitoreo de medios</t>
  </si>
  <si>
    <t xml:space="preserve">Cuadro de Control </t>
  </si>
  <si>
    <t>Realizar 6 monitoreos,  Diligenciar Cuadro Control</t>
  </si>
  <si>
    <t>Cuadro Control Diligenciado</t>
  </si>
  <si>
    <t>la actividad se encuentra en ejecucion hasta la fecha se realizo el monitoreo de las apariciones mediaticas de los representantes y se adjunta el registro como soporte.</t>
  </si>
  <si>
    <t>Cuadro Estadistico de Apariciones mediaticas en los productos institucionales en la Cámara de los meses de abril, mayo y junio</t>
  </si>
  <si>
    <t>La actividad se encuentra en ejecución, se evidencia que llevan el registro de las apariciones mediaticas de los Honorable Representantes</t>
  </si>
  <si>
    <t xml:space="preserve">Se adjunta informes de monitoreos de medios </t>
  </si>
  <si>
    <t>01/02/2017-31/12/2017</t>
  </si>
  <si>
    <t>Llevar cuadros estadísticos para redefinir la política</t>
  </si>
  <si>
    <t>Registro físico de asistencia</t>
  </si>
  <si>
    <t>Proceso Legislativo y Constitucional</t>
  </si>
  <si>
    <t>Inexistencia del aplicativo para el registro, seguimiento y control PQRS y/o solicitudes</t>
  </si>
  <si>
    <t>Omitir, retardar, o no suministrar debida y oportuna respuesta de PQRS</t>
  </si>
  <si>
    <t>Sanciones disciplinarias y fiscales</t>
  </si>
  <si>
    <t>Revisar a diario el buzón de PQRS</t>
  </si>
  <si>
    <t>Cuadro Control</t>
  </si>
  <si>
    <t>Realizar 3 monitoreos, Diligenciar cuadro control 
Presentar informe</t>
  </si>
  <si>
    <t>Total PQRS direccionadas / Total PQRS recepcionadas</t>
  </si>
  <si>
    <t>Durante los meses de enero, febrero, marzo y abril la UAC envio la relacion de las PQRSD recibidas y sus respectivas especificaciones, mediante una Matriz de control.
Asi mismo la Secretaria General envio el respectivo informe trimestral.</t>
  </si>
  <si>
    <t>Durante los meses de mayo, junio, julio la UAC envio la relacion de las PQRSD recibidas y sus respectivas especificaciones, mediante una Matriz de control.
Asi mismo la Secretaria General envio el respectivo informe trimestral correspondiente a los meses de abril, mayo y junio.</t>
  </si>
  <si>
    <t>Dar respuesta a las PQRS en los tiempos establecidos</t>
  </si>
  <si>
    <t>Gestión del Talento Humano</t>
  </si>
  <si>
    <t>Que el interesado presente documentos falsos</t>
  </si>
  <si>
    <t>Vinculación de Personal sin Requisitos</t>
  </si>
  <si>
    <t>Personal no idóneo</t>
  </si>
  <si>
    <t>Extrema</t>
  </si>
  <si>
    <t>De 01/01/2017 Hasta 31/12/2017</t>
  </si>
  <si>
    <t>Asignar personal idóneo en la revisión de documentos</t>
  </si>
  <si>
    <t>Base de Datos</t>
  </si>
  <si>
    <t xml:space="preserve">Realizar 3 monitoreos, Revisión bases de datos </t>
  </si>
  <si>
    <t>Líder de Proceso</t>
  </si>
  <si>
    <t>Revisiones realizadas/ revisiones programadas</t>
  </si>
  <si>
    <t>Se asigno personal idoneo para la revisión de los documentos para la vinculación del personal a la Cámara de Representantes</t>
  </si>
  <si>
    <t>Sanciones disciplinarías</t>
  </si>
  <si>
    <t xml:space="preserve">Acceso a base de datos </t>
  </si>
  <si>
    <t>Falta de control y protocolos de seguridad</t>
  </si>
  <si>
    <t>Posible Pérdida de Documentos</t>
  </si>
  <si>
    <t>Hallazgos</t>
  </si>
  <si>
    <t>Detectivo</t>
  </si>
  <si>
    <t>De 01/02/2017 Hasta 31/12/2017</t>
  </si>
  <si>
    <t>Cumplir los controles existentes</t>
  </si>
  <si>
    <t>Cuadro de control</t>
  </si>
  <si>
    <t>Realizar 3 monitoreos, Aplicar los protocolos de seguridad</t>
  </si>
  <si>
    <t>Cuadro diligenciado</t>
  </si>
  <si>
    <t>Actividad en ejecución</t>
  </si>
  <si>
    <t>Sanciones Disciplina-rías</t>
  </si>
  <si>
    <t>01/10/2017-01/12/2017</t>
  </si>
  <si>
    <t xml:space="preserve">Desconocimiento del Manual de Contratación </t>
  </si>
  <si>
    <t>Procesos contractuales incorrectos</t>
  </si>
  <si>
    <t>Dar cumplimiento a la normatividad</t>
  </si>
  <si>
    <t>Realizar 3 monitoreos, Socializar el Manual de Contratación</t>
  </si>
  <si>
    <t xml:space="preserve">Capacitación realizada </t>
  </si>
  <si>
    <t>Actividad en proceso de programación</t>
  </si>
  <si>
    <t>Asignar  personal idóneo en contratación</t>
  </si>
  <si>
    <t>Gestión Jurídica</t>
  </si>
  <si>
    <t xml:space="preserve">Debilidades en los controles de seguridad y custodia de documentos y expedientes </t>
  </si>
  <si>
    <t xml:space="preserve">Pérdida de expedientes, documentos </t>
  </si>
  <si>
    <t>Investigaciones Disciplinarias, Fiscales y Penal</t>
  </si>
  <si>
    <t>Correctivos</t>
  </si>
  <si>
    <t xml:space="preserve">Asignar personal idóneo y calificado </t>
  </si>
  <si>
    <t>Archivo digital y Central</t>
  </si>
  <si>
    <t xml:space="preserve">Realizar 3 monitoreos, Inspección del archivo </t>
  </si>
  <si>
    <t>Archivo Implementado</t>
  </si>
  <si>
    <t xml:space="preserve">se anexa copia de los contratos del personal de archivo y la resolucion del personal de planta asignado al archivo.
Se anexan rotulos de cajas y fotografias.
Se adjunta fotografia de archivo de procesos judiciales.
Se anexan copias del libro de prestamos y entrega de documentos
</t>
  </si>
  <si>
    <t>La División Jurídica informa que hizo una inspección al archivo y se verificó que existe personal idóneo en su manejo (contratistas), de igual forma se han organizado, enumerado, foliado y ubicado los contratos de la vigencia 2017 en carpetas, colocandolos en sus cajas respectivas con sus rótulos, así mismo se verificó que se lleva un libro para el control de prestamos y entrega de docuemntos.
En lo que se refiere a los procesos judiciales se hizo una clasificación en el Archivo, clasificándolos en Procesos civiles, penales, laborales y Administrativos, ubicandolos en sus respectivas carpetas. Envian fotos del archivo.</t>
  </si>
  <si>
    <t>Según las evidencias contrataron personal para el majeo del archivo. Llevan un control sobre el prestamo de las carpetas y envían fotos del archivo organizado.</t>
  </si>
  <si>
    <t xml:space="preserve">Organización y numeración de los expedientes </t>
  </si>
  <si>
    <t xml:space="preserve">Cumplir con la Ley de Archivo  
Llevar libros de control de préstamos de entrega y devolución de documentos </t>
  </si>
  <si>
    <t xml:space="preserve">Libros control de entrega y devolución </t>
  </si>
  <si>
    <t>01/10/2017-31/12/2017 </t>
  </si>
  <si>
    <t xml:space="preserve">Exceso de poder </t>
  </si>
  <si>
    <t>Emisión de conceptos y fallos disciplinarios jurídicos a favor de terceros o interés particular</t>
  </si>
  <si>
    <t>Procesos Disciplinarios</t>
  </si>
  <si>
    <t>Revisar fallos disciplinarios y conceptos con fundamento jurídico</t>
  </si>
  <si>
    <t xml:space="preserve">Concepto Jurídico y fallos disciplinarios </t>
  </si>
  <si>
    <t>Realizar 3 monitoreos, Revisión de las Carpetas de Conceptos Jurídicos y fallos disciplinarios</t>
  </si>
  <si>
    <t>Total Revisiones Realzadas/
Total Revisiones Programadas</t>
  </si>
  <si>
    <t xml:space="preserve">Se evidencia  copia de libro de autos, el cual lleva  los  resgistro de fechas, numeros de los expientes y los asuntos. </t>
  </si>
  <si>
    <t>Se evidencia copia del libro de autos, el cual lleva los registros de fechas, numero del expediente y el asunto.</t>
  </si>
  <si>
    <t>Decisiones ajustadas a interés particular</t>
  </si>
  <si>
    <t xml:space="preserve">Aplicar la normatividad            </t>
  </si>
  <si>
    <t>Tráfico de Influencias</t>
  </si>
  <si>
    <t xml:space="preserve">Gestión Financiera </t>
  </si>
  <si>
    <t xml:space="preserve">Información errada de otras dependencias o procesos </t>
  </si>
  <si>
    <t>Incertidumbre financiera</t>
  </si>
  <si>
    <t>No fenecimiento de la cuenta</t>
  </si>
  <si>
    <t xml:space="preserve">Moderado </t>
  </si>
  <si>
    <t xml:space="preserve">Hacer cruce de información para garantizar que todos los valores reportados coincidan con los entregados en periodos pasados con los actuales </t>
  </si>
  <si>
    <t>Informe trimestral</t>
  </si>
  <si>
    <t>01/01/2017-30/06/2017</t>
  </si>
  <si>
    <t>Realizar 3 monitoreos, Realizar balances para comparar información</t>
  </si>
  <si>
    <t>Total informes realizados</t>
  </si>
  <si>
    <t>Actividad en ejecución.</t>
  </si>
  <si>
    <t>Informan que los informes trimestrales se publican en el sistema de información CHIP y se pueden observar en el siguiente link: http://www.chip.gov.co/schip_rt/index.jsf</t>
  </si>
  <si>
    <t>Se evidencia que a través del chip se pueden consultar dichos informes.</t>
  </si>
  <si>
    <t xml:space="preserve">Los informes trimestrales se publican en el sistema de información CHIP y se pueden observar en el siguiente link: http://www.chip.gov.co/schip_rt/index.jsf. La ultima publicacion corresponde de Julio a Septiembre del 2017 </t>
  </si>
  <si>
    <t>Verificar que la información sea idónea y confiable para la elaboración del informe trimestral que se entrega a la Contraloría</t>
  </si>
  <si>
    <t>Realizar informe</t>
  </si>
  <si>
    <t>Gestión de Servicios</t>
  </si>
  <si>
    <t>Debilidad o inexistencia del procedimiento</t>
  </si>
  <si>
    <t>Asignación inadecuada de Vehículos</t>
  </si>
  <si>
    <t>Divulgación y capacitación del procedimiento</t>
  </si>
  <si>
    <t>Actas de capacitación</t>
  </si>
  <si>
    <t>20/01/2017
15/03/2017</t>
  </si>
  <si>
    <t>Realizar 3 monitoreos, 
Diseñar Formato de Lista Chequeo
Diligenciar Lista de Chequeo
Realizar Informe</t>
  </si>
  <si>
    <t xml:space="preserve">Un procedimiento publicado
Nro de personas capacitadas / total de ‘personas convocadas a la capacitación
Nro de listas diligenciadas con todas las aprobaciones / 
Total de vehículos asignaddos en el periodo
</t>
  </si>
  <si>
    <t xml:space="preserve">
se evidencia  la elaboración de la  actualizacion del procedimiento "asignacion y entrega del parque automotor", por medio de nota interna Nro. DS 4,4 -0581-2017,  actas de reunion No.1 del 21 de Febrero de 2017, No. 2 del 3 de Marzo de 2017 y acta No.3 del 28 de Marzo de 2017.</t>
  </si>
  <si>
    <r>
      <t xml:space="preserve">La Divisón de Serviciso realizó la actualización del procedimiento </t>
    </r>
    <r>
      <rPr>
        <b/>
        <sz val="8"/>
        <color theme="1"/>
        <rFont val="Arial"/>
        <family val="2"/>
      </rPr>
      <t>"Asignación, Préstamo y Devolución del Parque Automotor Propiedad de la Cámara de Representantes"</t>
    </r>
    <r>
      <rPr>
        <sz val="8"/>
        <color theme="1"/>
        <rFont val="Arial"/>
        <family val="2"/>
      </rPr>
      <t xml:space="preserve"> con el objetivo de "estandarizar las actividades a realizar para suplir la necesidad temporal de automotor para el Honorable Representante o funcionario solicitante, previa autorización de la dirección administrativa. 
Este procedimiento fue abrobado bajo el Acta No. 4 del 18 de Julio de 2017.</t>
    </r>
  </si>
  <si>
    <t>EN EJECUCION. 
Envían la aprobación del procedimiento. 
Faltarían otras actividades como la publicación y capacitaciones.</t>
  </si>
  <si>
    <t>Procesos en contra de la entidad
Afectación del esquema de seguridad de los Honorables Representantes</t>
  </si>
  <si>
    <t>16/03/2017
20/12/2017</t>
  </si>
  <si>
    <t>01/04/2017
31/12/2017</t>
  </si>
  <si>
    <t>Registro inadecuado de los bienes en el Aplicativo Seven</t>
  </si>
  <si>
    <t xml:space="preserve">Incertidumbre en la información de los Inventarios </t>
  </si>
  <si>
    <t>No fenecimiento de la Cuenta</t>
  </si>
  <si>
    <t>Preparar y Elaborar Informe
Reuniones de control</t>
  </si>
  <si>
    <t>Informe</t>
  </si>
  <si>
    <t>01/04/2017-31/12/17</t>
  </si>
  <si>
    <t xml:space="preserve"> Generar Informe</t>
  </si>
  <si>
    <t>Total informes</t>
  </si>
  <si>
    <t>La Sección de Suministros envió Constancia de Autocontrol donde se establecen las novedades de los registros y reportes de verificación y ajustes que se realizaran en el aplicativo SEVEN  de los periodos de: 
Junio 05 - Julio 05
Julio 05 - Agosto 05
Agosto 05 - Septiembre 05.
Envían el Monitoreo de los Riesgos.</t>
  </si>
  <si>
    <t>Se evidencias las Actas de Autocontrol</t>
  </si>
  <si>
    <t>Estados contable no razonables</t>
  </si>
  <si>
    <t>Actas de reunión</t>
  </si>
  <si>
    <t>01/04/2017-31/12/2017</t>
  </si>
  <si>
    <t>Gestión de la Contratación</t>
  </si>
  <si>
    <t xml:space="preserve">Estudios previos o de factibilidad superficial
No acreditar la existencia de la necesidad de contratación </t>
  </si>
  <si>
    <t>No acreditar la existencia de la necesidad de contratación</t>
  </si>
  <si>
    <t>Contratación indebida, que no esté acorde a la necesidad real de la Dependencia u Oficina</t>
  </si>
  <si>
    <t>Realizar capacitación del Normatividad Vigente
Comunicar si hay cambios en la normatividad vigente mediante circular</t>
  </si>
  <si>
    <t>Registro de Asistencia</t>
  </si>
  <si>
    <t>Realizar 3 monitoreos, Llenar registro de asistencia</t>
  </si>
  <si>
    <t>Numero  de capacitaciones realizadas/Total capacitaciones</t>
  </si>
  <si>
    <t xml:space="preserve">Se evidencio que durante este periodo se monitoreo por parte de la direccion en cuestión que dentro del plan PICF 2017 se tuvieran en cuenta los temas relacionados con la normatividad vigente en contratacion y se pudo evidenciar que tiene programada una capacitacion en supervision de contratos por parte de la escuela superior de administracion publica.
se anexo copia de mesa de trabajo sobre necesidades de capacitacion,  sin embargo en la documentacion recibida no se encuentra el anexo mencionado a continuacion : copia de correo electronico de programacion de capacitacion. </t>
  </si>
  <si>
    <t>Inadecuada verificación de la idoneidad o/y experiencia del perfil a contratar conforme al Manual de Contratación</t>
  </si>
  <si>
    <t>Mala fe en la presentación de documentos por parte de los oferentes</t>
  </si>
  <si>
    <t>Interés indebido en la celebración de contratos</t>
  </si>
  <si>
    <t>Verificar los requisitos de idoneidad 
Realizar lista de chequeo para verificar cumplimiento de requisitos</t>
  </si>
  <si>
    <t>Requisitos de idoneidad y lista de chequeo</t>
  </si>
  <si>
    <t>Realizar 3 monitoreos, verificación de requisitos de idoneidad y lista de chequeo</t>
  </si>
  <si>
    <t>Total verificación requisitos de idoneidad y lista de chequeo</t>
  </si>
  <si>
    <t>se evidencia el nivel de avance a partir de las copias de lista de chequeo y verificacion de requisitos de idoneidad 
durante este periodo se verificaron los requisitos de idoneidad de la contratacion de la vigencia 2017 haciendo diligenciamiento de lista de chequeo para verificar cumplimiento de requisitos, es de anotar que se tomaron tres (3) monitoreos de los contratos 005, 017 y 045 de 2017.</t>
  </si>
  <si>
    <t>Envian la hoja de ruta y la certificación de cumplimiento  y de idoneidad de los siguientes Contratos 328, 340, 341, 375 y 393 de 2017</t>
  </si>
  <si>
    <t>Realizan la lista de chequeo y la certificación de idoneidad.</t>
  </si>
  <si>
    <t>Contratación sin el lleno de los requisitos exigidos del perfil a contratar y el cumplimiento de las condiciones de los proponentes</t>
  </si>
  <si>
    <t>01/07/2017-31/12/2017</t>
  </si>
  <si>
    <t>Gestión de las TIC´s</t>
  </si>
  <si>
    <t xml:space="preserve">Ausencia del mecanismo de suspensión de claves </t>
  </si>
  <si>
    <t xml:space="preserve">Adulteración de Sistemas de Información </t>
  </si>
  <si>
    <t>Mal funcionamiento del Sistema de Información</t>
  </si>
  <si>
    <t>Inclusión en el Manual de Inducción de la Resolución 2345/2010</t>
  </si>
  <si>
    <t>01/02/2017-30/06/2017</t>
  </si>
  <si>
    <t>Realizar 3 monitoreos</t>
  </si>
  <si>
    <t xml:space="preserve">Cuadro control diligenciado </t>
  </si>
  <si>
    <t>En Ejecución</t>
  </si>
  <si>
    <t>Desde el Data center se informa que se realiza monitereo al correo electrónico, a la red de datos y al Internet. También se realizan los Backups de la página web y del correo institucional.(envian los pantallazos).  
Se Informa  por los administradores de las bases de datos que para el manejo de este riesgo se adelanta la realización de Backup´s semanalmente a los sitemas Kactus y Seven.</t>
  </si>
  <si>
    <t xml:space="preserve">La acciones son un cuadro de control y los backups.
El cuadro de control no lo envían. Los backups se vienen realizando según el reporte.
</t>
  </si>
  <si>
    <t>Pérdida de información</t>
  </si>
  <si>
    <t>Diligenciar cuadro control</t>
  </si>
  <si>
    <t>Restricciones de Acceso</t>
  </si>
  <si>
    <t>Backups</t>
  </si>
  <si>
    <t xml:space="preserve">Realizar copias de seguridad </t>
  </si>
  <si>
    <t>Control Evaluación y Seguimiento</t>
  </si>
  <si>
    <t>Deficiencias en la planificación y ejecución de las auditorias del Plan Anual de Auditorias  (PAA)internas</t>
  </si>
  <si>
    <t xml:space="preserve">Ejecutar auditorias sin planificación basadas en riesgos </t>
  </si>
  <si>
    <t xml:space="preserve">Cobertura de auditoria a procesos de bajo riesgos </t>
  </si>
  <si>
    <t xml:space="preserve">Mayor </t>
  </si>
  <si>
    <t xml:space="preserve">Elaborar un Plan de Auditorías internas basados en la identificación del riesgos </t>
  </si>
  <si>
    <t>Informe de la Auditoria</t>
  </si>
  <si>
    <t>Plan de AUDITORIAS.</t>
  </si>
  <si>
    <t>Plan aprobado / plan proyectado</t>
  </si>
  <si>
    <t xml:space="preserve">Se elaboró el Plan de Auditorias y se aprobó en el Comité de Control Interno </t>
  </si>
  <si>
    <t>Auditorias Públicadas en la página web.</t>
  </si>
  <si>
    <t>Se han realizado las auditorias de acuerdo al Plan que se abrobó y se encuentran publicadas en el micrositio de Control Interno.</t>
  </si>
  <si>
    <t>Rendición de Cuentas</t>
  </si>
  <si>
    <t xml:space="preserve">Desconocimiento de los procedimientos establecidos dentro del proceso de Rendición de cuentas y de las normas legales que lo sustentan </t>
  </si>
  <si>
    <t xml:space="preserve">Incumplimiento en la realización de la audiencia pública </t>
  </si>
  <si>
    <t>Baja calificación en el índice de trasparencia</t>
  </si>
  <si>
    <t>Extremo</t>
  </si>
  <si>
    <t xml:space="preserve"> De 01/04/2017 Hasta 31/12/2017</t>
  </si>
  <si>
    <t>Realización de la audiencia pública</t>
  </si>
  <si>
    <t>Informes</t>
  </si>
  <si>
    <t>Anual</t>
  </si>
  <si>
    <t>Verificación de la realización de la audiencia</t>
  </si>
  <si>
    <t xml:space="preserve">Audiencia pública </t>
  </si>
  <si>
    <t>Una vez realizada la audiencia se ejecutará la actividad.</t>
  </si>
  <si>
    <t xml:space="preserve">Envían las actas de reunión, estrategía de comunicación, invitación, listados de asistentes y video de la Audiencia Püblica </t>
  </si>
  <si>
    <t>La Audicencia Pública se realizó el 19 de julio de 2017.</t>
  </si>
  <si>
    <t>Deficiencia en la planeación, ejecución y seguimiento del proceso de rendición de cuentas.</t>
  </si>
  <si>
    <t>Hallazgos de auditoria interna</t>
  </si>
  <si>
    <t>Cursos capacitaciones y/o charlas</t>
  </si>
  <si>
    <t>Convocatorias y registro de asistencia</t>
  </si>
  <si>
    <t>Semestral</t>
  </si>
  <si>
    <t>Verificación de la realización de las actividades programadas</t>
  </si>
  <si>
    <t>Capacitaciones realizadas</t>
  </si>
  <si>
    <t>Se adelantaron las getiones para la realización de la actividad en el mes de mayo con el DAFP</t>
  </si>
  <si>
    <t xml:space="preserve">Desconocimiento de la sociedad civil de las actividades o gestión que adelanta la Corporación </t>
  </si>
  <si>
    <t>Socialización del procedimiento de la rendición de cuentas</t>
  </si>
  <si>
    <t>Socialización anual de precedimientos</t>
  </si>
  <si>
    <t>El procedimiento se encuentra en proceso de revisión.</t>
  </si>
  <si>
    <t>Ausencia de actividades donde se interactúe con la ciudadanía</t>
  </si>
  <si>
    <t>Falta de interacción entre servidores públicos, entidades, sociedad civil y grupos de interés</t>
  </si>
  <si>
    <t xml:space="preserve">Pérdida de credibilidad de la imagen de la corporación </t>
  </si>
  <si>
    <t>Alto</t>
  </si>
  <si>
    <t>Actualización de la base de datos donde se incluye los grupos de interés y los representantes de la sociedad civil.</t>
  </si>
  <si>
    <t>Revisión y comprobación de las actividades propuestas</t>
  </si>
  <si>
    <t>Base de datos actualizada</t>
  </si>
  <si>
    <t>Se observa la base de datos de la sociedad civil e informan que se hace una actualización periódica de la misma.</t>
  </si>
  <si>
    <t>La base de datos de la sociedad civil se actualizo para la Audiencia Pública de Rendición de cuentas</t>
  </si>
  <si>
    <t>Consolidó:</t>
  </si>
  <si>
    <t>Oficina Planeación y Sistemas</t>
  </si>
  <si>
    <t>Aprobó:</t>
  </si>
  <si>
    <t>Comité Coordinador Control Interno</t>
  </si>
  <si>
    <t>Se implementaron en la página web las iniciativas enmarcadas bajo los principios de accesibilidad y transparencia, garantizando la inclusión de comunidades con una alguna discapacidad.
Opciones de accesibilidad: la opción de accesibilidad de Alto contraste y tamaño de texto para limitaciones visuales
Lenguaje incluyente:  PQRSD Lenguaje de Señas</t>
  </si>
  <si>
    <t>ACTIVIDAD CUMPLIDA 
Se realizó la segunda actualización de la Web el día 28 de noviembre del 2017
Se adjunta pantallazos de la publicación realizada y la matriz de autodiagnóstico publicada</t>
  </si>
  <si>
    <r>
      <t xml:space="preserve">ACTIVIDAD CUMPLIDA.
En la pagina web de la entidad se evidencia la existencia de respectiva matriz en el siguiente link </t>
    </r>
    <r>
      <rPr>
        <i/>
        <u/>
        <sz val="7"/>
        <rFont val="Arial"/>
        <family val="2"/>
      </rPr>
      <t xml:space="preserve">
http://www.camara.gov.co/camara/visor?doc=/sites/default/files/2017-10/Matriz%20Gesti%C3%B3n%20Informaci%C3%B3n%20P%C3%BAblica%202017-1_0.xlsx</t>
    </r>
  </si>
  <si>
    <t>Actividad vencida. Solicitan cambio de la actividad.
La Secretaría General lidero la inciciativa de la expedición de la Resolución No. 1331 "Por la cual se adoptan las medidas para incentivar la transparencia, la participación ciudadanan y el control social de la gestión, los espacios de la Rendición de Cuentas, el acceso a la información de cara al ciiudadano.</t>
  </si>
  <si>
    <t>La Secretaria General realizó mesas de trabajo en conjunto con la Division Juridica y la Unidad de Atencion Ciudadana con el fin de desarrollar estos temas, los culaes quedaron en firme con la firma de  Resolución No. 1331 del 2017</t>
  </si>
  <si>
    <t>La Oficina Juridica reporta que en el mes de mayo presenta el manual de contratación para estudio del comité directivo y posterior socialización.</t>
  </si>
  <si>
    <t>Actas de Comité de PAC de los meses de agosto, septiembre, octubre, noviembre y diciembre</t>
  </si>
  <si>
    <t>La Oficina de Planeacion adjunta los soportes del monitoreo realizado a los proyectos de inversión.</t>
  </si>
  <si>
    <t xml:space="preserve">Monitoreos a los tres proyectos de inversión :
- Mejoramiento de las Condiciones de Seguridad y Protección en los Desplazamientos de los Representantes a la Cámara. Nacional
- Dotación de Vehículos para el Mejoramiento de las Condiciones de Seguridad y Oportunidad en los Desplazamientos de la Cámara De Representantes
- Mejoramiento del Sistema de la Gestión Documental y de la Información en la Cámara de Representantes
de los meses agosto, septiembre, octubre, noviembre y diciembre </t>
  </si>
  <si>
    <t>Envían la Resolución No. 2800 de 26 de diciembre de 2017 por la cual adoptan la tercera versión del Manual de Contratación de la Cámara de Representantes y que la difusión y socialización estará a cargo de la Oficina de Planeación y Sistemas. 
También envian un acta de reunión del Taller de Manual de Contratación, Procesos, Procedimientos y formatos - Contratación del 15 de diciembre de 2017</t>
  </si>
  <si>
    <t>Realizar 3 monitoreos Campañas de sensibilización en el uso del Manual de Contratación y en los procedimien-tos establecidos para cada proceso contractual</t>
  </si>
  <si>
    <t>NO CUMPLIDA. No se evidencia los folletos y pildoras de sensibilización del manual de contratación.</t>
  </si>
  <si>
    <t>Se continuan monitoreando las apriciones mediaticas de los respresentantes  se adjunta los cuadros como soporte de los meses Septiembre, Octubre, noviembre y diciembre. Actividad finalizada según Nota Interna  OIP1,5/2316/2017</t>
  </si>
  <si>
    <t>Se cumplió con la actividad que era la actualización de los indicadores.</t>
  </si>
  <si>
    <t>Informes mensuales de PQRSD de la Unidad de Atención Ciudadana.
Informe trimestral correspondiente a los meses de julio, agosto y septiembre.</t>
  </si>
  <si>
    <t>Capacitación Manual de Contratación</t>
  </si>
  <si>
    <t>Envían copia del control que llevan para el prestamo de expedientes.y las hojas de ruta de las carpetas</t>
  </si>
  <si>
    <t>Llevan un control sobre el prestamo de las carpetas y las carpetas contienen la hoja de ruta.</t>
  </si>
  <si>
    <t>La Sección de Suministros envió Constancia de Autocontrol donde se establecen las novedades de los registros y reportes de verificación y ajustes que se realizaran en el aplicativo SEVEN  de los periodos de: 
Septiembre 05 - Octubre 05
Octubre 05 - Noviembre 05
Envían el Monitoreo de los Riesgos.</t>
  </si>
  <si>
    <t>Se realizó la Audiencia de Rendición de Cuentas el 18 de diciembre de 2017.</t>
  </si>
  <si>
    <t>Listado de asitencia a la capacitación del 18 de mayo de 2017</t>
  </si>
  <si>
    <t>Se realizó una capacitación en Rendición de Cuentas, el día 18 de mayo de 2017</t>
  </si>
  <si>
    <t>La actividad no se cumplio</t>
  </si>
  <si>
    <t>La meta no se cumple</t>
  </si>
  <si>
    <t>http://www.camara.gov.co/camara/visor?doc=/sites/default/files/2017-12/GUIA%20SERVICIO%20Y%20ATENCION%20INCLUYENTE.pdf</t>
  </si>
  <si>
    <t>Actividad 4.3 Crear el normograma atención a las PQRSD y servicio al ciudadano.</t>
  </si>
  <si>
    <t>Normograma atención a las PQRSD y Servicio al Ciudadano.</t>
  </si>
  <si>
    <t xml:space="preserve">
https://www.youtube.com/watch?v=_4NRHxiVmDo
</t>
  </si>
  <si>
    <t>Actas de monitoreo</t>
  </si>
  <si>
    <t>Envian el moniterio del riesgo Medición inexacta de la gestión.de los meses de octubre, noviembre y diciembre.
Informan que el día 4 de diciembre de 2017 se presentó al comité de Control Interno el Manual de Indicadores versión 3 de noviembre de 2017 y envían las evidencias con las cuales se llevo a cabo la actualización de los indicadores.</t>
  </si>
  <si>
    <t>Envian el moniterio del riesgo desactualización de los procesos y procedimientos de los meses de octubre, noviembre y diciembre.
En las actas 4 y 6 se aprobó la actualización de los procedimeintos</t>
  </si>
  <si>
    <t>Se cumplió con la actividad que era la actualización de los procedimientos.</t>
  </si>
  <si>
    <t>Durante los meses de agosto, septiembre, octubre y noviembre  la UAC envio la relacion de las PQRSD recibidas y sus respectivas especificaciones, mediante una Matriz de control.
Asi mismo la Secretaria General envio el respectivo informe trimestral correspondiente a los meses de julio, agosto y septiembre, más no envio los correspondientes al ultimo trimestre</t>
  </si>
  <si>
    <t>No aportan evidencias</t>
  </si>
  <si>
    <t>No envian evidencia de avance para este cuatrimeste, no se cumple la meta</t>
  </si>
  <si>
    <t>La Resolución de adopciión del Manual de Contratación y el Manual no se encuentran publicados en la página web.
Aportan un acta de socialización del mismo</t>
  </si>
  <si>
    <t>No hay cumplimiento</t>
  </si>
  <si>
    <t>Copia del libro de auto con  los registros de fechas, numero del expediente y el asunto.</t>
  </si>
  <si>
    <t>Actas de divulgación y capacitación del procedimiento</t>
  </si>
  <si>
    <t>Se cumple la acción planteada</t>
  </si>
  <si>
    <t>No cumplio con la actividad</t>
  </si>
  <si>
    <t>No reportan evidencias</t>
  </si>
  <si>
    <t>No se cumplio con la actividad</t>
  </si>
  <si>
    <t>Base de datos</t>
  </si>
  <si>
    <t>La base de datos de la sociedad civil se actualizo para la Audiencia Pública de Rendición de cuentas del 18/12/2017</t>
  </si>
</sst>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Calibri"/>
      <family val="2"/>
      <scheme val="minor"/>
    </font>
    <font>
      <sz val="11"/>
      <color rgb="FF006100"/>
      <name val="Calibri"/>
      <family val="2"/>
      <scheme val="minor"/>
    </font>
    <font>
      <sz val="11"/>
      <color rgb="FF9C0006"/>
      <name val="Calibri"/>
      <family val="2"/>
      <scheme val="minor"/>
    </font>
    <font>
      <sz val="11"/>
      <color theme="1"/>
      <name val="Calibri"/>
      <family val="2"/>
      <scheme val="minor"/>
    </font>
    <font>
      <sz val="11"/>
      <color rgb="FF9C6500"/>
      <name val="Calibri"/>
      <family val="2"/>
      <scheme val="minor"/>
    </font>
    <font>
      <sz val="8"/>
      <name val="Arial"/>
      <family val="2"/>
    </font>
    <font>
      <u/>
      <sz val="11"/>
      <color theme="10"/>
      <name val="Calibri"/>
      <family val="2"/>
      <scheme val="minor"/>
    </font>
    <font>
      <b/>
      <sz val="8"/>
      <name val="Arial"/>
      <family val="2"/>
    </font>
    <font>
      <sz val="11"/>
      <name val="Calibri"/>
      <family val="2"/>
      <scheme val="minor"/>
    </font>
    <font>
      <sz val="9"/>
      <color indexed="81"/>
      <name val="Tahoma"/>
      <family val="2"/>
    </font>
    <font>
      <b/>
      <sz val="9"/>
      <color indexed="81"/>
      <name val="Tahoma"/>
      <family val="2"/>
    </font>
    <font>
      <sz val="7"/>
      <name val="Arial"/>
      <family val="2"/>
    </font>
    <font>
      <u/>
      <sz val="8"/>
      <name val="Calibri"/>
      <family val="2"/>
      <scheme val="minor"/>
    </font>
    <font>
      <u/>
      <sz val="7"/>
      <name val="Arial"/>
      <family val="2"/>
    </font>
    <font>
      <sz val="8"/>
      <name val="Calibri"/>
      <family val="2"/>
      <scheme val="minor"/>
    </font>
    <font>
      <sz val="7"/>
      <name val="Calibri"/>
      <family val="2"/>
      <scheme val="minor"/>
    </font>
    <font>
      <b/>
      <sz val="7"/>
      <name val="Arial"/>
      <family val="2"/>
    </font>
    <font>
      <b/>
      <sz val="7"/>
      <name val="Calibri"/>
      <family val="2"/>
      <scheme val="minor"/>
    </font>
    <font>
      <u/>
      <sz val="7"/>
      <name val="Calibri"/>
      <family val="2"/>
      <scheme val="minor"/>
    </font>
    <font>
      <i/>
      <u/>
      <sz val="7"/>
      <name val="Arial"/>
      <family val="2"/>
    </font>
    <font>
      <i/>
      <sz val="7"/>
      <name val="Arial"/>
      <family val="2"/>
    </font>
    <font>
      <b/>
      <sz val="10"/>
      <name val="Arial"/>
      <family val="2"/>
    </font>
    <font>
      <b/>
      <sz val="9"/>
      <name val="Arial"/>
      <family val="2"/>
    </font>
    <font>
      <b/>
      <sz val="8"/>
      <color rgb="FF000000"/>
      <name val="Arial"/>
      <family val="2"/>
    </font>
    <font>
      <sz val="8"/>
      <color rgb="FF000000"/>
      <name val="Arial"/>
      <family val="2"/>
    </font>
    <font>
      <b/>
      <i/>
      <sz val="8"/>
      <color rgb="FF000000"/>
      <name val="Arial"/>
      <family val="2"/>
    </font>
    <font>
      <u/>
      <sz val="8"/>
      <color theme="10"/>
      <name val="Calibri"/>
      <family val="2"/>
      <scheme val="minor"/>
    </font>
    <font>
      <i/>
      <sz val="8"/>
      <color rgb="FF000000"/>
      <name val="Arial"/>
      <family val="2"/>
    </font>
    <font>
      <u/>
      <sz val="8"/>
      <color theme="4" tint="-0.249977111117893"/>
      <name val="Calibri"/>
      <family val="2"/>
      <scheme val="minor"/>
    </font>
    <font>
      <b/>
      <sz val="11"/>
      <color theme="1"/>
      <name val="Calibri"/>
      <family val="2"/>
      <scheme val="minor"/>
    </font>
    <font>
      <u/>
      <sz val="8"/>
      <name val="Arial"/>
      <family val="2"/>
    </font>
    <font>
      <u/>
      <sz val="7"/>
      <color theme="10"/>
      <name val="Calibri"/>
      <family val="2"/>
      <scheme val="minor"/>
    </font>
    <font>
      <b/>
      <sz val="8"/>
      <color theme="1"/>
      <name val="Arial"/>
      <family val="2"/>
    </font>
    <font>
      <sz val="11"/>
      <color rgb="FF7030A0"/>
      <name val="Calibri"/>
      <family val="2"/>
      <scheme val="minor"/>
    </font>
    <font>
      <sz val="8"/>
      <color theme="1"/>
      <name val="Arial"/>
      <family val="2"/>
    </font>
    <font>
      <b/>
      <sz val="11"/>
      <color rgb="FF7030A0"/>
      <name val="Calibri"/>
      <family val="2"/>
      <scheme val="minor"/>
    </font>
    <font>
      <sz val="8"/>
      <color theme="1"/>
      <name val="Calibri"/>
      <family val="2"/>
      <scheme val="minor"/>
    </font>
    <font>
      <u/>
      <sz val="11"/>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
      <patternFill patternType="solid">
        <fgColor rgb="FFFFEB9C"/>
      </patternFill>
    </fill>
    <fill>
      <patternFill patternType="solid">
        <fgColor theme="8" tint="0.79998168889431442"/>
        <bgColor indexed="64"/>
      </patternFill>
    </fill>
    <fill>
      <patternFill patternType="solid">
        <fgColor rgb="FFD9E1F2"/>
        <bgColor indexed="64"/>
      </patternFill>
    </fill>
    <fill>
      <patternFill patternType="solid">
        <fgColor rgb="FFFFFFFF"/>
        <bgColor indexed="64"/>
      </patternFill>
    </fill>
    <fill>
      <patternFill patternType="solid">
        <fgColor theme="3" tint="0.59999389629810485"/>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bottom style="medium">
        <color indexed="64"/>
      </bottom>
      <diagonal/>
    </border>
    <border>
      <left style="medium">
        <color indexed="64"/>
      </left>
      <right style="medium">
        <color indexed="64"/>
      </right>
      <top/>
      <bottom style="thin">
        <color indexed="64"/>
      </bottom>
      <diagonal/>
    </border>
    <border>
      <left style="medium">
        <color rgb="FF000000"/>
      </left>
      <right/>
      <top/>
      <bottom style="medium">
        <color indexed="64"/>
      </bottom>
      <diagonal/>
    </border>
    <border>
      <left style="medium">
        <color rgb="FF000000"/>
      </left>
      <right style="medium">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9" fontId="3" fillId="0" borderId="0" applyFont="0" applyFill="0" applyBorder="0" applyAlignment="0" applyProtection="0"/>
    <xf numFmtId="0" fontId="4" fillId="5" borderId="0" applyNumberFormat="0" applyBorder="0" applyAlignment="0" applyProtection="0"/>
    <xf numFmtId="0" fontId="6" fillId="0" borderId="0" applyNumberFormat="0" applyFill="0" applyBorder="0" applyAlignment="0" applyProtection="0"/>
  </cellStyleXfs>
  <cellXfs count="737">
    <xf numFmtId="0" fontId="0" fillId="0" borderId="0" xfId="0"/>
    <xf numFmtId="0" fontId="7" fillId="0" borderId="4" xfId="0" applyFont="1" applyFill="1" applyBorder="1" applyAlignment="1">
      <alignment horizontal="justify" vertical="center"/>
    </xf>
    <xf numFmtId="0" fontId="5" fillId="0" borderId="22" xfId="0" applyFont="1" applyFill="1" applyBorder="1" applyAlignment="1">
      <alignment horizontal="justify" vertical="center" wrapText="1"/>
    </xf>
    <xf numFmtId="14" fontId="5" fillId="0" borderId="16" xfId="0" applyNumberFormat="1" applyFont="1" applyFill="1" applyBorder="1" applyAlignment="1">
      <alignment horizontal="justify" vertical="center" wrapText="1"/>
    </xf>
    <xf numFmtId="9" fontId="5" fillId="0" borderId="24" xfId="3" applyFont="1" applyFill="1" applyBorder="1" applyAlignment="1">
      <alignment horizontal="justify" vertical="center" wrapText="1"/>
    </xf>
    <xf numFmtId="9" fontId="5" fillId="0" borderId="12" xfId="0" applyNumberFormat="1" applyFont="1" applyFill="1" applyBorder="1" applyAlignment="1">
      <alignment horizontal="justify" vertical="center"/>
    </xf>
    <xf numFmtId="9" fontId="5" fillId="0" borderId="12" xfId="0" applyNumberFormat="1" applyFont="1" applyFill="1" applyBorder="1" applyAlignment="1">
      <alignment horizontal="center" vertical="center"/>
    </xf>
    <xf numFmtId="9" fontId="15" fillId="0" borderId="12" xfId="3" applyFont="1" applyBorder="1" applyAlignment="1">
      <alignment horizontal="justify" vertical="center"/>
    </xf>
    <xf numFmtId="0" fontId="15" fillId="0" borderId="0" xfId="0" applyFont="1" applyAlignment="1">
      <alignment horizontal="justify" vertical="center"/>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17" fillId="6" borderId="17" xfId="0" applyFont="1" applyFill="1" applyBorder="1" applyAlignment="1">
      <alignment horizontal="center" vertical="center" wrapText="1"/>
    </xf>
    <xf numFmtId="0" fontId="17" fillId="6" borderId="12" xfId="0" applyFont="1" applyFill="1" applyBorder="1" applyAlignment="1">
      <alignment horizontal="center" vertical="center"/>
    </xf>
    <xf numFmtId="0" fontId="15" fillId="0" borderId="0" xfId="0" applyFont="1" applyBorder="1" applyAlignment="1">
      <alignment horizontal="center" vertical="center"/>
    </xf>
    <xf numFmtId="9" fontId="11" fillId="0" borderId="12" xfId="3" applyFont="1" applyFill="1" applyBorder="1" applyAlignment="1">
      <alignment horizontal="justify" vertical="center" wrapText="1"/>
    </xf>
    <xf numFmtId="0" fontId="5" fillId="0" borderId="16" xfId="0" applyFont="1" applyFill="1" applyBorder="1" applyAlignment="1">
      <alignment horizontal="justify" vertical="center" wrapText="1"/>
    </xf>
    <xf numFmtId="9" fontId="11" fillId="0" borderId="12" xfId="0" applyNumberFormat="1" applyFont="1" applyFill="1" applyBorder="1" applyAlignment="1">
      <alignment horizontal="center" vertical="center" wrapText="1"/>
    </xf>
    <xf numFmtId="9" fontId="5" fillId="0" borderId="12" xfId="3" applyFont="1" applyBorder="1" applyAlignment="1">
      <alignment horizontal="justify" vertical="center"/>
    </xf>
    <xf numFmtId="9" fontId="5" fillId="0" borderId="12" xfId="0" applyNumberFormat="1" applyFont="1" applyBorder="1" applyAlignment="1">
      <alignment horizontal="justify" vertical="center" wrapText="1"/>
    </xf>
    <xf numFmtId="0" fontId="5" fillId="0" borderId="12" xfId="0" applyFont="1" applyBorder="1" applyAlignment="1">
      <alignment horizontal="justify" vertical="center"/>
    </xf>
    <xf numFmtId="9" fontId="11" fillId="0" borderId="12" xfId="0" applyNumberFormat="1" applyFont="1" applyBorder="1" applyAlignment="1">
      <alignment horizontal="center" vertical="center"/>
    </xf>
    <xf numFmtId="9" fontId="11" fillId="0" borderId="12" xfId="3" applyFont="1" applyBorder="1" applyAlignment="1">
      <alignment horizontal="center" vertical="center"/>
    </xf>
    <xf numFmtId="9" fontId="15" fillId="4" borderId="12" xfId="3" applyFont="1" applyFill="1" applyBorder="1" applyAlignment="1">
      <alignment horizontal="center" vertical="center"/>
    </xf>
    <xf numFmtId="9" fontId="11" fillId="0" borderId="12" xfId="0" applyNumberFormat="1" applyFont="1" applyBorder="1" applyAlignment="1">
      <alignment horizontal="justify" vertical="center"/>
    </xf>
    <xf numFmtId="0" fontId="15" fillId="0" borderId="0" xfId="0" applyFont="1" applyBorder="1" applyAlignment="1">
      <alignment horizontal="justify" vertical="center"/>
    </xf>
    <xf numFmtId="0" fontId="11" fillId="4" borderId="12" xfId="4" applyFont="1" applyFill="1" applyBorder="1" applyAlignment="1">
      <alignment horizontal="justify" vertical="center" wrapText="1"/>
    </xf>
    <xf numFmtId="0" fontId="8" fillId="0" borderId="0" xfId="0" applyFont="1"/>
    <xf numFmtId="0" fontId="7" fillId="0" borderId="7" xfId="0" applyFont="1" applyFill="1" applyBorder="1" applyAlignment="1">
      <alignment horizontal="justify" vertical="center" wrapText="1"/>
    </xf>
    <xf numFmtId="0" fontId="7" fillId="0" borderId="12"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8" fillId="0" borderId="12" xfId="0" applyFont="1" applyFill="1" applyBorder="1" applyAlignment="1">
      <alignment horizontal="justify" vertical="center"/>
    </xf>
    <xf numFmtId="0" fontId="8" fillId="0" borderId="0" xfId="0" applyFont="1" applyAlignment="1">
      <alignment vertical="center"/>
    </xf>
    <xf numFmtId="0" fontId="7" fillId="0" borderId="12" xfId="0" applyFont="1" applyBorder="1" applyAlignment="1">
      <alignment horizontal="justify" vertical="center" wrapText="1"/>
    </xf>
    <xf numFmtId="0" fontId="5" fillId="0" borderId="22" xfId="0" applyFont="1" applyBorder="1" applyAlignment="1">
      <alignment horizontal="justify" vertical="center" wrapText="1"/>
    </xf>
    <xf numFmtId="0" fontId="5" fillId="0" borderId="16" xfId="0" applyFont="1" applyBorder="1" applyAlignment="1">
      <alignment horizontal="justify" vertical="center" wrapText="1"/>
    </xf>
    <xf numFmtId="9" fontId="5" fillId="0" borderId="16" xfId="0" applyNumberFormat="1" applyFont="1" applyBorder="1" applyAlignment="1">
      <alignment horizontal="justify" vertical="center" wrapText="1"/>
    </xf>
    <xf numFmtId="9" fontId="5" fillId="0" borderId="26" xfId="0" applyNumberFormat="1" applyFont="1" applyBorder="1" applyAlignment="1">
      <alignment horizontal="justify" vertical="center" wrapText="1"/>
    </xf>
    <xf numFmtId="9" fontId="5" fillId="0" borderId="26"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9" fontId="5" fillId="0" borderId="16" xfId="3" applyFont="1" applyBorder="1" applyAlignment="1">
      <alignment horizontal="justify" vertical="center" wrapText="1"/>
    </xf>
    <xf numFmtId="9" fontId="5" fillId="0" borderId="35" xfId="3" applyFont="1" applyBorder="1" applyAlignment="1">
      <alignment horizontal="justify" vertical="center" wrapText="1"/>
    </xf>
    <xf numFmtId="9" fontId="5" fillId="0" borderId="12" xfId="3" applyFont="1" applyBorder="1" applyAlignment="1">
      <alignment horizontal="center" vertical="center" wrapText="1"/>
    </xf>
    <xf numFmtId="9" fontId="5" fillId="0" borderId="35" xfId="0" applyNumberFormat="1" applyFont="1" applyBorder="1" applyAlignment="1">
      <alignment horizontal="center" vertical="center" wrapText="1"/>
    </xf>
    <xf numFmtId="9" fontId="5" fillId="0" borderId="19" xfId="0" applyNumberFormat="1" applyFont="1" applyBorder="1" applyAlignment="1">
      <alignment horizontal="justify" vertical="center" wrapText="1"/>
    </xf>
    <xf numFmtId="9" fontId="5" fillId="0" borderId="19" xfId="0" applyNumberFormat="1" applyFont="1" applyBorder="1" applyAlignment="1">
      <alignment horizontal="center" vertical="center" wrapText="1"/>
    </xf>
    <xf numFmtId="0" fontId="5" fillId="0" borderId="32" xfId="0" applyFont="1" applyBorder="1" applyAlignment="1">
      <alignment horizontal="justify" vertical="center" wrapText="1"/>
    </xf>
    <xf numFmtId="0" fontId="5" fillId="0" borderId="27" xfId="0" applyFont="1" applyBorder="1" applyAlignment="1">
      <alignment horizontal="justify" vertical="center" wrapText="1"/>
    </xf>
    <xf numFmtId="9" fontId="5" fillId="4" borderId="27" xfId="3" applyNumberFormat="1" applyFont="1" applyFill="1" applyBorder="1" applyAlignment="1">
      <alignment horizontal="justify" vertical="center" wrapText="1"/>
    </xf>
    <xf numFmtId="9" fontId="5" fillId="4" borderId="27" xfId="3" applyNumberFormat="1" applyFont="1" applyFill="1" applyBorder="1" applyAlignment="1">
      <alignment horizontal="center" vertical="center" wrapText="1"/>
    </xf>
    <xf numFmtId="0" fontId="8" fillId="0" borderId="0" xfId="0" applyFont="1" applyAlignment="1">
      <alignment horizontal="center"/>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5" fillId="0" borderId="0" xfId="0" applyFont="1" applyBorder="1" applyAlignment="1">
      <alignment horizontal="left" vertical="center"/>
    </xf>
    <xf numFmtId="0" fontId="5"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xf>
    <xf numFmtId="0" fontId="8" fillId="0" borderId="0" xfId="0" applyFont="1" applyBorder="1"/>
    <xf numFmtId="0" fontId="8" fillId="0" borderId="0" xfId="0" applyFont="1" applyAlignment="1">
      <alignment horizontal="left"/>
    </xf>
    <xf numFmtId="9" fontId="7" fillId="6" borderId="1" xfId="3" applyFont="1" applyFill="1" applyBorder="1" applyAlignment="1">
      <alignment horizontal="center" vertical="center" wrapText="1"/>
    </xf>
    <xf numFmtId="0" fontId="7" fillId="6" borderId="12" xfId="0" applyFont="1" applyFill="1" applyBorder="1" applyAlignment="1">
      <alignment vertical="center"/>
    </xf>
    <xf numFmtId="0" fontId="7" fillId="6" borderId="12" xfId="0" applyFont="1" applyFill="1" applyBorder="1" applyAlignment="1">
      <alignment horizontal="center" vertical="center"/>
    </xf>
    <xf numFmtId="0" fontId="7" fillId="4" borderId="12" xfId="0" applyFont="1" applyFill="1" applyBorder="1" applyAlignment="1">
      <alignment horizontal="justify" vertical="center"/>
    </xf>
    <xf numFmtId="0" fontId="5" fillId="4" borderId="30" xfId="0" applyFont="1" applyFill="1" applyBorder="1" applyAlignment="1">
      <alignment horizontal="justify" vertical="center" wrapText="1"/>
    </xf>
    <xf numFmtId="0" fontId="5" fillId="4" borderId="28" xfId="1" applyFont="1" applyFill="1" applyBorder="1" applyAlignment="1">
      <alignment horizontal="justify" vertical="center" wrapText="1"/>
    </xf>
    <xf numFmtId="14" fontId="5" fillId="4" borderId="28" xfId="0" applyNumberFormat="1" applyFont="1" applyFill="1" applyBorder="1" applyAlignment="1">
      <alignment horizontal="justify" vertical="center" wrapText="1"/>
    </xf>
    <xf numFmtId="9" fontId="5" fillId="4" borderId="34" xfId="3" applyFont="1" applyFill="1" applyBorder="1" applyAlignment="1">
      <alignment horizontal="justify" vertical="center" wrapText="1"/>
    </xf>
    <xf numFmtId="9" fontId="5" fillId="0" borderId="12" xfId="3" applyFont="1" applyBorder="1" applyAlignment="1">
      <alignment horizontal="center" vertical="center"/>
    </xf>
    <xf numFmtId="0" fontId="7" fillId="4" borderId="4" xfId="0" applyFont="1" applyFill="1" applyBorder="1" applyAlignment="1">
      <alignment horizontal="justify" vertical="center"/>
    </xf>
    <xf numFmtId="0" fontId="5" fillId="4" borderId="22" xfId="0" applyFont="1" applyFill="1" applyBorder="1" applyAlignment="1">
      <alignment horizontal="justify" vertical="center" wrapText="1"/>
    </xf>
    <xf numFmtId="0" fontId="5" fillId="4" borderId="16" xfId="1" applyFont="1" applyFill="1" applyBorder="1" applyAlignment="1">
      <alignment horizontal="justify" vertical="center" wrapText="1"/>
    </xf>
    <xf numFmtId="14" fontId="5" fillId="4" borderId="16" xfId="0" applyNumberFormat="1" applyFont="1" applyFill="1" applyBorder="1" applyAlignment="1">
      <alignment horizontal="justify" vertical="center" wrapText="1"/>
    </xf>
    <xf numFmtId="9" fontId="5" fillId="4" borderId="24" xfId="3" applyFont="1" applyFill="1" applyBorder="1" applyAlignment="1">
      <alignment horizontal="justify" vertical="center" wrapText="1"/>
    </xf>
    <xf numFmtId="9" fontId="5" fillId="0" borderId="12" xfId="0" applyNumberFormat="1" applyFont="1" applyBorder="1" applyAlignment="1">
      <alignment horizontal="justify" vertical="center"/>
    </xf>
    <xf numFmtId="9" fontId="5" fillId="0" borderId="12" xfId="0" applyNumberFormat="1" applyFont="1" applyBorder="1" applyAlignment="1">
      <alignment horizontal="center" vertical="center"/>
    </xf>
    <xf numFmtId="0" fontId="5" fillId="0" borderId="16" xfId="1" applyFont="1" applyFill="1" applyBorder="1" applyAlignment="1">
      <alignment horizontal="justify" vertical="center" wrapText="1"/>
    </xf>
    <xf numFmtId="9" fontId="5" fillId="0" borderId="26" xfId="3" applyFont="1" applyFill="1" applyBorder="1" applyAlignment="1">
      <alignment horizontal="justify" vertical="center" wrapText="1"/>
    </xf>
    <xf numFmtId="0" fontId="5" fillId="4" borderId="23" xfId="0" applyFont="1" applyFill="1" applyBorder="1" applyAlignment="1">
      <alignment horizontal="justify" vertical="center" wrapText="1"/>
    </xf>
    <xf numFmtId="14" fontId="5" fillId="4" borderId="27" xfId="0" applyNumberFormat="1" applyFont="1" applyFill="1" applyBorder="1" applyAlignment="1">
      <alignment horizontal="justify" vertical="center" wrapText="1"/>
    </xf>
    <xf numFmtId="9" fontId="5" fillId="4" borderId="31" xfId="3" applyFont="1" applyFill="1" applyBorder="1" applyAlignment="1">
      <alignment horizontal="justify" vertical="center" wrapText="1"/>
    </xf>
    <xf numFmtId="9" fontId="11" fillId="4" borderId="12" xfId="3" applyFont="1" applyFill="1" applyBorder="1" applyAlignment="1">
      <alignment horizontal="justify" vertical="center"/>
    </xf>
    <xf numFmtId="9" fontId="11" fillId="4" borderId="12" xfId="0" applyNumberFormat="1" applyFont="1" applyFill="1" applyBorder="1" applyAlignment="1">
      <alignment horizontal="justify" vertical="center"/>
    </xf>
    <xf numFmtId="9" fontId="11" fillId="4" borderId="12" xfId="0" applyNumberFormat="1" applyFont="1" applyFill="1" applyBorder="1" applyAlignment="1">
      <alignment horizontal="center" vertical="center"/>
    </xf>
    <xf numFmtId="0" fontId="15" fillId="0" borderId="12" xfId="0" applyFont="1" applyBorder="1" applyAlignment="1">
      <alignment horizontal="justify" vertical="center"/>
    </xf>
    <xf numFmtId="0" fontId="11" fillId="0" borderId="12" xfId="0" applyFont="1" applyBorder="1" applyAlignment="1">
      <alignment horizontal="justify" vertical="center" wrapText="1"/>
    </xf>
    <xf numFmtId="9" fontId="11" fillId="0" borderId="12" xfId="3" applyFont="1" applyBorder="1" applyAlignment="1">
      <alignment horizontal="justify" vertical="center"/>
    </xf>
    <xf numFmtId="0" fontId="11" fillId="0" borderId="12" xfId="0" applyFont="1" applyBorder="1" applyAlignment="1">
      <alignment horizontal="justify" vertical="center"/>
    </xf>
    <xf numFmtId="9" fontId="15" fillId="0" borderId="12" xfId="0" applyNumberFormat="1" applyFont="1" applyBorder="1" applyAlignment="1">
      <alignment horizontal="justify" vertical="center"/>
    </xf>
    <xf numFmtId="0" fontId="11" fillId="4" borderId="12" xfId="0" applyFont="1" applyFill="1" applyBorder="1" applyAlignment="1">
      <alignment horizontal="justify" vertical="center" wrapText="1"/>
    </xf>
    <xf numFmtId="0" fontId="11" fillId="0" borderId="12" xfId="0" applyFont="1" applyFill="1" applyBorder="1" applyAlignment="1">
      <alignment horizontal="justify" vertical="center" wrapText="1"/>
    </xf>
    <xf numFmtId="0" fontId="16" fillId="0" borderId="12" xfId="0" applyFont="1" applyBorder="1" applyAlignment="1">
      <alignment horizontal="justify" vertical="center" wrapText="1"/>
    </xf>
    <xf numFmtId="14" fontId="11" fillId="0" borderId="12" xfId="0" applyNumberFormat="1" applyFont="1" applyBorder="1" applyAlignment="1">
      <alignment horizontal="justify" vertical="center"/>
    </xf>
    <xf numFmtId="14" fontId="11" fillId="0" borderId="12" xfId="0" applyNumberFormat="1" applyFont="1" applyBorder="1" applyAlignment="1">
      <alignment horizontal="justify" vertical="center" wrapText="1"/>
    </xf>
    <xf numFmtId="9" fontId="11" fillId="0" borderId="12" xfId="0" applyNumberFormat="1" applyFont="1" applyBorder="1" applyAlignment="1">
      <alignment horizontal="justify" vertical="center" wrapText="1"/>
    </xf>
    <xf numFmtId="9" fontId="15" fillId="0" borderId="12" xfId="0" applyNumberFormat="1" applyFont="1" applyBorder="1" applyAlignment="1">
      <alignment horizontal="center" vertical="center"/>
    </xf>
    <xf numFmtId="0" fontId="15" fillId="0" borderId="12" xfId="0" applyFont="1" applyBorder="1" applyAlignment="1">
      <alignment horizontal="center" vertical="center"/>
    </xf>
    <xf numFmtId="0" fontId="23" fillId="7" borderId="45" xfId="0" applyFont="1" applyFill="1" applyBorder="1" applyAlignment="1">
      <alignment horizontal="center" vertical="center" wrapText="1"/>
    </xf>
    <xf numFmtId="0" fontId="23" fillId="7" borderId="45" xfId="0" applyFont="1" applyFill="1" applyBorder="1" applyAlignment="1">
      <alignment horizontal="center" vertical="center"/>
    </xf>
    <xf numFmtId="0" fontId="23" fillId="8" borderId="48" xfId="0" applyFont="1" applyFill="1" applyBorder="1" applyAlignment="1">
      <alignment horizontal="justify" vertical="center" wrapText="1"/>
    </xf>
    <xf numFmtId="0" fontId="24" fillId="8" borderId="47" xfId="0" applyFont="1" applyFill="1" applyBorder="1" applyAlignment="1">
      <alignment horizontal="justify" vertical="center" wrapText="1"/>
    </xf>
    <xf numFmtId="0" fontId="24" fillId="8" borderId="45" xfId="0" applyFont="1" applyFill="1" applyBorder="1" applyAlignment="1">
      <alignment horizontal="justify" vertical="center" wrapText="1"/>
    </xf>
    <xf numFmtId="0" fontId="24" fillId="8" borderId="45" xfId="0" applyFont="1" applyFill="1" applyBorder="1" applyAlignment="1">
      <alignment horizontal="justify" vertical="center"/>
    </xf>
    <xf numFmtId="0" fontId="23" fillId="8" borderId="45"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5" fillId="4" borderId="28" xfId="0" applyFont="1" applyFill="1" applyBorder="1" applyAlignment="1">
      <alignment horizontal="justify" vertical="center" wrapText="1"/>
    </xf>
    <xf numFmtId="0" fontId="5" fillId="4" borderId="27" xfId="0" applyFont="1" applyFill="1" applyBorder="1" applyAlignment="1">
      <alignment horizontal="justify" vertical="center" wrapText="1"/>
    </xf>
    <xf numFmtId="0" fontId="5" fillId="4" borderId="16" xfId="0" applyFont="1" applyFill="1" applyBorder="1" applyAlignment="1">
      <alignment horizontal="justify" vertical="center" wrapText="1"/>
    </xf>
    <xf numFmtId="0" fontId="5" fillId="0" borderId="16" xfId="4"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16" fillId="0" borderId="9" xfId="0" applyFont="1" applyBorder="1" applyAlignment="1">
      <alignment horizontal="justify" vertical="center" wrapText="1"/>
    </xf>
    <xf numFmtId="0" fontId="26" fillId="0" borderId="12" xfId="5" applyFont="1" applyBorder="1" applyAlignment="1">
      <alignment vertical="center" wrapText="1"/>
    </xf>
    <xf numFmtId="0" fontId="24" fillId="8" borderId="48" xfId="0" applyFont="1" applyFill="1" applyBorder="1" applyAlignment="1">
      <alignment vertical="center" wrapText="1"/>
    </xf>
    <xf numFmtId="0" fontId="24" fillId="8" borderId="39" xfId="0" applyFont="1" applyFill="1" applyBorder="1" applyAlignment="1">
      <alignment vertical="center" wrapText="1"/>
    </xf>
    <xf numFmtId="0" fontId="24" fillId="8" borderId="40" xfId="0" applyFont="1" applyFill="1" applyBorder="1" applyAlignment="1">
      <alignment vertical="center" wrapText="1"/>
    </xf>
    <xf numFmtId="0" fontId="24" fillId="8" borderId="49" xfId="0" applyFont="1" applyFill="1" applyBorder="1" applyAlignment="1">
      <alignment vertical="center" wrapText="1"/>
    </xf>
    <xf numFmtId="9" fontId="24" fillId="8" borderId="48" xfId="0" applyNumberFormat="1" applyFont="1" applyFill="1" applyBorder="1" applyAlignment="1">
      <alignment vertical="center"/>
    </xf>
    <xf numFmtId="0" fontId="24" fillId="8" borderId="48" xfId="0" applyFont="1" applyFill="1" applyBorder="1" applyAlignment="1">
      <alignment vertical="center"/>
    </xf>
    <xf numFmtId="0" fontId="24" fillId="8" borderId="39" xfId="0" applyFont="1" applyFill="1" applyBorder="1" applyAlignment="1">
      <alignment vertical="center"/>
    </xf>
    <xf numFmtId="0" fontId="24" fillId="8" borderId="51" xfId="0" applyFont="1" applyFill="1" applyBorder="1" applyAlignment="1">
      <alignment vertical="center" wrapText="1"/>
    </xf>
    <xf numFmtId="0" fontId="24" fillId="8" borderId="52" xfId="0" applyFont="1" applyFill="1" applyBorder="1" applyAlignment="1">
      <alignment vertical="center" wrapText="1"/>
    </xf>
    <xf numFmtId="0" fontId="24" fillId="8" borderId="53" xfId="0" applyFont="1" applyFill="1" applyBorder="1" applyAlignment="1">
      <alignment horizontal="justify" vertical="center" wrapText="1"/>
    </xf>
    <xf numFmtId="0" fontId="24" fillId="8" borderId="52" xfId="0" applyFont="1" applyFill="1" applyBorder="1" applyAlignment="1">
      <alignment horizontal="justify" vertical="center" wrapText="1"/>
    </xf>
    <xf numFmtId="0" fontId="24" fillId="8" borderId="52" xfId="0" applyFont="1" applyFill="1" applyBorder="1" applyAlignment="1">
      <alignment vertical="center"/>
    </xf>
    <xf numFmtId="0" fontId="24" fillId="8" borderId="57" xfId="0" applyFont="1" applyFill="1" applyBorder="1" applyAlignment="1">
      <alignment horizontal="justify" vertical="center" wrapText="1"/>
    </xf>
    <xf numFmtId="0" fontId="23" fillId="8" borderId="62" xfId="0" applyFont="1" applyFill="1" applyBorder="1" applyAlignment="1">
      <alignment horizontal="justify" vertical="center" wrapText="1"/>
    </xf>
    <xf numFmtId="0" fontId="24" fillId="8" borderId="62" xfId="0" applyFont="1" applyFill="1" applyBorder="1" applyAlignment="1">
      <alignment vertical="center" wrapText="1"/>
    </xf>
    <xf numFmtId="0" fontId="24" fillId="8" borderId="63" xfId="0" applyFont="1" applyFill="1" applyBorder="1" applyAlignment="1">
      <alignment vertical="center"/>
    </xf>
    <xf numFmtId="0" fontId="24" fillId="8" borderId="64" xfId="0" applyFont="1" applyFill="1" applyBorder="1" applyAlignment="1">
      <alignment vertical="center"/>
    </xf>
    <xf numFmtId="0" fontId="24" fillId="8" borderId="65" xfId="0" applyFont="1" applyFill="1" applyBorder="1" applyAlignment="1">
      <alignment horizontal="justify" vertical="center" wrapText="1"/>
    </xf>
    <xf numFmtId="0" fontId="24" fillId="8" borderId="62" xfId="0" applyFont="1" applyFill="1" applyBorder="1" applyAlignment="1">
      <alignment vertical="center"/>
    </xf>
    <xf numFmtId="0" fontId="24" fillId="8" borderId="59" xfId="0" applyFont="1" applyFill="1" applyBorder="1" applyAlignment="1">
      <alignment vertical="center" wrapText="1"/>
    </xf>
    <xf numFmtId="0" fontId="23" fillId="8" borderId="51" xfId="0" applyFont="1" applyFill="1" applyBorder="1" applyAlignment="1">
      <alignment horizontal="justify" vertical="center" wrapText="1"/>
    </xf>
    <xf numFmtId="0" fontId="23" fillId="8" borderId="52" xfId="0" applyFont="1" applyFill="1" applyBorder="1" applyAlignment="1">
      <alignment horizontal="justify" vertical="center" wrapText="1"/>
    </xf>
    <xf numFmtId="0" fontId="23" fillId="8" borderId="48" xfId="0" applyFont="1" applyFill="1" applyBorder="1" applyAlignment="1">
      <alignment horizontal="left" vertical="center" wrapText="1"/>
    </xf>
    <xf numFmtId="0" fontId="24" fillId="8" borderId="48" xfId="0" applyFont="1" applyFill="1" applyBorder="1" applyAlignment="1">
      <alignment horizontal="center" vertical="center" wrapText="1"/>
    </xf>
    <xf numFmtId="14" fontId="24" fillId="8" borderId="48" xfId="0" applyNumberFormat="1" applyFont="1" applyFill="1" applyBorder="1" applyAlignment="1">
      <alignment horizontal="center" vertical="center"/>
    </xf>
    <xf numFmtId="9" fontId="24" fillId="8" borderId="48" xfId="0" applyNumberFormat="1" applyFont="1" applyFill="1" applyBorder="1" applyAlignment="1">
      <alignment horizontal="center" vertical="center"/>
    </xf>
    <xf numFmtId="0" fontId="24" fillId="8" borderId="48" xfId="0" applyFont="1" applyFill="1" applyBorder="1" applyAlignment="1">
      <alignment horizontal="center" vertical="center"/>
    </xf>
    <xf numFmtId="14" fontId="24" fillId="8" borderId="39" xfId="0" applyNumberFormat="1" applyFont="1" applyFill="1" applyBorder="1" applyAlignment="1">
      <alignment horizontal="center" vertical="center"/>
    </xf>
    <xf numFmtId="9" fontId="24" fillId="8" borderId="39" xfId="0" applyNumberFormat="1" applyFont="1" applyFill="1" applyBorder="1" applyAlignment="1">
      <alignment horizontal="center" vertical="center"/>
    </xf>
    <xf numFmtId="0" fontId="24" fillId="8" borderId="58" xfId="0" applyFont="1" applyFill="1" applyBorder="1" applyAlignment="1">
      <alignment vertical="center" wrapText="1"/>
    </xf>
    <xf numFmtId="0" fontId="25" fillId="8" borderId="52" xfId="0" applyFont="1" applyFill="1" applyBorder="1" applyAlignment="1">
      <alignment horizontal="justify" vertical="center" wrapText="1"/>
    </xf>
    <xf numFmtId="0" fontId="24" fillId="8" borderId="3" xfId="0" applyFont="1" applyFill="1" applyBorder="1" applyAlignment="1">
      <alignment horizontal="justify" vertical="center" wrapText="1"/>
    </xf>
    <xf numFmtId="0" fontId="24" fillId="8" borderId="55" xfId="0" applyFont="1" applyFill="1" applyBorder="1" applyAlignment="1">
      <alignment vertical="center"/>
    </xf>
    <xf numFmtId="9" fontId="24" fillId="8" borderId="52" xfId="0" applyNumberFormat="1" applyFont="1" applyFill="1" applyBorder="1" applyAlignment="1">
      <alignment horizontal="center" vertical="center"/>
    </xf>
    <xf numFmtId="0" fontId="24" fillId="8" borderId="52" xfId="0" applyFont="1" applyFill="1" applyBorder="1" applyAlignment="1">
      <alignment horizontal="center" vertical="center"/>
    </xf>
    <xf numFmtId="9" fontId="24" fillId="8" borderId="49" xfId="0" applyNumberFormat="1" applyFont="1" applyFill="1" applyBorder="1" applyAlignment="1">
      <alignment horizontal="center" vertical="center"/>
    </xf>
    <xf numFmtId="9" fontId="24" fillId="8" borderId="54" xfId="0" applyNumberFormat="1" applyFont="1" applyFill="1" applyBorder="1" applyAlignment="1">
      <alignment horizontal="center" vertical="center"/>
    </xf>
    <xf numFmtId="9" fontId="24" fillId="8" borderId="44" xfId="0" applyNumberFormat="1" applyFont="1" applyFill="1" applyBorder="1" applyAlignment="1">
      <alignment horizontal="center" vertical="center"/>
    </xf>
    <xf numFmtId="9" fontId="24" fillId="8" borderId="63" xfId="0" applyNumberFormat="1" applyFont="1" applyFill="1" applyBorder="1" applyAlignment="1">
      <alignment horizontal="center" vertical="center"/>
    </xf>
    <xf numFmtId="9" fontId="24" fillId="8" borderId="59" xfId="0" applyNumberFormat="1" applyFont="1" applyFill="1" applyBorder="1" applyAlignment="1">
      <alignment horizontal="center" vertical="center"/>
    </xf>
    <xf numFmtId="9" fontId="24" fillId="8" borderId="45" xfId="0" applyNumberFormat="1" applyFont="1" applyFill="1" applyBorder="1" applyAlignment="1">
      <alignment horizontal="center" vertical="center"/>
    </xf>
    <xf numFmtId="0" fontId="24" fillId="8" borderId="62" xfId="0" applyFont="1" applyFill="1" applyBorder="1" applyAlignment="1">
      <alignment horizontal="center" vertical="center"/>
    </xf>
    <xf numFmtId="0" fontId="24" fillId="8" borderId="51" xfId="0" applyFont="1" applyFill="1" applyBorder="1" applyAlignment="1">
      <alignment horizontal="justify" vertical="center" wrapText="1"/>
    </xf>
    <xf numFmtId="9" fontId="24" fillId="8" borderId="53" xfId="0" applyNumberFormat="1" applyFont="1" applyFill="1" applyBorder="1" applyAlignment="1">
      <alignment horizontal="center" vertical="center"/>
    </xf>
    <xf numFmtId="0" fontId="24" fillId="8" borderId="53" xfId="0" applyFont="1" applyFill="1" applyBorder="1" applyAlignment="1">
      <alignment horizontal="justify" vertical="center"/>
    </xf>
    <xf numFmtId="9" fontId="24" fillId="8" borderId="2" xfId="0" applyNumberFormat="1" applyFont="1" applyFill="1" applyBorder="1" applyAlignment="1">
      <alignment horizontal="center" vertical="center"/>
    </xf>
    <xf numFmtId="0" fontId="26" fillId="0" borderId="50" xfId="5" applyFont="1" applyBorder="1" applyAlignment="1">
      <alignment vertical="center" wrapText="1"/>
    </xf>
    <xf numFmtId="9" fontId="24" fillId="8" borderId="42" xfId="0" applyNumberFormat="1" applyFont="1" applyFill="1" applyBorder="1" applyAlignment="1">
      <alignment horizontal="center" vertical="center"/>
    </xf>
    <xf numFmtId="0" fontId="24" fillId="8" borderId="12" xfId="0" applyFont="1" applyFill="1" applyBorder="1" applyAlignment="1">
      <alignment horizontal="justify" vertical="center" wrapText="1"/>
    </xf>
    <xf numFmtId="0" fontId="14" fillId="0" borderId="0" xfId="0" applyFont="1" applyAlignment="1">
      <alignment horizontal="justify" vertical="center"/>
    </xf>
    <xf numFmtId="0" fontId="5" fillId="0" borderId="0" xfId="0" applyFont="1" applyAlignment="1">
      <alignment horizontal="justify" vertical="center"/>
    </xf>
    <xf numFmtId="0" fontId="24" fillId="8" borderId="68" xfId="0" applyFont="1" applyFill="1" applyBorder="1" applyAlignment="1">
      <alignment vertical="center"/>
    </xf>
    <xf numFmtId="0" fontId="27" fillId="8" borderId="48" xfId="0" applyFont="1" applyFill="1" applyBorder="1" applyAlignment="1">
      <alignment vertical="center" wrapText="1"/>
    </xf>
    <xf numFmtId="0" fontId="14" fillId="4" borderId="0" xfId="0" applyFont="1" applyFill="1" applyAlignment="1">
      <alignment horizontal="justify"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24" fillId="8" borderId="55" xfId="0" applyFont="1" applyFill="1" applyBorder="1" applyAlignment="1">
      <alignment vertical="center" wrapText="1"/>
    </xf>
    <xf numFmtId="0" fontId="24" fillId="8" borderId="7" xfId="0" applyFont="1" applyFill="1" applyBorder="1" applyAlignment="1">
      <alignment vertical="center" wrapText="1"/>
    </xf>
    <xf numFmtId="0" fontId="28" fillId="0" borderId="66" xfId="5" applyFont="1" applyBorder="1" applyAlignment="1">
      <alignment vertical="center" wrapText="1"/>
    </xf>
    <xf numFmtId="0" fontId="24" fillId="8" borderId="53" xfId="0" applyFont="1" applyFill="1" applyBorder="1" applyAlignment="1">
      <alignment horizontal="center" vertical="center" wrapText="1"/>
    </xf>
    <xf numFmtId="0" fontId="24" fillId="8" borderId="52" xfId="0" applyFont="1" applyFill="1" applyBorder="1" applyAlignment="1">
      <alignment horizontal="center" vertical="center" wrapText="1"/>
    </xf>
    <xf numFmtId="9" fontId="24" fillId="8" borderId="52" xfId="0" applyNumberFormat="1" applyFont="1" applyFill="1" applyBorder="1" applyAlignment="1">
      <alignment horizontal="center" vertical="center" wrapText="1"/>
    </xf>
    <xf numFmtId="9" fontId="24" fillId="8" borderId="59" xfId="0" applyNumberFormat="1" applyFont="1" applyFill="1" applyBorder="1" applyAlignment="1">
      <alignment horizontal="center" vertical="center" wrapText="1"/>
    </xf>
    <xf numFmtId="9" fontId="24" fillId="8" borderId="39" xfId="0" applyNumberFormat="1" applyFont="1" applyFill="1" applyBorder="1" applyAlignment="1">
      <alignment horizontal="center" vertical="center" wrapText="1"/>
    </xf>
    <xf numFmtId="9" fontId="24" fillId="8" borderId="48" xfId="0" applyNumberFormat="1" applyFont="1" applyFill="1" applyBorder="1" applyAlignment="1">
      <alignment horizontal="center" vertical="center" wrapText="1"/>
    </xf>
    <xf numFmtId="9" fontId="24" fillId="8" borderId="45" xfId="0" applyNumberFormat="1" applyFont="1" applyFill="1" applyBorder="1" applyAlignment="1">
      <alignment horizontal="center" vertical="center" wrapText="1"/>
    </xf>
    <xf numFmtId="9" fontId="24" fillId="8" borderId="62" xfId="0" applyNumberFormat="1" applyFont="1" applyFill="1" applyBorder="1" applyAlignment="1">
      <alignment horizontal="center" vertical="center" wrapText="1"/>
    </xf>
    <xf numFmtId="14" fontId="24" fillId="8" borderId="53" xfId="0" applyNumberFormat="1" applyFont="1" applyFill="1" applyBorder="1" applyAlignment="1">
      <alignment horizontal="center" vertical="center" wrapText="1"/>
    </xf>
    <xf numFmtId="14" fontId="24" fillId="8" borderId="52" xfId="0" applyNumberFormat="1" applyFont="1" applyFill="1" applyBorder="1" applyAlignment="1">
      <alignment horizontal="center" vertical="center"/>
    </xf>
    <xf numFmtId="14" fontId="24" fillId="8" borderId="59" xfId="0" applyNumberFormat="1" applyFont="1" applyFill="1" applyBorder="1" applyAlignment="1">
      <alignment horizontal="center" vertical="center"/>
    </xf>
    <xf numFmtId="14" fontId="24" fillId="8" borderId="52" xfId="0" applyNumberFormat="1" applyFont="1" applyFill="1" applyBorder="1" applyAlignment="1">
      <alignment horizontal="center" vertical="center" wrapText="1"/>
    </xf>
    <xf numFmtId="14" fontId="24" fillId="8" borderId="45" xfId="0" applyNumberFormat="1" applyFont="1" applyFill="1" applyBorder="1" applyAlignment="1">
      <alignment horizontal="center" vertical="center" wrapText="1"/>
    </xf>
    <xf numFmtId="14" fontId="24" fillId="8" borderId="62" xfId="0" applyNumberFormat="1" applyFont="1" applyFill="1" applyBorder="1" applyAlignment="1">
      <alignment horizontal="center" vertical="center" wrapText="1"/>
    </xf>
    <xf numFmtId="14" fontId="24" fillId="8" borderId="47" xfId="0" applyNumberFormat="1" applyFont="1" applyFill="1" applyBorder="1" applyAlignment="1">
      <alignment horizontal="center" vertical="center"/>
    </xf>
    <xf numFmtId="0" fontId="16" fillId="0" borderId="12" xfId="0" applyFont="1" applyBorder="1" applyAlignment="1">
      <alignment horizontal="center" vertical="center" wrapText="1"/>
    </xf>
    <xf numFmtId="0" fontId="5" fillId="0" borderId="0" xfId="0" applyFont="1" applyAlignment="1"/>
    <xf numFmtId="0" fontId="5" fillId="0" borderId="0" xfId="0" applyFont="1"/>
    <xf numFmtId="14" fontId="5" fillId="0" borderId="0" xfId="0" applyNumberFormat="1" applyFont="1"/>
    <xf numFmtId="9" fontId="5" fillId="0" borderId="0" xfId="3" applyFont="1"/>
    <xf numFmtId="0" fontId="5" fillId="0" borderId="0" xfId="0" applyFont="1" applyAlignment="1">
      <alignment horizontal="center"/>
    </xf>
    <xf numFmtId="0" fontId="5" fillId="0" borderId="0" xfId="0" applyFont="1" applyAlignment="1">
      <alignment vertical="center"/>
    </xf>
    <xf numFmtId="0" fontId="11" fillId="0" borderId="9" xfId="0" applyFont="1" applyBorder="1" applyAlignment="1">
      <alignment vertical="center" wrapText="1"/>
    </xf>
    <xf numFmtId="9" fontId="11" fillId="0" borderId="9" xfId="3" applyFont="1" applyBorder="1" applyAlignment="1">
      <alignment vertical="center"/>
    </xf>
    <xf numFmtId="0" fontId="11" fillId="0" borderId="9" xfId="0" applyFont="1" applyFill="1" applyBorder="1" applyAlignment="1">
      <alignment vertical="center" wrapText="1"/>
    </xf>
    <xf numFmtId="0" fontId="15" fillId="0" borderId="10" xfId="0" applyFont="1" applyBorder="1" applyAlignment="1">
      <alignment vertical="center"/>
    </xf>
    <xf numFmtId="0" fontId="15" fillId="0" borderId="11" xfId="0" applyFont="1" applyBorder="1" applyAlignment="1">
      <alignment vertical="center"/>
    </xf>
    <xf numFmtId="0" fontId="15" fillId="0" borderId="9" xfId="0" applyFont="1" applyBorder="1" applyAlignment="1">
      <alignment vertical="center"/>
    </xf>
    <xf numFmtId="9" fontId="11" fillId="0" borderId="9" xfId="3" applyFont="1" applyFill="1" applyBorder="1" applyAlignment="1">
      <alignment horizontal="center" vertical="center"/>
    </xf>
    <xf numFmtId="9" fontId="11" fillId="0" borderId="9" xfId="3" applyFont="1" applyBorder="1" applyAlignment="1">
      <alignment horizontal="center" vertical="center"/>
    </xf>
    <xf numFmtId="10" fontId="11" fillId="0" borderId="12" xfId="3" applyNumberFormat="1" applyFont="1" applyFill="1" applyBorder="1" applyAlignment="1">
      <alignment horizontal="center" vertical="center"/>
    </xf>
    <xf numFmtId="9" fontId="11" fillId="0" borderId="9" xfId="0" applyNumberFormat="1" applyFont="1" applyFill="1" applyBorder="1" applyAlignment="1">
      <alignment horizontal="center" vertical="center"/>
    </xf>
    <xf numFmtId="0" fontId="15" fillId="0" borderId="9" xfId="0" applyFont="1" applyFill="1" applyBorder="1" applyAlignment="1">
      <alignment vertical="center"/>
    </xf>
    <xf numFmtId="0" fontId="11" fillId="0" borderId="12" xfId="0" applyFont="1" applyFill="1" applyBorder="1" applyAlignment="1">
      <alignment horizontal="justify" vertical="center"/>
    </xf>
    <xf numFmtId="0" fontId="15" fillId="0" borderId="12" xfId="0" applyFont="1" applyFill="1" applyBorder="1" applyAlignment="1">
      <alignment horizontal="justify" vertical="center"/>
    </xf>
    <xf numFmtId="9" fontId="15" fillId="0" borderId="9" xfId="3" applyFont="1" applyFill="1" applyBorder="1" applyAlignment="1">
      <alignment horizontal="center" vertical="center"/>
    </xf>
    <xf numFmtId="9" fontId="11" fillId="0" borderId="12" xfId="0" applyNumberFormat="1" applyFont="1" applyBorder="1" applyAlignment="1">
      <alignment horizontal="center" vertical="center" wrapText="1"/>
    </xf>
    <xf numFmtId="0" fontId="33" fillId="0" borderId="0" xfId="0" applyFont="1"/>
    <xf numFmtId="0" fontId="32" fillId="0" borderId="1" xfId="0" applyFont="1" applyBorder="1" applyAlignment="1">
      <alignment vertical="center"/>
    </xf>
    <xf numFmtId="0" fontId="32" fillId="0" borderId="2" xfId="0" applyFont="1" applyBorder="1" applyAlignment="1">
      <alignment vertical="center"/>
    </xf>
    <xf numFmtId="0" fontId="32" fillId="0" borderId="53" xfId="0" applyFont="1" applyBorder="1" applyAlignment="1">
      <alignment vertical="center"/>
    </xf>
    <xf numFmtId="9" fontId="0" fillId="0" borderId="54" xfId="3" applyFont="1" applyBorder="1" applyAlignment="1">
      <alignment vertical="center" wrapText="1"/>
    </xf>
    <xf numFmtId="0" fontId="0" fillId="0" borderId="2" xfId="0" applyBorder="1" applyAlignment="1">
      <alignment horizontal="left" vertical="center" wrapText="1"/>
    </xf>
    <xf numFmtId="0" fontId="0" fillId="0" borderId="2" xfId="0" applyBorder="1"/>
    <xf numFmtId="0" fontId="0" fillId="0" borderId="3" xfId="0" applyBorder="1"/>
    <xf numFmtId="0" fontId="33" fillId="0" borderId="2" xfId="0" applyFont="1" applyBorder="1" applyAlignment="1">
      <alignment horizontal="left" vertical="center" wrapText="1"/>
    </xf>
    <xf numFmtId="0" fontId="33" fillId="0" borderId="2" xfId="0" applyFont="1" applyBorder="1"/>
    <xf numFmtId="0" fontId="33" fillId="0" borderId="3" xfId="0" applyFont="1" applyBorder="1"/>
    <xf numFmtId="9" fontId="29" fillId="0" borderId="1" xfId="3" applyFont="1" applyBorder="1" applyAlignment="1">
      <alignment horizontal="center"/>
    </xf>
    <xf numFmtId="0" fontId="32" fillId="9" borderId="0" xfId="0" applyFont="1" applyFill="1" applyBorder="1" applyAlignment="1">
      <alignment horizontal="center" vertical="center" textRotation="90" wrapText="1"/>
    </xf>
    <xf numFmtId="0" fontId="32" fillId="9" borderId="7" xfId="0" applyFont="1" applyFill="1" applyBorder="1" applyAlignment="1">
      <alignment horizontal="center" vertical="center" textRotation="90" wrapText="1"/>
    </xf>
    <xf numFmtId="0" fontId="32" fillId="9" borderId="8" xfId="0" applyFont="1" applyFill="1" applyBorder="1" applyAlignment="1">
      <alignment horizontal="center" vertical="center" textRotation="90" wrapText="1"/>
    </xf>
    <xf numFmtId="0" fontId="32" fillId="9" borderId="8" xfId="0" applyFont="1" applyFill="1" applyBorder="1" applyAlignment="1">
      <alignment horizontal="center" vertical="center" textRotation="90"/>
    </xf>
    <xf numFmtId="0" fontId="32" fillId="9" borderId="0" xfId="0" applyFont="1" applyFill="1" applyBorder="1" applyAlignment="1">
      <alignment horizontal="center" vertical="center" textRotation="90"/>
    </xf>
    <xf numFmtId="0" fontId="32" fillId="9" borderId="7" xfId="0" applyFont="1" applyFill="1" applyBorder="1" applyAlignment="1">
      <alignment horizontal="center" vertical="center" textRotation="90"/>
    </xf>
    <xf numFmtId="0" fontId="34" fillId="4" borderId="28" xfId="0" applyFont="1" applyFill="1" applyBorder="1" applyAlignment="1">
      <alignment horizontal="justify" vertical="center" wrapText="1"/>
    </xf>
    <xf numFmtId="0" fontId="34" fillId="4" borderId="28"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26" xfId="0" applyFont="1" applyFill="1" applyBorder="1" applyAlignment="1">
      <alignment vertical="center" wrapText="1"/>
    </xf>
    <xf numFmtId="0" fontId="34" fillId="4" borderId="26" xfId="0" applyFont="1" applyFill="1" applyBorder="1" applyAlignment="1">
      <alignment horizontal="center" vertical="center" wrapText="1"/>
    </xf>
    <xf numFmtId="0" fontId="34" fillId="4" borderId="16" xfId="0" applyFont="1" applyFill="1" applyBorder="1" applyAlignment="1">
      <alignment horizontal="justify" vertical="center" wrapText="1"/>
    </xf>
    <xf numFmtId="0" fontId="34" fillId="4" borderId="16" xfId="0" applyFont="1" applyFill="1" applyBorder="1" applyAlignment="1">
      <alignment vertical="center" wrapText="1"/>
    </xf>
    <xf numFmtId="0" fontId="34" fillId="4" borderId="16" xfId="0" applyFont="1" applyFill="1" applyBorder="1" applyAlignment="1">
      <alignment horizontal="justify" vertical="center"/>
    </xf>
    <xf numFmtId="0" fontId="5" fillId="0" borderId="20" xfId="0" applyFont="1" applyBorder="1" applyAlignment="1">
      <alignment vertical="center" wrapText="1"/>
    </xf>
    <xf numFmtId="0" fontId="34" fillId="4" borderId="16" xfId="0" applyFont="1" applyFill="1" applyBorder="1" applyAlignment="1">
      <alignment vertical="center"/>
    </xf>
    <xf numFmtId="14" fontId="34" fillId="4" borderId="26" xfId="0" applyNumberFormat="1" applyFont="1" applyFill="1" applyBorder="1" applyAlignment="1">
      <alignment vertical="center" wrapText="1"/>
    </xf>
    <xf numFmtId="14" fontId="34" fillId="4" borderId="16" xfId="0" applyNumberFormat="1" applyFont="1" applyFill="1" applyBorder="1" applyAlignment="1">
      <alignment horizontal="center" vertical="center" wrapText="1"/>
    </xf>
    <xf numFmtId="0" fontId="34" fillId="4" borderId="16" xfId="0" applyFont="1" applyFill="1" applyBorder="1" applyAlignment="1">
      <alignment horizontal="center" vertical="center"/>
    </xf>
    <xf numFmtId="0" fontId="34" fillId="4" borderId="75"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35" xfId="0" applyFont="1" applyFill="1" applyBorder="1" applyAlignment="1">
      <alignment horizontal="center" vertical="center"/>
    </xf>
    <xf numFmtId="9" fontId="34" fillId="4" borderId="72" xfId="3" applyFont="1" applyFill="1" applyBorder="1" applyAlignment="1">
      <alignment horizontal="center"/>
    </xf>
    <xf numFmtId="0" fontId="34" fillId="4" borderId="16" xfId="0" applyFont="1" applyFill="1" applyBorder="1" applyAlignment="1">
      <alignment horizontal="left" vertical="center" wrapText="1"/>
    </xf>
    <xf numFmtId="9" fontId="34" fillId="0" borderId="16" xfId="3" applyFont="1" applyBorder="1" applyAlignment="1">
      <alignment horizontal="center" vertical="center"/>
    </xf>
    <xf numFmtId="0" fontId="34" fillId="4" borderId="24" xfId="0" applyFont="1" applyFill="1" applyBorder="1" applyAlignment="1">
      <alignment horizontal="justify" vertical="center" wrapText="1"/>
    </xf>
    <xf numFmtId="0" fontId="34" fillId="4" borderId="22" xfId="0" applyFont="1" applyFill="1" applyBorder="1" applyAlignment="1">
      <alignment horizontal="center" vertical="center" wrapText="1"/>
    </xf>
    <xf numFmtId="0" fontId="34" fillId="4" borderId="24" xfId="0" applyFont="1" applyFill="1" applyBorder="1" applyAlignment="1">
      <alignment horizontal="center" vertical="center" wrapText="1"/>
    </xf>
    <xf numFmtId="9" fontId="34" fillId="4" borderId="24" xfId="3" applyFont="1" applyFill="1" applyBorder="1" applyAlignment="1">
      <alignment horizontal="center" vertical="center" wrapText="1"/>
    </xf>
    <xf numFmtId="0" fontId="34" fillId="0" borderId="20" xfId="0" applyFont="1" applyBorder="1" applyAlignment="1">
      <alignment vertical="center" wrapText="1"/>
    </xf>
    <xf numFmtId="0" fontId="34" fillId="4" borderId="24" xfId="0" applyFont="1" applyFill="1" applyBorder="1" applyAlignment="1">
      <alignment vertical="center" wrapText="1"/>
    </xf>
    <xf numFmtId="0" fontId="34" fillId="4" borderId="19" xfId="0" applyFont="1" applyFill="1" applyBorder="1" applyAlignment="1">
      <alignment vertical="center" wrapText="1"/>
    </xf>
    <xf numFmtId="0" fontId="34" fillId="4" borderId="27" xfId="0" applyFont="1" applyFill="1" applyBorder="1" applyAlignment="1">
      <alignment horizontal="justify" vertical="center" wrapText="1"/>
    </xf>
    <xf numFmtId="0" fontId="34" fillId="4" borderId="27" xfId="0" applyFont="1" applyFill="1" applyBorder="1" applyAlignment="1">
      <alignment horizontal="center" vertical="center" wrapText="1"/>
    </xf>
    <xf numFmtId="0" fontId="34" fillId="4" borderId="27" xfId="0" applyFont="1" applyFill="1" applyBorder="1" applyAlignment="1">
      <alignment horizontal="center" vertical="center"/>
    </xf>
    <xf numFmtId="0" fontId="34" fillId="4" borderId="27" xfId="0" applyFont="1" applyFill="1" applyBorder="1" applyAlignment="1">
      <alignment horizontal="center" vertical="center" textRotation="90"/>
    </xf>
    <xf numFmtId="0" fontId="34" fillId="4" borderId="23" xfId="0" applyFont="1" applyFill="1" applyBorder="1" applyAlignment="1">
      <alignment horizontal="center" vertical="center"/>
    </xf>
    <xf numFmtId="0" fontId="34" fillId="4" borderId="76" xfId="0" applyFont="1" applyFill="1" applyBorder="1" applyAlignment="1">
      <alignment horizontal="center" vertical="center"/>
    </xf>
    <xf numFmtId="0" fontId="34" fillId="4" borderId="27" xfId="0" applyFont="1" applyFill="1" applyBorder="1" applyAlignment="1">
      <alignment vertical="center" wrapText="1"/>
    </xf>
    <xf numFmtId="0" fontId="34" fillId="4" borderId="31" xfId="0" applyFont="1" applyFill="1" applyBorder="1" applyAlignment="1">
      <alignment horizontal="center" vertical="center" wrapText="1"/>
    </xf>
    <xf numFmtId="9" fontId="34" fillId="4" borderId="31" xfId="3" applyFont="1" applyFill="1" applyBorder="1" applyAlignment="1">
      <alignment horizontal="center" vertical="center"/>
    </xf>
    <xf numFmtId="0" fontId="34" fillId="4" borderId="27" xfId="0" applyFont="1" applyFill="1" applyBorder="1" applyAlignment="1">
      <alignment horizontal="left" vertical="center" wrapText="1"/>
    </xf>
    <xf numFmtId="0" fontId="34" fillId="0" borderId="21" xfId="0" applyFont="1" applyBorder="1" applyAlignment="1">
      <alignment vertical="center" wrapText="1"/>
    </xf>
    <xf numFmtId="0" fontId="0" fillId="4" borderId="0" xfId="0" applyFill="1" applyAlignment="1">
      <alignment vertical="center"/>
    </xf>
    <xf numFmtId="0" fontId="0" fillId="4" borderId="0" xfId="0" applyFill="1"/>
    <xf numFmtId="9" fontId="0" fillId="4" borderId="0" xfId="3" applyFont="1" applyFill="1"/>
    <xf numFmtId="0" fontId="0" fillId="4" borderId="0" xfId="0" applyFill="1" applyAlignment="1">
      <alignment horizontal="left"/>
    </xf>
    <xf numFmtId="0" fontId="33" fillId="4" borderId="0" xfId="0" applyFont="1" applyFill="1" applyAlignment="1">
      <alignment horizontal="left"/>
    </xf>
    <xf numFmtId="0" fontId="32" fillId="4" borderId="12" xfId="0" applyFont="1" applyFill="1" applyBorder="1" applyAlignment="1">
      <alignment horizontal="center" vertical="center"/>
    </xf>
    <xf numFmtId="0" fontId="5" fillId="4" borderId="16" xfId="0" applyFont="1" applyFill="1" applyBorder="1" applyAlignment="1">
      <alignment horizontal="left" vertical="center" wrapText="1"/>
    </xf>
    <xf numFmtId="9" fontId="5" fillId="0" borderId="16" xfId="3" applyFont="1" applyBorder="1" applyAlignment="1">
      <alignment horizontal="center" vertical="center"/>
    </xf>
    <xf numFmtId="0" fontId="34" fillId="4" borderId="16" xfId="0" applyFont="1" applyFill="1" applyBorder="1" applyAlignment="1">
      <alignment horizontal="center" vertical="center" wrapText="1"/>
    </xf>
    <xf numFmtId="0" fontId="5" fillId="0" borderId="20" xfId="0" applyFont="1" applyBorder="1" applyAlignment="1">
      <alignment vertical="center" wrapText="1"/>
    </xf>
    <xf numFmtId="9" fontId="34" fillId="0" borderId="16" xfId="3" applyFont="1" applyBorder="1" applyAlignment="1">
      <alignment horizontal="center" vertical="center"/>
    </xf>
    <xf numFmtId="0" fontId="11" fillId="0" borderId="12" xfId="0" applyFont="1" applyFill="1" applyBorder="1" applyAlignment="1">
      <alignment vertical="center" wrapText="1"/>
    </xf>
    <xf numFmtId="9" fontId="5" fillId="0" borderId="16" xfId="0" applyNumberFormat="1" applyFont="1" applyBorder="1" applyAlignment="1">
      <alignment horizontal="center" vertical="center"/>
    </xf>
    <xf numFmtId="0" fontId="5" fillId="0" borderId="1" xfId="0" applyFont="1" applyBorder="1" applyAlignment="1">
      <alignment horizontal="justify" vertical="center" wrapText="1"/>
    </xf>
    <xf numFmtId="0" fontId="5" fillId="0" borderId="3" xfId="0" applyFont="1" applyBorder="1" applyAlignment="1">
      <alignment horizontal="justify" vertical="center"/>
    </xf>
    <xf numFmtId="0" fontId="21" fillId="6" borderId="15"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8" fillId="0" borderId="1" xfId="0" applyFont="1" applyBorder="1" applyAlignment="1">
      <alignment horizontal="justify" vertical="center"/>
    </xf>
    <xf numFmtId="0" fontId="8" fillId="0" borderId="3" xfId="0" applyFont="1" applyBorder="1" applyAlignment="1">
      <alignment horizontal="justify" vertical="center"/>
    </xf>
    <xf numFmtId="0" fontId="5" fillId="0" borderId="3" xfId="0" applyFont="1" applyBorder="1" applyAlignment="1">
      <alignment horizontal="justify" vertical="center" wrapText="1"/>
    </xf>
    <xf numFmtId="0" fontId="5" fillId="0" borderId="1"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22" fillId="6" borderId="1" xfId="0" applyFont="1" applyFill="1" applyBorder="1" applyAlignment="1">
      <alignment horizontal="center"/>
    </xf>
    <xf numFmtId="0" fontId="22" fillId="6" borderId="2" xfId="0" applyFont="1" applyFill="1" applyBorder="1" applyAlignment="1">
      <alignment horizontal="center"/>
    </xf>
    <xf numFmtId="0" fontId="22" fillId="6" borderId="3" xfId="0" applyFont="1" applyFill="1" applyBorder="1" applyAlignment="1">
      <alignment horizont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5"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9"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5" fillId="0" borderId="16" xfId="0" applyFont="1" applyBorder="1" applyAlignment="1">
      <alignment horizontal="justify" vertical="center" wrapText="1"/>
    </xf>
    <xf numFmtId="0" fontId="22" fillId="6" borderId="5"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7" fillId="0" borderId="9" xfId="0" applyFont="1" applyBorder="1" applyAlignment="1">
      <alignment horizontal="justify" wrapText="1"/>
    </xf>
    <xf numFmtId="0" fontId="7" fillId="0" borderId="4" xfId="0" applyFont="1" applyBorder="1" applyAlignment="1">
      <alignment horizontal="justify"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4" xfId="0" applyFont="1" applyBorder="1" applyAlignment="1">
      <alignment horizontal="justify" vertical="center" wrapText="1"/>
    </xf>
    <xf numFmtId="0" fontId="5" fillId="0" borderId="23" xfId="0" applyFont="1" applyBorder="1" applyAlignment="1">
      <alignment horizontal="justify" vertical="center" wrapText="1"/>
    </xf>
    <xf numFmtId="0" fontId="5" fillId="0" borderId="21" xfId="0" applyFont="1" applyBorder="1" applyAlignment="1">
      <alignment horizontal="justify" vertical="center" wrapText="1"/>
    </xf>
    <xf numFmtId="0" fontId="7" fillId="6" borderId="15"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5" fillId="0" borderId="19" xfId="0" applyFont="1" applyFill="1" applyBorder="1" applyAlignment="1">
      <alignment horizontal="justify" vertical="center" wrapTex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5" fillId="0" borderId="0" xfId="0" applyFont="1" applyBorder="1" applyAlignment="1">
      <alignment vertical="center"/>
    </xf>
    <xf numFmtId="0" fontId="5" fillId="0" borderId="22"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2" xfId="2" applyFont="1" applyFill="1" applyBorder="1" applyAlignment="1">
      <alignment horizontal="justify" vertical="center" wrapText="1"/>
    </xf>
    <xf numFmtId="0" fontId="5" fillId="0" borderId="20" xfId="2"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5" fillId="0" borderId="27" xfId="0" applyFont="1" applyBorder="1" applyAlignment="1">
      <alignment horizontal="justify" vertical="center" wrapText="1"/>
    </xf>
    <xf numFmtId="0" fontId="8" fillId="0" borderId="1" xfId="0" applyFont="1" applyFill="1" applyBorder="1" applyAlignment="1">
      <alignment horizontal="justify" vertical="center"/>
    </xf>
    <xf numFmtId="0" fontId="8" fillId="0" borderId="3" xfId="0" applyFont="1" applyFill="1" applyBorder="1" applyAlignment="1">
      <alignment horizontal="justify" vertical="center"/>
    </xf>
    <xf numFmtId="0" fontId="30" fillId="0" borderId="1" xfId="5" applyFont="1" applyBorder="1" applyAlignment="1">
      <alignment horizontal="justify" vertical="center" wrapText="1"/>
    </xf>
    <xf numFmtId="0" fontId="7" fillId="6" borderId="15" xfId="0" applyFont="1" applyFill="1" applyBorder="1" applyAlignment="1">
      <alignment horizontal="center" vertical="center"/>
    </xf>
    <xf numFmtId="0" fontId="7" fillId="6" borderId="0" xfId="0" applyFont="1" applyFill="1" applyBorder="1" applyAlignment="1">
      <alignment horizontal="center" vertical="center"/>
    </xf>
    <xf numFmtId="0" fontId="7" fillId="6" borderId="13"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1" xfId="5" applyFont="1" applyBorder="1" applyAlignment="1">
      <alignment horizontal="justify" vertical="center" wrapText="1"/>
    </xf>
    <xf numFmtId="0" fontId="5" fillId="0" borderId="1" xfId="0" applyFont="1" applyBorder="1" applyAlignment="1">
      <alignment horizontal="justify" vertical="center"/>
    </xf>
    <xf numFmtId="0" fontId="5" fillId="0" borderId="10" xfId="0" applyFont="1" applyFill="1" applyBorder="1" applyAlignment="1">
      <alignment horizontal="justify" vertical="center" wrapText="1"/>
    </xf>
    <xf numFmtId="0" fontId="5" fillId="0" borderId="11" xfId="0" applyFont="1" applyFill="1" applyBorder="1" applyAlignment="1">
      <alignment horizontal="justify" vertical="center"/>
    </xf>
    <xf numFmtId="0" fontId="5" fillId="0" borderId="1" xfId="0" applyFont="1" applyFill="1" applyBorder="1" applyAlignment="1">
      <alignment horizontal="justify" vertical="center"/>
    </xf>
    <xf numFmtId="0" fontId="7" fillId="6" borderId="1"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 xfId="0" applyFont="1" applyFill="1" applyBorder="1" applyAlignment="1">
      <alignment horizontal="center"/>
    </xf>
    <xf numFmtId="0" fontId="7" fillId="6" borderId="2" xfId="0" applyFont="1" applyFill="1" applyBorder="1" applyAlignment="1">
      <alignment horizontal="center"/>
    </xf>
    <xf numFmtId="0" fontId="7" fillId="6" borderId="3" xfId="0" applyFont="1" applyFill="1" applyBorder="1" applyAlignment="1">
      <alignment horizontal="center"/>
    </xf>
    <xf numFmtId="0" fontId="5" fillId="4" borderId="16" xfId="0" applyFont="1" applyFill="1" applyBorder="1" applyAlignment="1">
      <alignment horizontal="justify" vertical="center" wrapText="1"/>
    </xf>
    <xf numFmtId="0" fontId="5" fillId="4" borderId="28" xfId="0" applyFont="1" applyFill="1" applyBorder="1" applyAlignment="1">
      <alignment horizontal="justify"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5" fillId="0" borderId="24" xfId="2" applyFont="1" applyFill="1" applyBorder="1" applyAlignment="1">
      <alignment horizontal="justify" vertical="center" wrapText="1"/>
    </xf>
    <xf numFmtId="0" fontId="5" fillId="0" borderId="25" xfId="2" applyFont="1" applyFill="1" applyBorder="1" applyAlignment="1">
      <alignment horizontal="justify" vertical="center" wrapText="1"/>
    </xf>
    <xf numFmtId="0" fontId="5" fillId="4" borderId="20" xfId="0" applyFont="1" applyFill="1" applyBorder="1" applyAlignment="1">
      <alignment horizontal="justify" vertical="center" wrapText="1"/>
    </xf>
    <xf numFmtId="0" fontId="5" fillId="4" borderId="29" xfId="0" applyFont="1" applyFill="1" applyBorder="1" applyAlignment="1">
      <alignment horizontal="justify" vertical="center" wrapText="1"/>
    </xf>
    <xf numFmtId="0" fontId="5" fillId="0" borderId="20" xfId="0" applyFont="1" applyFill="1" applyBorder="1" applyAlignment="1">
      <alignment horizontal="justify" vertical="center" wrapText="1"/>
    </xf>
    <xf numFmtId="0" fontId="7" fillId="4" borderId="9" xfId="0" applyFont="1" applyFill="1" applyBorder="1" applyAlignment="1">
      <alignment horizontal="justify" vertical="center" wrapText="1"/>
    </xf>
    <xf numFmtId="0" fontId="7" fillId="4" borderId="4" xfId="0" applyFont="1" applyFill="1" applyBorder="1" applyAlignment="1">
      <alignment horizontal="justify" vertical="center" wrapText="1"/>
    </xf>
    <xf numFmtId="0" fontId="7" fillId="4" borderId="7"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7"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4" borderId="31" xfId="0" applyFont="1" applyFill="1" applyBorder="1" applyAlignment="1">
      <alignment horizontal="justify" vertical="center" wrapText="1"/>
    </xf>
    <xf numFmtId="0" fontId="5" fillId="4" borderId="33" xfId="0" applyFont="1" applyFill="1" applyBorder="1" applyAlignment="1">
      <alignment horizontal="justify" vertical="center" wrapText="1"/>
    </xf>
    <xf numFmtId="0" fontId="5" fillId="4" borderId="27" xfId="0" applyFont="1" applyFill="1" applyBorder="1" applyAlignment="1">
      <alignment horizontal="justify" vertical="center" wrapText="1"/>
    </xf>
    <xf numFmtId="0" fontId="7" fillId="6" borderId="2" xfId="0" applyFont="1" applyFill="1" applyBorder="1" applyAlignment="1">
      <alignment horizontal="center" vertical="center"/>
    </xf>
    <xf numFmtId="0" fontId="7" fillId="6" borderId="14" xfId="0" applyFont="1" applyFill="1" applyBorder="1" applyAlignment="1">
      <alignment horizontal="center" vertical="center" wrapText="1"/>
    </xf>
    <xf numFmtId="0" fontId="7" fillId="6" borderId="13" xfId="0" applyFont="1" applyFill="1" applyBorder="1" applyAlignment="1">
      <alignment horizontal="center" vertical="center" wrapText="1"/>
    </xf>
    <xf numFmtId="14" fontId="7" fillId="6" borderId="9" xfId="0" applyNumberFormat="1" applyFont="1" applyFill="1" applyBorder="1" applyAlignment="1">
      <alignment horizontal="center" vertical="center" wrapText="1"/>
    </xf>
    <xf numFmtId="14" fontId="7" fillId="6" borderId="4" xfId="0" applyNumberFormat="1" applyFont="1" applyFill="1" applyBorder="1" applyAlignment="1">
      <alignment horizontal="center" vertical="center" wrapText="1"/>
    </xf>
    <xf numFmtId="0" fontId="5" fillId="4" borderId="24" xfId="0" applyFont="1" applyFill="1" applyBorder="1" applyAlignment="1">
      <alignment horizontal="justify" vertical="center" wrapText="1"/>
    </xf>
    <xf numFmtId="0" fontId="5" fillId="4" borderId="25" xfId="0" applyFont="1" applyFill="1" applyBorder="1" applyAlignment="1">
      <alignment horizontal="justify" vertical="center" wrapText="1"/>
    </xf>
    <xf numFmtId="9" fontId="5" fillId="0" borderId="16" xfId="3" applyFont="1" applyFill="1" applyBorder="1" applyAlignment="1">
      <alignment horizontal="justify" vertical="center" wrapText="1"/>
    </xf>
    <xf numFmtId="9" fontId="5" fillId="0" borderId="20" xfId="3" applyFont="1" applyFill="1" applyBorder="1" applyAlignment="1">
      <alignment horizontal="justify" vertical="center" wrapText="1"/>
    </xf>
    <xf numFmtId="0" fontId="5" fillId="0" borderId="16" xfId="4" applyFont="1" applyFill="1" applyBorder="1" applyAlignment="1">
      <alignment horizontal="justify" vertical="center" wrapText="1"/>
    </xf>
    <xf numFmtId="0" fontId="5" fillId="0" borderId="20" xfId="4"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25" xfId="0" applyFont="1" applyFill="1" applyBorder="1" applyAlignment="1">
      <alignment horizontal="justify" vertical="center" wrapText="1"/>
    </xf>
    <xf numFmtId="0" fontId="23" fillId="7" borderId="49" xfId="0" applyFont="1" applyFill="1" applyBorder="1" applyAlignment="1">
      <alignment horizontal="center" vertical="center"/>
    </xf>
    <xf numFmtId="0" fontId="23" fillId="7" borderId="0" xfId="0" applyFont="1" applyFill="1" applyBorder="1" applyAlignment="1">
      <alignment horizontal="center" vertical="center"/>
    </xf>
    <xf numFmtId="0" fontId="23" fillId="7" borderId="43" xfId="0" applyFont="1" applyFill="1" applyBorder="1" applyAlignment="1">
      <alignment horizontal="center" vertical="center"/>
    </xf>
    <xf numFmtId="0" fontId="23" fillId="7" borderId="44" xfId="0" applyFont="1" applyFill="1" applyBorder="1" applyAlignment="1">
      <alignment horizontal="center" vertical="center"/>
    </xf>
    <xf numFmtId="0" fontId="23" fillId="8" borderId="48" xfId="0" applyFont="1" applyFill="1" applyBorder="1" applyAlignment="1">
      <alignment horizontal="left" vertical="center" wrapText="1"/>
    </xf>
    <xf numFmtId="0" fontId="23" fillId="8" borderId="39" xfId="0" applyFont="1" applyFill="1" applyBorder="1" applyAlignment="1">
      <alignment horizontal="left" vertical="center" wrapText="1"/>
    </xf>
    <xf numFmtId="0" fontId="23" fillId="8" borderId="39" xfId="0" applyFont="1" applyFill="1" applyBorder="1" applyAlignment="1">
      <alignment horizontal="justify" vertical="center" wrapText="1"/>
    </xf>
    <xf numFmtId="0" fontId="24" fillId="8" borderId="54" xfId="0" applyFont="1" applyFill="1" applyBorder="1" applyAlignment="1">
      <alignment horizontal="left" vertical="center" wrapText="1"/>
    </xf>
    <xf numFmtId="0" fontId="24" fillId="8" borderId="53" xfId="0" applyFont="1" applyFill="1" applyBorder="1" applyAlignment="1">
      <alignment horizontal="left" vertical="center" wrapText="1"/>
    </xf>
    <xf numFmtId="0" fontId="24" fillId="8" borderId="54" xfId="0" applyFont="1" applyFill="1" applyBorder="1" applyAlignment="1">
      <alignment horizontal="center" vertical="center" wrapText="1"/>
    </xf>
    <xf numFmtId="0" fontId="24" fillId="8" borderId="53" xfId="0" applyFont="1" applyFill="1" applyBorder="1" applyAlignment="1">
      <alignment horizontal="center" vertical="center" wrapText="1"/>
    </xf>
    <xf numFmtId="0" fontId="23" fillId="8" borderId="49" xfId="0" applyFont="1" applyFill="1" applyBorder="1" applyAlignment="1">
      <alignment horizontal="justify" vertical="center" wrapText="1"/>
    </xf>
    <xf numFmtId="0" fontId="23" fillId="8" borderId="40" xfId="0" applyFont="1" applyFill="1" applyBorder="1" applyAlignment="1">
      <alignment horizontal="justify" vertical="center" wrapText="1"/>
    </xf>
    <xf numFmtId="0" fontId="24" fillId="8" borderId="67" xfId="0" applyFont="1" applyFill="1" applyBorder="1" applyAlignment="1">
      <alignment horizontal="center" vertical="center" wrapText="1"/>
    </xf>
    <xf numFmtId="0" fontId="24" fillId="8" borderId="65" xfId="0" applyFont="1" applyFill="1" applyBorder="1" applyAlignment="1">
      <alignment horizontal="center" vertical="center" wrapText="1"/>
    </xf>
    <xf numFmtId="0" fontId="24" fillId="8" borderId="40" xfId="0" applyFont="1" applyFill="1" applyBorder="1" applyAlignment="1">
      <alignment horizontal="center" vertical="center" wrapText="1"/>
    </xf>
    <xf numFmtId="0" fontId="24" fillId="8" borderId="42" xfId="0" applyFont="1" applyFill="1" applyBorder="1" applyAlignment="1">
      <alignment horizontal="center" vertical="center" wrapText="1"/>
    </xf>
    <xf numFmtId="0" fontId="24" fillId="8" borderId="49" xfId="0" applyFont="1" applyFill="1" applyBorder="1" applyAlignment="1">
      <alignment horizontal="left" vertical="center" wrapText="1"/>
    </xf>
    <xf numFmtId="0" fontId="24" fillId="8" borderId="47" xfId="0" applyFont="1" applyFill="1" applyBorder="1" applyAlignment="1">
      <alignment horizontal="left" vertical="center" wrapText="1"/>
    </xf>
    <xf numFmtId="0" fontId="23" fillId="7" borderId="36" xfId="0" applyFont="1" applyFill="1" applyBorder="1" applyAlignment="1">
      <alignment horizontal="center" vertical="center"/>
    </xf>
    <xf numFmtId="0" fontId="23" fillId="7" borderId="37" xfId="0" applyFont="1" applyFill="1" applyBorder="1" applyAlignment="1">
      <alignment horizontal="center" vertical="center"/>
    </xf>
    <xf numFmtId="0" fontId="23" fillId="7" borderId="46" xfId="0" applyFont="1" applyFill="1" applyBorder="1" applyAlignment="1">
      <alignment horizontal="center" vertical="center"/>
    </xf>
    <xf numFmtId="0" fontId="24" fillId="8" borderId="63" xfId="0" applyFont="1" applyFill="1" applyBorder="1" applyAlignment="1">
      <alignment horizontal="left" vertical="center" wrapText="1"/>
    </xf>
    <xf numFmtId="0" fontId="24" fillId="8" borderId="64" xfId="0" applyFont="1" applyFill="1" applyBorder="1" applyAlignment="1">
      <alignment horizontal="left" vertical="center" wrapText="1"/>
    </xf>
    <xf numFmtId="0" fontId="23" fillId="7" borderId="36" xfId="0" applyFont="1" applyFill="1" applyBorder="1" applyAlignment="1">
      <alignment horizontal="center" vertical="center" wrapText="1"/>
    </xf>
    <xf numFmtId="0" fontId="23" fillId="7" borderId="46" xfId="0" applyFont="1" applyFill="1" applyBorder="1" applyAlignment="1">
      <alignment horizontal="center" vertical="center" wrapText="1"/>
    </xf>
    <xf numFmtId="0" fontId="23" fillId="7" borderId="48" xfId="0" applyFont="1" applyFill="1" applyBorder="1" applyAlignment="1">
      <alignment horizontal="center" vertical="center" wrapText="1"/>
    </xf>
    <xf numFmtId="0" fontId="23" fillId="7" borderId="38" xfId="0" applyFont="1" applyFill="1" applyBorder="1" applyAlignment="1">
      <alignment horizontal="center" vertical="center" wrapText="1"/>
    </xf>
    <xf numFmtId="0" fontId="23" fillId="7" borderId="48" xfId="0" applyFont="1" applyFill="1" applyBorder="1" applyAlignment="1">
      <alignment horizontal="center" vertical="center"/>
    </xf>
    <xf numFmtId="0" fontId="23" fillId="7" borderId="38" xfId="0" applyFont="1" applyFill="1" applyBorder="1" applyAlignment="1">
      <alignment horizontal="center" vertical="center"/>
    </xf>
    <xf numFmtId="0" fontId="24" fillId="8" borderId="56" xfId="0" applyFont="1" applyFill="1" applyBorder="1" applyAlignment="1">
      <alignment horizontal="left" vertical="center" wrapText="1"/>
    </xf>
    <xf numFmtId="0" fontId="24" fillId="8" borderId="57" xfId="0" applyFont="1" applyFill="1" applyBorder="1" applyAlignment="1">
      <alignment horizontal="left" vertical="center" wrapText="1"/>
    </xf>
    <xf numFmtId="0" fontId="24" fillId="8" borderId="54" xfId="0" applyFont="1" applyFill="1" applyBorder="1" applyAlignment="1">
      <alignment horizontal="justify" vertical="center" wrapText="1"/>
    </xf>
    <xf numFmtId="0" fontId="24" fillId="8" borderId="53" xfId="0" applyFont="1" applyFill="1" applyBorder="1" applyAlignment="1">
      <alignment horizontal="justify" vertical="center" wrapText="1"/>
    </xf>
    <xf numFmtId="0" fontId="23" fillId="8" borderId="10" xfId="0" applyFont="1" applyFill="1" applyBorder="1" applyAlignment="1">
      <alignment horizontal="left" vertical="center" wrapText="1"/>
    </xf>
    <xf numFmtId="0" fontId="23" fillId="8" borderId="60" xfId="0" applyFont="1" applyFill="1" applyBorder="1" applyAlignment="1">
      <alignment horizontal="left" vertical="center" wrapText="1"/>
    </xf>
    <xf numFmtId="0" fontId="23" fillId="8" borderId="61" xfId="0" applyFont="1" applyFill="1" applyBorder="1" applyAlignment="1">
      <alignment horizontal="left" vertical="center" wrapText="1"/>
    </xf>
    <xf numFmtId="0" fontId="24" fillId="8" borderId="43" xfId="0" applyFont="1" applyFill="1" applyBorder="1" applyAlignment="1">
      <alignment horizontal="justify" vertical="center" wrapText="1"/>
    </xf>
    <xf numFmtId="0" fontId="24" fillId="8" borderId="45" xfId="0" applyFont="1" applyFill="1" applyBorder="1" applyAlignment="1">
      <alignment horizontal="justify" vertical="center" wrapText="1"/>
    </xf>
    <xf numFmtId="0" fontId="23" fillId="7" borderId="40" xfId="0" applyFont="1" applyFill="1" applyBorder="1" applyAlignment="1">
      <alignment horizontal="center" vertical="center"/>
    </xf>
    <xf numFmtId="0" fontId="23" fillId="7" borderId="41" xfId="0" applyFont="1" applyFill="1" applyBorder="1" applyAlignment="1">
      <alignment horizontal="center" vertical="center"/>
    </xf>
    <xf numFmtId="0" fontId="23" fillId="7" borderId="42" xfId="0" applyFont="1" applyFill="1" applyBorder="1" applyAlignment="1">
      <alignment horizontal="center" vertical="center"/>
    </xf>
    <xf numFmtId="0" fontId="23" fillId="7" borderId="45" xfId="0" applyFont="1" applyFill="1" applyBorder="1" applyAlignment="1">
      <alignment horizontal="center" vertical="center"/>
    </xf>
    <xf numFmtId="0" fontId="23" fillId="8" borderId="38" xfId="0" applyFont="1" applyFill="1" applyBorder="1" applyAlignment="1">
      <alignment horizontal="left" vertical="center" wrapText="1"/>
    </xf>
    <xf numFmtId="0" fontId="23" fillId="8" borderId="48" xfId="0" applyFont="1" applyFill="1" applyBorder="1" applyAlignment="1">
      <alignment horizontal="justify" vertical="center" wrapText="1"/>
    </xf>
    <xf numFmtId="0" fontId="23" fillId="8" borderId="38" xfId="0" applyFont="1" applyFill="1" applyBorder="1" applyAlignment="1">
      <alignment horizontal="justify" vertical="center" wrapText="1"/>
    </xf>
    <xf numFmtId="0" fontId="24" fillId="8" borderId="48" xfId="0" applyFont="1" applyFill="1" applyBorder="1" applyAlignment="1">
      <alignment horizontal="justify" vertical="center" wrapText="1"/>
    </xf>
    <xf numFmtId="0" fontId="24" fillId="8" borderId="49" xfId="0" applyFont="1" applyFill="1" applyBorder="1" applyAlignment="1">
      <alignment horizontal="justify" vertical="center" wrapText="1"/>
    </xf>
    <xf numFmtId="0" fontId="23" fillId="8" borderId="49" xfId="0" applyFont="1" applyFill="1" applyBorder="1" applyAlignment="1">
      <alignment horizontal="left" vertical="center" wrapText="1"/>
    </xf>
    <xf numFmtId="0" fontId="15" fillId="0" borderId="1" xfId="0" applyFont="1" applyBorder="1" applyAlignment="1">
      <alignment horizontal="justify" vertical="center" wrapText="1"/>
    </xf>
    <xf numFmtId="0" fontId="15" fillId="0" borderId="3" xfId="0" applyFont="1" applyBorder="1" applyAlignment="1">
      <alignment horizontal="justify" vertical="center" wrapText="1"/>
    </xf>
    <xf numFmtId="0" fontId="11" fillId="0" borderId="1"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5" fillId="4" borderId="1" xfId="0" applyFont="1" applyFill="1" applyBorder="1" applyAlignment="1">
      <alignment horizontal="justify" vertical="center"/>
    </xf>
    <xf numFmtId="0" fontId="15" fillId="4" borderId="3" xfId="0" applyFont="1" applyFill="1" applyBorder="1" applyAlignment="1">
      <alignment horizontal="justify" vertical="center"/>
    </xf>
    <xf numFmtId="0" fontId="12" fillId="4" borderId="1" xfId="5" applyFont="1" applyFill="1" applyBorder="1" applyAlignment="1">
      <alignment horizontal="justify" vertical="center" wrapText="1"/>
    </xf>
    <xf numFmtId="0" fontId="12" fillId="4" borderId="3" xfId="5" applyFont="1" applyFill="1" applyBorder="1" applyAlignment="1">
      <alignment horizontal="justify" vertical="center" wrapText="1"/>
    </xf>
    <xf numFmtId="0" fontId="11"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1" xfId="5" applyFont="1" applyBorder="1" applyAlignment="1">
      <alignment horizontal="justify" vertical="center" wrapText="1"/>
    </xf>
    <xf numFmtId="0" fontId="11" fillId="0" borderId="3" xfId="5" applyFont="1" applyBorder="1" applyAlignment="1">
      <alignment horizontal="justify" vertical="center" wrapText="1"/>
    </xf>
    <xf numFmtId="0" fontId="15" fillId="4" borderId="10" xfId="5" applyFont="1" applyFill="1" applyBorder="1" applyAlignment="1">
      <alignment horizontal="justify" vertical="center" wrapText="1"/>
    </xf>
    <xf numFmtId="0" fontId="15" fillId="4" borderId="11" xfId="5" applyFont="1" applyFill="1" applyBorder="1" applyAlignment="1">
      <alignment horizontal="justify" vertical="center" wrapText="1"/>
    </xf>
    <xf numFmtId="0" fontId="15" fillId="4" borderId="5" xfId="5" applyFont="1" applyFill="1" applyBorder="1" applyAlignment="1">
      <alignment horizontal="justify" vertical="center" wrapText="1"/>
    </xf>
    <xf numFmtId="0" fontId="15" fillId="4" borderId="6" xfId="5" applyFont="1" applyFill="1" applyBorder="1" applyAlignment="1">
      <alignment horizontal="justify" vertical="center" wrapText="1"/>
    </xf>
    <xf numFmtId="9" fontId="11" fillId="0" borderId="9" xfId="0" applyNumberFormat="1" applyFont="1" applyFill="1" applyBorder="1" applyAlignment="1">
      <alignment horizontal="center" vertical="center"/>
    </xf>
    <xf numFmtId="9" fontId="11" fillId="0" borderId="4" xfId="0" applyNumberFormat="1" applyFont="1" applyFill="1" applyBorder="1" applyAlignment="1">
      <alignment horizontal="center" vertical="center"/>
    </xf>
    <xf numFmtId="0" fontId="12" fillId="0" borderId="10" xfId="5" applyFont="1" applyFill="1" applyBorder="1" applyAlignment="1">
      <alignment horizontal="justify" vertical="center" wrapText="1"/>
    </xf>
    <xf numFmtId="0" fontId="12" fillId="0" borderId="11" xfId="5" applyFont="1" applyFill="1" applyBorder="1" applyAlignment="1">
      <alignment horizontal="justify" vertical="center" wrapText="1"/>
    </xf>
    <xf numFmtId="0" fontId="12" fillId="0" borderId="5" xfId="5" applyFont="1" applyFill="1" applyBorder="1" applyAlignment="1">
      <alignment horizontal="justify" vertical="center" wrapText="1"/>
    </xf>
    <xf numFmtId="0" fontId="12" fillId="0" borderId="6" xfId="5" applyFont="1" applyFill="1" applyBorder="1" applyAlignment="1">
      <alignment horizontal="justify" vertical="center" wrapText="1"/>
    </xf>
    <xf numFmtId="0" fontId="18" fillId="0" borderId="1" xfId="5" applyFont="1" applyFill="1" applyBorder="1" applyAlignment="1">
      <alignment horizontal="justify" vertical="center" wrapText="1"/>
    </xf>
    <xf numFmtId="0" fontId="18" fillId="0" borderId="3" xfId="5" applyFont="1" applyFill="1" applyBorder="1" applyAlignment="1">
      <alignment horizontal="justify" vertical="center" wrapText="1"/>
    </xf>
    <xf numFmtId="0" fontId="15" fillId="0" borderId="1" xfId="5" applyFont="1" applyFill="1" applyBorder="1" applyAlignment="1">
      <alignment horizontal="center" vertical="center" wrapText="1"/>
    </xf>
    <xf numFmtId="0" fontId="15" fillId="0" borderId="3" xfId="5" applyFont="1" applyFill="1" applyBorder="1" applyAlignment="1">
      <alignment horizontal="center" vertical="center" wrapText="1"/>
    </xf>
    <xf numFmtId="0" fontId="15" fillId="0" borderId="1" xfId="0" applyFont="1" applyFill="1" applyBorder="1" applyAlignment="1">
      <alignment horizontal="justify" vertical="justify" wrapText="1"/>
    </xf>
    <xf numFmtId="0" fontId="15" fillId="0" borderId="3" xfId="0" applyFont="1" applyFill="1" applyBorder="1" applyAlignment="1">
      <alignment horizontal="justify" vertical="justify" wrapText="1"/>
    </xf>
    <xf numFmtId="0" fontId="11" fillId="0" borderId="10"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6" xfId="0" applyFont="1" applyBorder="1" applyAlignment="1">
      <alignment horizontal="justify" vertical="center" wrapText="1"/>
    </xf>
    <xf numFmtId="9" fontId="15" fillId="0" borderId="9" xfId="0" applyNumberFormat="1" applyFont="1" applyBorder="1" applyAlignment="1">
      <alignment horizontal="center" vertical="center"/>
    </xf>
    <xf numFmtId="9" fontId="15" fillId="0" borderId="4" xfId="0" applyNumberFormat="1" applyFont="1" applyBorder="1" applyAlignment="1">
      <alignment horizontal="center" vertical="center"/>
    </xf>
    <xf numFmtId="0" fontId="31" fillId="0" borderId="1" xfId="5" applyFont="1" applyBorder="1" applyAlignment="1">
      <alignment horizontal="justify" vertical="center" wrapText="1"/>
    </xf>
    <xf numFmtId="0" fontId="31" fillId="0" borderId="3" xfId="5" applyFont="1" applyBorder="1" applyAlignment="1">
      <alignment horizontal="justify"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8" fillId="0" borderId="10" xfId="5" applyFont="1" applyBorder="1" applyAlignment="1">
      <alignment horizontal="justify" vertical="justify" wrapText="1"/>
    </xf>
    <xf numFmtId="0" fontId="18" fillId="0" borderId="11" xfId="5" applyFont="1" applyBorder="1" applyAlignment="1">
      <alignment horizontal="justify" vertical="justify" wrapText="1"/>
    </xf>
    <xf numFmtId="0" fontId="15" fillId="0" borderId="1" xfId="0" applyFont="1" applyBorder="1" applyAlignment="1">
      <alignment horizontal="justify" vertical="center"/>
    </xf>
    <xf numFmtId="0" fontId="15" fillId="0" borderId="3" xfId="0" applyFont="1" applyBorder="1" applyAlignment="1">
      <alignment horizontal="justify"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8" fillId="0" borderId="1" xfId="5" applyFont="1" applyBorder="1" applyAlignment="1">
      <alignment horizontal="justify" vertical="center" wrapText="1"/>
    </xf>
    <xf numFmtId="0" fontId="18" fillId="0" borderId="3" xfId="5" applyFont="1" applyBorder="1" applyAlignment="1">
      <alignment horizontal="justify" vertical="center" wrapText="1"/>
    </xf>
    <xf numFmtId="0" fontId="11" fillId="0" borderId="1" xfId="0" applyFont="1" applyBorder="1" applyAlignment="1">
      <alignment horizontal="justify" vertical="center"/>
    </xf>
    <xf numFmtId="0" fontId="11" fillId="0" borderId="3" xfId="0" applyFont="1" applyBorder="1" applyAlignment="1">
      <alignment horizontal="justify" vertical="center"/>
    </xf>
    <xf numFmtId="14" fontId="11" fillId="0" borderId="1" xfId="0" applyNumberFormat="1" applyFont="1" applyBorder="1" applyAlignment="1">
      <alignment horizontal="justify" vertical="center" wrapText="1"/>
    </xf>
    <xf numFmtId="14" fontId="11" fillId="0" borderId="3" xfId="0" applyNumberFormat="1" applyFont="1" applyBorder="1" applyAlignment="1">
      <alignment horizontal="justify" vertical="center" wrapText="1"/>
    </xf>
    <xf numFmtId="14" fontId="11" fillId="0" borderId="10" xfId="0" applyNumberFormat="1" applyFont="1" applyFill="1" applyBorder="1" applyAlignment="1">
      <alignment horizontal="justify" vertical="center" wrapText="1"/>
    </xf>
    <xf numFmtId="14" fontId="11" fillId="0" borderId="11" xfId="0" applyNumberFormat="1" applyFont="1" applyFill="1" applyBorder="1" applyAlignment="1">
      <alignment horizontal="justify" vertical="center" wrapText="1"/>
    </xf>
    <xf numFmtId="14" fontId="11" fillId="0" borderId="5" xfId="0" applyNumberFormat="1" applyFont="1" applyFill="1" applyBorder="1" applyAlignment="1">
      <alignment horizontal="justify" vertical="center" wrapText="1"/>
    </xf>
    <xf numFmtId="14" fontId="11" fillId="0" borderId="6" xfId="0" applyNumberFormat="1" applyFont="1" applyFill="1" applyBorder="1" applyAlignment="1">
      <alignment horizontal="justify" vertical="center" wrapText="1"/>
    </xf>
    <xf numFmtId="14" fontId="11" fillId="0" borderId="1" xfId="0" applyNumberFormat="1" applyFont="1" applyBorder="1" applyAlignment="1">
      <alignment horizontal="justify" vertical="center"/>
    </xf>
    <xf numFmtId="14" fontId="11" fillId="0" borderId="3" xfId="0" applyNumberFormat="1" applyFont="1" applyBorder="1" applyAlignment="1">
      <alignment horizontal="justify" vertical="center"/>
    </xf>
    <xf numFmtId="14" fontId="11" fillId="0" borderId="10" xfId="0" applyNumberFormat="1" applyFont="1" applyFill="1" applyBorder="1" applyAlignment="1">
      <alignment horizontal="justify" vertical="center"/>
    </xf>
    <xf numFmtId="14" fontId="11" fillId="0" borderId="11" xfId="0" applyNumberFormat="1" applyFont="1" applyFill="1" applyBorder="1" applyAlignment="1">
      <alignment horizontal="justify" vertical="center"/>
    </xf>
    <xf numFmtId="14" fontId="11" fillId="0" borderId="5" xfId="0" applyNumberFormat="1" applyFont="1" applyFill="1" applyBorder="1" applyAlignment="1">
      <alignment horizontal="justify" vertical="center"/>
    </xf>
    <xf numFmtId="14" fontId="11" fillId="0" borderId="6" xfId="0" applyNumberFormat="1" applyFont="1" applyFill="1" applyBorder="1" applyAlignment="1">
      <alignment horizontal="justify" vertical="center"/>
    </xf>
    <xf numFmtId="9" fontId="11" fillId="0" borderId="9" xfId="0" applyNumberFormat="1" applyFont="1" applyFill="1" applyBorder="1" applyAlignment="1">
      <alignment horizontal="justify" vertical="center"/>
    </xf>
    <xf numFmtId="9" fontId="11" fillId="0" borderId="4" xfId="0" applyNumberFormat="1" applyFont="1" applyFill="1" applyBorder="1" applyAlignment="1">
      <alignment horizontal="justify" vertical="center"/>
    </xf>
    <xf numFmtId="0" fontId="11" fillId="0" borderId="1" xfId="0" applyFont="1" applyFill="1" applyBorder="1" applyAlignment="1">
      <alignment horizontal="left" vertical="center"/>
    </xf>
    <xf numFmtId="0" fontId="11" fillId="0" borderId="3" xfId="0" applyFont="1" applyFill="1" applyBorder="1" applyAlignment="1">
      <alignment horizontal="left" vertical="center"/>
    </xf>
    <xf numFmtId="14" fontId="11" fillId="4" borderId="1" xfId="0" applyNumberFormat="1" applyFont="1" applyFill="1" applyBorder="1" applyAlignment="1">
      <alignment horizontal="justify" vertical="center"/>
    </xf>
    <xf numFmtId="14" fontId="11" fillId="4" borderId="3" xfId="0" applyNumberFormat="1" applyFont="1" applyFill="1" applyBorder="1" applyAlignment="1">
      <alignment horizontal="justify" vertical="center"/>
    </xf>
    <xf numFmtId="0" fontId="11" fillId="0" borderId="9" xfId="0" applyFont="1" applyBorder="1" applyAlignment="1">
      <alignment horizontal="justify" vertical="center" wrapText="1"/>
    </xf>
    <xf numFmtId="0" fontId="11" fillId="0" borderId="4" xfId="0" applyFont="1" applyBorder="1" applyAlignment="1">
      <alignment horizontal="justify"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14" fontId="11" fillId="4" borderId="1" xfId="0" applyNumberFormat="1" applyFont="1" applyFill="1" applyBorder="1" applyAlignment="1">
      <alignment horizontal="justify" vertical="center" wrapText="1"/>
    </xf>
    <xf numFmtId="14" fontId="11" fillId="4" borderId="3" xfId="0" applyNumberFormat="1" applyFont="1" applyFill="1" applyBorder="1" applyAlignment="1">
      <alignment horizontal="justify" vertical="center" wrapText="1"/>
    </xf>
    <xf numFmtId="14" fontId="11" fillId="0" borderId="10" xfId="0" applyNumberFormat="1" applyFont="1" applyBorder="1" applyAlignment="1">
      <alignment horizontal="justify" vertical="center" wrapText="1"/>
    </xf>
    <xf numFmtId="14" fontId="11" fillId="0" borderId="11" xfId="0" applyNumberFormat="1" applyFont="1" applyBorder="1" applyAlignment="1">
      <alignment horizontal="justify" vertical="center" wrapText="1"/>
    </xf>
    <xf numFmtId="14" fontId="11" fillId="0" borderId="5" xfId="0" applyNumberFormat="1" applyFont="1" applyBorder="1" applyAlignment="1">
      <alignment horizontal="justify" vertical="center" wrapText="1"/>
    </xf>
    <xf numFmtId="14" fontId="11" fillId="0" borderId="6" xfId="0" applyNumberFormat="1" applyFont="1" applyBorder="1" applyAlignment="1">
      <alignment horizontal="justify" vertical="center" wrapText="1"/>
    </xf>
    <xf numFmtId="9" fontId="11" fillId="0" borderId="9" xfId="0" applyNumberFormat="1" applyFont="1" applyBorder="1" applyAlignment="1">
      <alignment horizontal="justify" vertical="center" wrapText="1"/>
    </xf>
    <xf numFmtId="9" fontId="11" fillId="0" borderId="4" xfId="0" applyNumberFormat="1" applyFont="1" applyBorder="1" applyAlignment="1">
      <alignment horizontal="justify" vertical="center" wrapText="1"/>
    </xf>
    <xf numFmtId="0" fontId="11" fillId="0" borderId="9"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16" fillId="0" borderId="9"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9" xfId="4" applyFont="1" applyFill="1" applyBorder="1" applyAlignment="1">
      <alignment horizontal="justify" vertical="center" wrapText="1"/>
    </xf>
    <xf numFmtId="0" fontId="11" fillId="0" borderId="4" xfId="4" applyFont="1" applyFill="1" applyBorder="1" applyAlignment="1">
      <alignment horizontal="justify" vertical="center" wrapText="1"/>
    </xf>
    <xf numFmtId="0" fontId="11" fillId="0" borderId="9" xfId="2" applyFont="1" applyFill="1" applyBorder="1" applyAlignment="1">
      <alignment horizontal="justify" vertical="center" wrapText="1"/>
    </xf>
    <xf numFmtId="0" fontId="11" fillId="0" borderId="4" xfId="2" applyFont="1" applyFill="1" applyBorder="1" applyAlignment="1">
      <alignment horizontal="justify" vertical="center" wrapText="1"/>
    </xf>
    <xf numFmtId="0" fontId="16" fillId="0" borderId="9"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6"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5" xfId="0" applyFont="1" applyBorder="1" applyAlignment="1">
      <alignment horizontal="justify" vertical="center" wrapText="1"/>
    </xf>
    <xf numFmtId="0" fontId="16" fillId="0" borderId="0" xfId="0" applyFont="1" applyBorder="1" applyAlignment="1">
      <alignment horizontal="justify" vertical="center" wrapText="1"/>
    </xf>
    <xf numFmtId="0" fontId="16" fillId="6" borderId="1"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3" xfId="0" applyFont="1" applyFill="1" applyBorder="1" applyAlignment="1">
      <alignment horizontal="center" vertical="center" wrapText="1"/>
    </xf>
    <xf numFmtId="0" fontId="16" fillId="6" borderId="9"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7" fillId="6" borderId="1" xfId="0" applyFont="1" applyFill="1" applyBorder="1" applyAlignment="1">
      <alignment horizontal="center" vertical="center"/>
    </xf>
    <xf numFmtId="0" fontId="17" fillId="6" borderId="3" xfId="0" applyFont="1" applyFill="1" applyBorder="1" applyAlignment="1">
      <alignment horizontal="center" vertical="center"/>
    </xf>
    <xf numFmtId="9" fontId="15" fillId="0" borderId="9" xfId="0" applyNumberFormat="1" applyFont="1" applyBorder="1" applyAlignment="1">
      <alignment horizontal="justify" vertical="center"/>
    </xf>
    <xf numFmtId="9" fontId="15" fillId="0" borderId="4" xfId="0" applyNumberFormat="1" applyFont="1" applyBorder="1" applyAlignment="1">
      <alignment horizontal="justify" vertical="center"/>
    </xf>
    <xf numFmtId="0" fontId="13" fillId="0" borderId="1" xfId="5" applyFont="1" applyBorder="1" applyAlignment="1">
      <alignment horizontal="justify" vertical="center" wrapText="1"/>
    </xf>
    <xf numFmtId="0" fontId="13" fillId="0" borderId="3" xfId="5" applyFont="1" applyBorder="1" applyAlignment="1">
      <alignment horizontal="justify" vertical="center" wrapText="1"/>
    </xf>
    <xf numFmtId="0" fontId="11" fillId="4" borderId="1"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11" fillId="0" borderId="10" xfId="0" applyFont="1" applyFill="1" applyBorder="1" applyAlignment="1">
      <alignment horizontal="justify" vertical="center" wrapText="1"/>
    </xf>
    <xf numFmtId="0" fontId="11" fillId="0" borderId="11"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14" fontId="11" fillId="0" borderId="10"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9" fontId="29" fillId="0" borderId="1" xfId="3" applyFont="1" applyBorder="1" applyAlignment="1">
      <alignment horizontal="center"/>
    </xf>
    <xf numFmtId="9" fontId="29" fillId="0" borderId="3" xfId="3" applyFont="1" applyBorder="1" applyAlignment="1">
      <alignment horizontal="center"/>
    </xf>
    <xf numFmtId="0" fontId="29" fillId="0" borderId="1" xfId="0" applyFont="1" applyBorder="1" applyAlignment="1">
      <alignment horizontal="center"/>
    </xf>
    <xf numFmtId="0" fontId="29" fillId="0" borderId="3" xfId="0" applyFont="1" applyBorder="1" applyAlignment="1">
      <alignment horizontal="center"/>
    </xf>
    <xf numFmtId="0" fontId="35" fillId="0" borderId="1" xfId="0" applyFont="1" applyBorder="1" applyAlignment="1">
      <alignment horizontal="center"/>
    </xf>
    <xf numFmtId="0" fontId="35" fillId="0" borderId="2" xfId="0" applyFont="1" applyBorder="1" applyAlignment="1">
      <alignment horizontal="center"/>
    </xf>
    <xf numFmtId="0" fontId="35" fillId="0" borderId="3" xfId="0" applyFont="1" applyBorder="1" applyAlignment="1">
      <alignment horizontal="center"/>
    </xf>
    <xf numFmtId="0" fontId="32" fillId="0" borderId="15"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13" xfId="0" applyFont="1" applyBorder="1" applyAlignment="1">
      <alignment horizontal="center" vertical="center"/>
    </xf>
    <xf numFmtId="0" fontId="35" fillId="9" borderId="9" xfId="0" applyFont="1" applyFill="1" applyBorder="1" applyAlignment="1">
      <alignment horizontal="center" vertical="center"/>
    </xf>
    <xf numFmtId="0" fontId="35" fillId="9" borderId="7" xfId="0" applyFont="1" applyFill="1" applyBorder="1" applyAlignment="1">
      <alignment horizontal="center" vertical="center"/>
    </xf>
    <xf numFmtId="0" fontId="32" fillId="9" borderId="11" xfId="0" applyFont="1" applyFill="1" applyBorder="1" applyAlignment="1">
      <alignment horizontal="center" vertical="center" textRotation="90"/>
    </xf>
    <xf numFmtId="0" fontId="32" fillId="9" borderId="8" xfId="0" applyFont="1" applyFill="1" applyBorder="1" applyAlignment="1">
      <alignment horizontal="center" vertical="center" textRotation="90"/>
    </xf>
    <xf numFmtId="0" fontId="32" fillId="9" borderId="9" xfId="0" applyFont="1" applyFill="1" applyBorder="1" applyAlignment="1">
      <alignment horizontal="center" vertical="center" textRotation="90"/>
    </xf>
    <xf numFmtId="0" fontId="32" fillId="9" borderId="7" xfId="0" applyFont="1" applyFill="1" applyBorder="1" applyAlignment="1">
      <alignment horizontal="center" vertical="center" textRotation="90"/>
    </xf>
    <xf numFmtId="0" fontId="32" fillId="9" borderId="10" xfId="0" applyFont="1" applyFill="1" applyBorder="1" applyAlignment="1">
      <alignment horizontal="center" vertical="center" textRotation="90"/>
    </xf>
    <xf numFmtId="0" fontId="32" fillId="9" borderId="15" xfId="0" applyFont="1" applyFill="1" applyBorder="1" applyAlignment="1">
      <alignment horizontal="center" vertical="center" textRotation="90"/>
    </xf>
    <xf numFmtId="9" fontId="29" fillId="9" borderId="9" xfId="3" applyFont="1" applyFill="1" applyBorder="1" applyAlignment="1">
      <alignment horizontal="center" vertical="center" wrapText="1"/>
    </xf>
    <xf numFmtId="9" fontId="29" fillId="9" borderId="7" xfId="3" applyFont="1" applyFill="1" applyBorder="1" applyAlignment="1">
      <alignment horizontal="center" vertical="center" wrapText="1"/>
    </xf>
    <xf numFmtId="0" fontId="29" fillId="9" borderId="10" xfId="0" applyFont="1" applyFill="1" applyBorder="1" applyAlignment="1">
      <alignment horizontal="center" vertical="center"/>
    </xf>
    <xf numFmtId="0" fontId="29" fillId="9" borderId="15" xfId="0" applyFont="1" applyFill="1" applyBorder="1" applyAlignment="1">
      <alignment horizontal="center" vertical="center"/>
    </xf>
    <xf numFmtId="0" fontId="32" fillId="4" borderId="10" xfId="0" applyFont="1" applyFill="1" applyBorder="1" applyAlignment="1">
      <alignment horizontal="center" vertical="center" wrapText="1"/>
    </xf>
    <xf numFmtId="0" fontId="32" fillId="4" borderId="15"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4" fillId="4" borderId="28"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4" borderId="28" xfId="0" applyFont="1" applyFill="1" applyBorder="1" applyAlignment="1">
      <alignment horizontal="center" vertical="center"/>
    </xf>
    <xf numFmtId="0" fontId="34" fillId="4" borderId="16" xfId="0" applyFont="1" applyFill="1" applyBorder="1" applyAlignment="1">
      <alignment horizontal="center" vertical="center"/>
    </xf>
    <xf numFmtId="0" fontId="34" fillId="4" borderId="28" xfId="0" applyFont="1" applyFill="1" applyBorder="1" applyAlignment="1">
      <alignment horizontal="center" vertical="center" textRotation="90"/>
    </xf>
    <xf numFmtId="0" fontId="34" fillId="4" borderId="16" xfId="0" applyFont="1" applyFill="1" applyBorder="1" applyAlignment="1">
      <alignment horizontal="center" vertical="center" textRotation="90"/>
    </xf>
    <xf numFmtId="0" fontId="29" fillId="9" borderId="9" xfId="0" applyFont="1" applyFill="1" applyBorder="1" applyAlignment="1">
      <alignment horizontal="center" vertical="center"/>
    </xf>
    <xf numFmtId="0" fontId="29" fillId="9" borderId="7" xfId="0" applyFont="1" applyFill="1" applyBorder="1" applyAlignment="1">
      <alignment horizontal="center" vertical="center"/>
    </xf>
    <xf numFmtId="0" fontId="32" fillId="9" borderId="1" xfId="0" applyFont="1" applyFill="1" applyBorder="1" applyAlignment="1">
      <alignment horizontal="center" vertical="center" wrapText="1"/>
    </xf>
    <xf numFmtId="0" fontId="32" fillId="9" borderId="2" xfId="0" applyFont="1" applyFill="1" applyBorder="1" applyAlignment="1">
      <alignment horizontal="center" vertical="center" wrapText="1"/>
    </xf>
    <xf numFmtId="0" fontId="32" fillId="9" borderId="53" xfId="0" applyFont="1" applyFill="1" applyBorder="1" applyAlignment="1">
      <alignment horizontal="center" vertical="center" wrapText="1"/>
    </xf>
    <xf numFmtId="0" fontId="32" fillId="9" borderId="54" xfId="0" applyFont="1" applyFill="1" applyBorder="1" applyAlignment="1">
      <alignment horizontal="center" vertical="center"/>
    </xf>
    <xf numFmtId="0" fontId="32" fillId="9" borderId="2" xfId="0" applyFont="1" applyFill="1" applyBorder="1" applyAlignment="1">
      <alignment horizontal="center" vertical="center"/>
    </xf>
    <xf numFmtId="0" fontId="32" fillId="9" borderId="53" xfId="0" applyFont="1" applyFill="1" applyBorder="1" applyAlignment="1">
      <alignment horizontal="center" vertical="center"/>
    </xf>
    <xf numFmtId="0" fontId="32" fillId="9" borderId="11" xfId="0" applyFont="1" applyFill="1" applyBorder="1" applyAlignment="1">
      <alignment horizontal="center" vertical="center" textRotation="90" wrapText="1"/>
    </xf>
    <xf numFmtId="0" fontId="32" fillId="9" borderId="8" xfId="0" applyFont="1" applyFill="1" applyBorder="1" applyAlignment="1">
      <alignment horizontal="center" vertical="center" textRotation="90" wrapText="1"/>
    </xf>
    <xf numFmtId="0" fontId="32" fillId="9" borderId="54" xfId="0" applyFont="1" applyFill="1" applyBorder="1" applyAlignment="1">
      <alignment horizontal="center" vertical="center" wrapText="1"/>
    </xf>
    <xf numFmtId="9" fontId="34" fillId="0" borderId="28" xfId="3" applyFont="1" applyBorder="1" applyAlignment="1">
      <alignment horizontal="center" vertical="center"/>
    </xf>
    <xf numFmtId="9" fontId="34" fillId="0" borderId="16" xfId="3" applyFont="1" applyBorder="1" applyAlignment="1">
      <alignment horizontal="center" vertical="center"/>
    </xf>
    <xf numFmtId="0" fontId="34" fillId="4" borderId="29" xfId="0" applyFont="1" applyFill="1" applyBorder="1" applyAlignment="1">
      <alignment horizontal="left" vertical="center" wrapText="1"/>
    </xf>
    <xf numFmtId="0" fontId="34" fillId="4" borderId="20"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16" xfId="0" applyFont="1" applyFill="1" applyBorder="1" applyAlignment="1">
      <alignment horizontal="left" vertical="center" wrapText="1"/>
    </xf>
    <xf numFmtId="9" fontId="5" fillId="0" borderId="28" xfId="3" applyFont="1" applyBorder="1" applyAlignment="1">
      <alignment horizontal="center" vertical="center"/>
    </xf>
    <xf numFmtId="9" fontId="5" fillId="0" borderId="16" xfId="3" applyFont="1" applyBorder="1" applyAlignment="1">
      <alignment horizontal="center" vertical="center"/>
    </xf>
    <xf numFmtId="0" fontId="5" fillId="4" borderId="2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34" fillId="4" borderId="16" xfId="0" applyFont="1" applyFill="1" applyBorder="1" applyAlignment="1">
      <alignment horizontal="justify" vertical="center" wrapText="1"/>
    </xf>
    <xf numFmtId="0" fontId="34" fillId="0" borderId="28" xfId="0" applyFont="1" applyFill="1" applyBorder="1" applyAlignment="1">
      <alignment horizontal="center" vertical="center" wrapText="1"/>
    </xf>
    <xf numFmtId="0" fontId="34" fillId="0" borderId="16" xfId="0" applyFont="1" applyFill="1" applyBorder="1" applyAlignment="1">
      <alignment horizontal="center" vertical="center" wrapText="1"/>
    </xf>
    <xf numFmtId="9" fontId="34" fillId="4" borderId="69" xfId="3" applyFont="1" applyFill="1" applyBorder="1" applyAlignment="1">
      <alignment horizontal="center" vertical="center" wrapText="1"/>
    </xf>
    <xf numFmtId="9" fontId="34" fillId="4" borderId="70" xfId="3" applyFont="1" applyFill="1" applyBorder="1" applyAlignment="1">
      <alignment horizontal="center" vertical="center" wrapText="1"/>
    </xf>
    <xf numFmtId="9" fontId="34" fillId="4" borderId="71" xfId="3" applyFont="1" applyFill="1" applyBorder="1" applyAlignment="1">
      <alignment horizontal="center" vertical="center" wrapText="1"/>
    </xf>
    <xf numFmtId="0" fontId="34" fillId="4" borderId="28" xfId="0" applyFont="1" applyFill="1" applyBorder="1" applyAlignment="1">
      <alignment horizontal="left" vertical="center" wrapText="1"/>
    </xf>
    <xf numFmtId="0" fontId="34" fillId="4" borderId="16" xfId="0" applyFont="1" applyFill="1" applyBorder="1" applyAlignment="1">
      <alignment horizontal="left" vertical="center" wrapText="1"/>
    </xf>
    <xf numFmtId="0" fontId="34" fillId="4" borderId="30" xfId="0" applyFont="1" applyFill="1" applyBorder="1" applyAlignment="1">
      <alignment horizontal="center" vertical="center"/>
    </xf>
    <xf numFmtId="0" fontId="34" fillId="4" borderId="22" xfId="0" applyFont="1" applyFill="1" applyBorder="1" applyAlignment="1">
      <alignment horizontal="center" vertical="center"/>
    </xf>
    <xf numFmtId="9" fontId="34" fillId="4" borderId="72" xfId="3" applyFont="1" applyFill="1" applyBorder="1" applyAlignment="1">
      <alignment horizontal="center" vertical="center"/>
    </xf>
    <xf numFmtId="9" fontId="34" fillId="4" borderId="70" xfId="3" applyFont="1" applyFill="1" applyBorder="1" applyAlignment="1">
      <alignment horizontal="center" vertical="center"/>
    </xf>
    <xf numFmtId="9" fontId="34" fillId="4" borderId="71" xfId="3" applyFont="1" applyFill="1" applyBorder="1" applyAlignment="1">
      <alignment horizontal="center" vertical="center"/>
    </xf>
    <xf numFmtId="0" fontId="0" fillId="0" borderId="16" xfId="0" applyBorder="1" applyAlignment="1">
      <alignment horizontal="center"/>
    </xf>
    <xf numFmtId="0" fontId="34" fillId="0" borderId="20" xfId="0" applyFont="1" applyBorder="1" applyAlignment="1">
      <alignment vertical="center" wrapText="1"/>
    </xf>
    <xf numFmtId="9" fontId="5" fillId="0" borderId="16" xfId="3" applyFont="1" applyFill="1" applyBorder="1" applyAlignment="1">
      <alignment horizontal="center" vertical="center"/>
    </xf>
    <xf numFmtId="0" fontId="5" fillId="0" borderId="20" xfId="0" applyFont="1" applyFill="1" applyBorder="1" applyAlignment="1">
      <alignment vertical="center" wrapText="1"/>
    </xf>
    <xf numFmtId="0" fontId="32" fillId="4" borderId="10" xfId="0" applyFont="1" applyFill="1" applyBorder="1" applyAlignment="1">
      <alignment vertical="center" wrapText="1"/>
    </xf>
    <xf numFmtId="0" fontId="32" fillId="4" borderId="15" xfId="0" applyFont="1" applyFill="1" applyBorder="1" applyAlignment="1">
      <alignment vertical="center" wrapText="1"/>
    </xf>
    <xf numFmtId="0" fontId="32" fillId="4" borderId="73" xfId="0" applyFont="1" applyFill="1" applyBorder="1" applyAlignment="1">
      <alignment vertical="center" wrapText="1"/>
    </xf>
    <xf numFmtId="0" fontId="34" fillId="4" borderId="20" xfId="0" applyFont="1" applyFill="1" applyBorder="1" applyAlignment="1">
      <alignment vertical="center" wrapText="1"/>
    </xf>
    <xf numFmtId="0" fontId="5" fillId="0" borderId="16" xfId="0" applyFont="1" applyFill="1" applyBorder="1" applyAlignment="1">
      <alignment horizontal="left" vertical="center" wrapText="1"/>
    </xf>
    <xf numFmtId="0" fontId="32" fillId="4" borderId="74" xfId="0" applyFont="1" applyFill="1" applyBorder="1" applyAlignment="1">
      <alignment horizontal="center" vertical="center" wrapText="1"/>
    </xf>
    <xf numFmtId="9" fontId="34" fillId="4" borderId="24" xfId="3" applyFont="1" applyFill="1" applyBorder="1" applyAlignment="1">
      <alignment horizontal="center" vertical="center"/>
    </xf>
    <xf numFmtId="9" fontId="34" fillId="4" borderId="24" xfId="3" applyFont="1" applyFill="1" applyBorder="1" applyAlignment="1">
      <alignment horizontal="center" vertical="center" wrapText="1"/>
    </xf>
    <xf numFmtId="0" fontId="34" fillId="4" borderId="26" xfId="0" applyFont="1" applyFill="1" applyBorder="1" applyAlignment="1">
      <alignment horizontal="center" vertical="center" wrapText="1"/>
    </xf>
    <xf numFmtId="0" fontId="34" fillId="4" borderId="35" xfId="0" applyFont="1" applyFill="1" applyBorder="1" applyAlignment="1">
      <alignment horizontal="center" vertical="center" wrapText="1"/>
    </xf>
    <xf numFmtId="0" fontId="34" fillId="4" borderId="19" xfId="0" applyFont="1" applyFill="1" applyBorder="1" applyAlignment="1">
      <alignment horizontal="center" vertical="center" wrapText="1"/>
    </xf>
    <xf numFmtId="0" fontId="34" fillId="4" borderId="22"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35"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4" borderId="16" xfId="0" applyFont="1" applyFill="1" applyBorder="1" applyAlignment="1">
      <alignment horizontal="center" vertical="center" textRotation="90" wrapText="1"/>
    </xf>
    <xf numFmtId="9" fontId="5" fillId="0" borderId="16" xfId="0" applyNumberFormat="1" applyFont="1" applyFill="1" applyBorder="1" applyAlignment="1">
      <alignment horizontal="center" vertical="center"/>
    </xf>
    <xf numFmtId="0" fontId="5" fillId="0" borderId="16" xfId="0" applyFont="1" applyFill="1" applyBorder="1" applyAlignment="1">
      <alignment horizontal="center" vertical="center"/>
    </xf>
    <xf numFmtId="9" fontId="34" fillId="0" borderId="16" xfId="0" applyNumberFormat="1" applyFont="1" applyBorder="1" applyAlignment="1">
      <alignment horizontal="center" vertical="center"/>
    </xf>
    <xf numFmtId="0" fontId="34" fillId="0" borderId="16" xfId="0" applyFont="1" applyBorder="1" applyAlignment="1">
      <alignment horizontal="center" vertical="center"/>
    </xf>
    <xf numFmtId="0" fontId="5" fillId="4" borderId="20" xfId="0" applyFont="1" applyFill="1" applyBorder="1" applyAlignment="1">
      <alignment wrapText="1"/>
    </xf>
    <xf numFmtId="0" fontId="34" fillId="4" borderId="16" xfId="0" applyFont="1" applyFill="1" applyBorder="1" applyAlignment="1">
      <alignment horizontal="justify" vertical="center"/>
    </xf>
    <xf numFmtId="0" fontId="34" fillId="4" borderId="16" xfId="0" applyFont="1" applyFill="1" applyBorder="1" applyAlignment="1">
      <alignment horizontal="left" wrapText="1"/>
    </xf>
    <xf numFmtId="0" fontId="34" fillId="4" borderId="20" xfId="0" applyFont="1" applyFill="1" applyBorder="1" applyAlignment="1">
      <alignment wrapText="1"/>
    </xf>
    <xf numFmtId="0" fontId="34" fillId="4" borderId="26" xfId="0" applyFont="1" applyFill="1" applyBorder="1" applyAlignment="1">
      <alignment horizontal="center" vertical="center"/>
    </xf>
    <xf numFmtId="0" fontId="34" fillId="4" borderId="35" xfId="0" applyFont="1" applyFill="1" applyBorder="1" applyAlignment="1">
      <alignment horizontal="center" vertical="center"/>
    </xf>
    <xf numFmtId="0" fontId="34" fillId="4" borderId="19" xfId="0" applyFont="1" applyFill="1" applyBorder="1" applyAlignment="1">
      <alignment horizontal="center" vertical="center"/>
    </xf>
    <xf numFmtId="0" fontId="34" fillId="4" borderId="16" xfId="1" applyFont="1" applyFill="1" applyBorder="1" applyAlignment="1">
      <alignment horizontal="center" vertical="center" wrapText="1"/>
    </xf>
    <xf numFmtId="0" fontId="34" fillId="4" borderId="16" xfId="0" applyFont="1" applyFill="1" applyBorder="1" applyAlignment="1">
      <alignment horizontal="right" vertical="center"/>
    </xf>
    <xf numFmtId="0" fontId="5" fillId="0" borderId="20" xfId="0" applyFont="1" applyBorder="1" applyAlignment="1">
      <alignment vertical="center" wrapText="1"/>
    </xf>
    <xf numFmtId="0" fontId="34" fillId="4" borderId="16" xfId="0" applyFont="1" applyFill="1" applyBorder="1" applyAlignment="1">
      <alignment horizontal="left" vertical="center"/>
    </xf>
    <xf numFmtId="9" fontId="34" fillId="4" borderId="72" xfId="3" applyFont="1" applyFill="1" applyBorder="1" applyAlignment="1">
      <alignment horizontal="center" vertical="center" wrapText="1"/>
    </xf>
    <xf numFmtId="9" fontId="34" fillId="4" borderId="16" xfId="3" applyFont="1" applyFill="1" applyBorder="1" applyAlignment="1">
      <alignment horizontal="center" vertical="center" wrapText="1"/>
    </xf>
    <xf numFmtId="9" fontId="5" fillId="4" borderId="16" xfId="3" applyFont="1" applyFill="1" applyBorder="1" applyAlignment="1">
      <alignment horizontal="center" vertical="center" wrapText="1"/>
    </xf>
    <xf numFmtId="9" fontId="5" fillId="0" borderId="16" xfId="0" applyNumberFormat="1" applyFont="1" applyBorder="1" applyAlignment="1">
      <alignment horizontal="center" vertical="center"/>
    </xf>
    <xf numFmtId="0" fontId="5" fillId="0" borderId="16" xfId="0" applyFont="1" applyBorder="1" applyAlignment="1">
      <alignment horizontal="center" vertical="center"/>
    </xf>
    <xf numFmtId="0" fontId="34" fillId="4" borderId="16" xfId="0" applyFont="1" applyFill="1" applyBorder="1" applyAlignment="1">
      <alignment vertical="center"/>
    </xf>
    <xf numFmtId="0" fontId="34" fillId="0" borderId="20" xfId="0" applyFont="1" applyBorder="1" applyAlignment="1">
      <alignment vertical="center"/>
    </xf>
    <xf numFmtId="0" fontId="34" fillId="4" borderId="26" xfId="0" applyFont="1" applyFill="1" applyBorder="1" applyAlignment="1">
      <alignment horizontal="left" vertical="center" wrapText="1"/>
    </xf>
    <xf numFmtId="0" fontId="34" fillId="4" borderId="19" xfId="0" applyFont="1" applyFill="1" applyBorder="1" applyAlignment="1">
      <alignment horizontal="left" vertical="center" wrapText="1"/>
    </xf>
    <xf numFmtId="0" fontId="34" fillId="4" borderId="24" xfId="0" applyFont="1" applyFill="1" applyBorder="1" applyAlignment="1">
      <alignment horizontal="justify" vertical="center" wrapText="1"/>
    </xf>
    <xf numFmtId="9" fontId="34" fillId="4" borderId="72" xfId="0" applyNumberFormat="1" applyFont="1" applyFill="1" applyBorder="1" applyAlignment="1">
      <alignment horizontal="center" vertical="center"/>
    </xf>
    <xf numFmtId="0" fontId="34" fillId="4" borderId="71" xfId="0" applyFont="1" applyFill="1" applyBorder="1" applyAlignment="1">
      <alignment horizontal="center" vertical="center"/>
    </xf>
    <xf numFmtId="0" fontId="36" fillId="0" borderId="16" xfId="0" applyFont="1" applyBorder="1" applyAlignment="1">
      <alignment horizontal="left" vertical="center" wrapText="1"/>
    </xf>
    <xf numFmtId="9" fontId="36" fillId="0" borderId="16" xfId="0" applyNumberFormat="1" applyFont="1" applyBorder="1" applyAlignment="1">
      <alignment horizontal="center" vertical="center"/>
    </xf>
    <xf numFmtId="0" fontId="36" fillId="0" borderId="16" xfId="0" applyFont="1" applyBorder="1" applyAlignment="1">
      <alignment horizontal="center" vertical="center"/>
    </xf>
    <xf numFmtId="0" fontId="5" fillId="0" borderId="16" xfId="0" applyFont="1" applyBorder="1" applyAlignment="1">
      <alignment horizontal="left" vertical="center" wrapText="1"/>
    </xf>
    <xf numFmtId="0" fontId="34" fillId="4" borderId="27" xfId="0" applyFont="1" applyFill="1" applyBorder="1" applyAlignment="1">
      <alignment vertical="center"/>
    </xf>
    <xf numFmtId="0" fontId="34" fillId="4" borderId="16" xfId="0" applyFont="1" applyFill="1" applyBorder="1" applyAlignment="1">
      <alignment vertical="center" wrapText="1"/>
    </xf>
    <xf numFmtId="0" fontId="34" fillId="4" borderId="1" xfId="0" applyFont="1" applyFill="1" applyBorder="1" applyAlignment="1">
      <alignment horizontal="center" vertical="center"/>
    </xf>
    <xf numFmtId="0" fontId="34" fillId="4" borderId="2" xfId="0" applyFont="1" applyFill="1" applyBorder="1" applyAlignment="1">
      <alignment horizontal="center" vertical="center"/>
    </xf>
    <xf numFmtId="0" fontId="34" fillId="4" borderId="53" xfId="0" applyFont="1" applyFill="1" applyBorder="1" applyAlignment="1">
      <alignment horizontal="center" vertical="center"/>
    </xf>
    <xf numFmtId="0" fontId="32" fillId="4" borderId="54" xfId="0" applyFont="1" applyFill="1" applyBorder="1" applyAlignment="1">
      <alignment horizontal="center" vertical="center"/>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34" fillId="4" borderId="54" xfId="0" applyFont="1" applyFill="1" applyBorder="1" applyAlignment="1">
      <alignment horizontal="center" vertical="center"/>
    </xf>
    <xf numFmtId="9" fontId="14" fillId="4" borderId="12" xfId="0" applyNumberFormat="1" applyFont="1" applyFill="1" applyBorder="1" applyAlignment="1">
      <alignment horizontal="center" vertical="center"/>
    </xf>
    <xf numFmtId="9" fontId="14" fillId="4" borderId="12" xfId="3" applyFont="1" applyFill="1" applyBorder="1" applyAlignment="1">
      <alignment horizontal="center" vertical="center"/>
    </xf>
    <xf numFmtId="9" fontId="5" fillId="0" borderId="16" xfId="3" applyFont="1" applyFill="1" applyBorder="1" applyAlignment="1">
      <alignment horizontal="center" vertical="center" wrapText="1"/>
    </xf>
    <xf numFmtId="9" fontId="14" fillId="0" borderId="12" xfId="3" applyFont="1" applyFill="1" applyBorder="1" applyAlignment="1">
      <alignment horizontal="center" vertical="center"/>
    </xf>
    <xf numFmtId="0" fontId="14" fillId="0" borderId="1" xfId="5" applyFont="1" applyFill="1" applyBorder="1" applyAlignment="1">
      <alignment horizontal="justify" vertical="center" wrapText="1"/>
    </xf>
    <xf numFmtId="9" fontId="24" fillId="4" borderId="59" xfId="0" applyNumberFormat="1" applyFont="1" applyFill="1" applyBorder="1" applyAlignment="1">
      <alignment horizontal="center" vertical="center"/>
    </xf>
    <xf numFmtId="9" fontId="24" fillId="4" borderId="48" xfId="0" applyNumberFormat="1" applyFont="1" applyFill="1" applyBorder="1" applyAlignment="1">
      <alignment horizontal="center" vertical="center"/>
    </xf>
    <xf numFmtId="9" fontId="24" fillId="4" borderId="52" xfId="0" applyNumberFormat="1" applyFont="1" applyFill="1" applyBorder="1" applyAlignment="1">
      <alignment horizontal="center" vertical="center"/>
    </xf>
    <xf numFmtId="0" fontId="24" fillId="8" borderId="63" xfId="0" applyFont="1" applyFill="1" applyBorder="1" applyAlignment="1">
      <alignment horizontal="center" vertical="center"/>
    </xf>
    <xf numFmtId="0" fontId="24" fillId="8" borderId="64" xfId="0" applyFont="1" applyFill="1" applyBorder="1" applyAlignment="1">
      <alignment horizontal="center" vertical="center"/>
    </xf>
    <xf numFmtId="0" fontId="26" fillId="8" borderId="48" xfId="5" applyFont="1" applyFill="1" applyBorder="1" applyAlignment="1">
      <alignment vertical="center" wrapText="1"/>
    </xf>
    <xf numFmtId="9" fontId="15" fillId="4" borderId="9" xfId="0" applyNumberFormat="1" applyFont="1" applyFill="1" applyBorder="1" applyAlignment="1">
      <alignment horizontal="center" vertical="center"/>
    </xf>
    <xf numFmtId="0" fontId="18" fillId="4" borderId="10" xfId="5" applyFont="1" applyFill="1" applyBorder="1" applyAlignment="1">
      <alignment horizontal="center" vertical="center" wrapText="1"/>
    </xf>
    <xf numFmtId="0" fontId="18" fillId="4" borderId="11" xfId="5" applyFont="1" applyFill="1" applyBorder="1" applyAlignment="1">
      <alignment horizontal="center" vertical="center" wrapText="1"/>
    </xf>
    <xf numFmtId="9" fontId="15" fillId="4" borderId="1" xfId="3" applyFont="1" applyFill="1" applyBorder="1" applyAlignment="1">
      <alignment horizontal="justify" vertical="center"/>
    </xf>
    <xf numFmtId="9" fontId="15" fillId="4" borderId="3" xfId="3" applyFont="1" applyFill="1" applyBorder="1" applyAlignment="1">
      <alignment horizontal="justify" vertical="center"/>
    </xf>
    <xf numFmtId="9" fontId="37" fillId="4" borderId="1" xfId="3" applyFont="1" applyFill="1" applyBorder="1" applyAlignment="1">
      <alignment horizontal="justify" vertical="center" wrapText="1"/>
    </xf>
    <xf numFmtId="9" fontId="18" fillId="4" borderId="3" xfId="3" applyFont="1" applyFill="1" applyBorder="1" applyAlignment="1">
      <alignment horizontal="justify" vertical="center" wrapText="1"/>
    </xf>
    <xf numFmtId="0" fontId="11" fillId="4" borderId="12" xfId="0" applyFont="1" applyFill="1" applyBorder="1" applyAlignment="1">
      <alignment vertical="center" wrapText="1"/>
    </xf>
    <xf numFmtId="0" fontId="5" fillId="4" borderId="20" xfId="0" applyFont="1" applyFill="1" applyBorder="1" applyAlignment="1">
      <alignment vertical="center" wrapText="1"/>
    </xf>
    <xf numFmtId="9" fontId="5" fillId="4" borderId="16" xfId="0" applyNumberFormat="1" applyFont="1" applyFill="1" applyBorder="1" applyAlignment="1">
      <alignment horizontal="center" vertical="center"/>
    </xf>
    <xf numFmtId="0" fontId="5" fillId="4" borderId="16" xfId="0" applyFont="1" applyFill="1" applyBorder="1" applyAlignment="1">
      <alignment horizontal="center" vertical="center"/>
    </xf>
    <xf numFmtId="9" fontId="36" fillId="0" borderId="26" xfId="3" applyFont="1" applyBorder="1" applyAlignment="1">
      <alignment horizontal="center" vertical="center"/>
    </xf>
    <xf numFmtId="9" fontId="36" fillId="0" borderId="35" xfId="3" applyFont="1" applyBorder="1" applyAlignment="1">
      <alignment horizontal="center" vertical="center"/>
    </xf>
    <xf numFmtId="9" fontId="36" fillId="0" borderId="19" xfId="3" applyFont="1" applyBorder="1" applyAlignment="1">
      <alignment horizontal="center" vertical="center"/>
    </xf>
    <xf numFmtId="9" fontId="14" fillId="4" borderId="26" xfId="3" applyFont="1" applyFill="1" applyBorder="1" applyAlignment="1">
      <alignment horizontal="center" vertical="center"/>
    </xf>
    <xf numFmtId="9" fontId="14" fillId="4" borderId="35" xfId="3" applyFont="1" applyFill="1" applyBorder="1" applyAlignment="1">
      <alignment horizontal="center" vertical="center"/>
    </xf>
    <xf numFmtId="9" fontId="14" fillId="4" borderId="19" xfId="3" applyFont="1" applyFill="1" applyBorder="1" applyAlignment="1">
      <alignment horizontal="center" vertical="center"/>
    </xf>
    <xf numFmtId="9" fontId="5" fillId="4" borderId="26" xfId="3" applyFont="1" applyFill="1" applyBorder="1" applyAlignment="1">
      <alignment horizontal="center" vertical="center"/>
    </xf>
    <xf numFmtId="9" fontId="5" fillId="4" borderId="35" xfId="3" applyFont="1" applyFill="1" applyBorder="1" applyAlignment="1">
      <alignment horizontal="center" vertical="center"/>
    </xf>
    <xf numFmtId="9" fontId="5" fillId="4" borderId="19" xfId="3" applyFont="1" applyFill="1" applyBorder="1" applyAlignment="1">
      <alignment horizontal="center" vertical="center"/>
    </xf>
    <xf numFmtId="9" fontId="34" fillId="0" borderId="26" xfId="3" applyFont="1" applyBorder="1" applyAlignment="1">
      <alignment horizontal="center" vertical="center"/>
    </xf>
    <xf numFmtId="9" fontId="34" fillId="0" borderId="35" xfId="3" applyFont="1" applyBorder="1" applyAlignment="1">
      <alignment horizontal="center" vertical="center"/>
    </xf>
    <xf numFmtId="9" fontId="34" fillId="0" borderId="19" xfId="3" applyFont="1" applyBorder="1" applyAlignment="1">
      <alignment horizontal="center" vertical="center"/>
    </xf>
    <xf numFmtId="0" fontId="5" fillId="4" borderId="20" xfId="0" applyFont="1" applyFill="1" applyBorder="1" applyAlignment="1">
      <alignment horizontal="center" vertical="center" wrapText="1"/>
    </xf>
    <xf numFmtId="0" fontId="5" fillId="4" borderId="77"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4" borderId="79" xfId="0" applyFont="1" applyFill="1" applyBorder="1" applyAlignment="1">
      <alignment horizontal="center" vertical="center" wrapText="1"/>
    </xf>
    <xf numFmtId="9" fontId="34" fillId="4" borderId="26" xfId="3" applyFont="1" applyFill="1" applyBorder="1" applyAlignment="1">
      <alignment horizontal="center" vertical="center" wrapText="1"/>
    </xf>
    <xf numFmtId="9" fontId="34" fillId="4" borderId="19" xfId="3" applyFont="1" applyFill="1" applyBorder="1" applyAlignment="1">
      <alignment horizontal="center" vertical="center" wrapText="1"/>
    </xf>
    <xf numFmtId="9" fontId="34" fillId="4" borderId="35" xfId="3" applyFont="1" applyFill="1" applyBorder="1" applyAlignment="1">
      <alignment horizontal="center" vertical="center" wrapText="1"/>
    </xf>
    <xf numFmtId="9" fontId="5" fillId="4" borderId="16" xfId="3" applyFont="1" applyFill="1" applyBorder="1" applyAlignment="1">
      <alignment horizontal="center" vertical="center"/>
    </xf>
    <xf numFmtId="0" fontId="5" fillId="4" borderId="80" xfId="0" applyFont="1" applyFill="1" applyBorder="1" applyAlignment="1">
      <alignment horizontal="center" vertical="center" wrapText="1"/>
    </xf>
    <xf numFmtId="0" fontId="5" fillId="4" borderId="81" xfId="0" applyFont="1" applyFill="1" applyBorder="1" applyAlignment="1">
      <alignment horizontal="center" vertical="center"/>
    </xf>
    <xf numFmtId="0" fontId="5" fillId="0" borderId="20" xfId="0" applyFont="1" applyBorder="1" applyAlignment="1">
      <alignment vertical="center"/>
    </xf>
    <xf numFmtId="9" fontId="5" fillId="0" borderId="27" xfId="0" applyNumberFormat="1" applyFont="1" applyBorder="1" applyAlignment="1">
      <alignment horizontal="center" vertical="center"/>
    </xf>
  </cellXfs>
  <cellStyles count="6">
    <cellStyle name="Buena" xfId="1" builtinId="26"/>
    <cellStyle name="Hipervínculo" xfId="5" builtinId="8"/>
    <cellStyle name="Incorrecto" xfId="2" builtinId="27"/>
    <cellStyle name="Neutral" xfId="4" builtinId="28"/>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amara.gov.co/camara/visor?doc=/sites/default/files/2017-12/Informe%20Encuesta%20Audiencia%20Publica%20Rendici%C3%B3n%20de%20Cuentas%20Julio%2019%202017%20HCR.pptx" TargetMode="External"/><Relationship Id="rId2" Type="http://schemas.openxmlformats.org/officeDocument/2006/relationships/hyperlink" Target="http://www.camara.gov.co/camara/visor?doc=/sites/default/files/2017-12/Informe%20Encuesta%20Audiencia%20Publica%20Rendici%C3%B3n%20de%20Cuentas%20Julio%2019%202017%20HCR.pptx" TargetMode="External"/><Relationship Id="rId1" Type="http://schemas.openxmlformats.org/officeDocument/2006/relationships/hyperlink" Target="http://intranetcam.camara.gov.co/images/Camara/Noticias/AGRADECIMIENTO-ASISTENCIA-AUDIENCIA-PUBLICA-RENDICION-DE-CUENTAS-2016-2017.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amara.gov.co/camara/visor?doc=/sites/default/files/2017-12/PLAN%20DE%20PARTICIPACI%C3%93N%20CIUDADANA_1.pdf" TargetMode="External"/><Relationship Id="rId2" Type="http://schemas.openxmlformats.org/officeDocument/2006/relationships/hyperlink" Target="http://www.camara.gov.co/camara/visor?doc=/sites/default/files/2017-07/Resoluci%C3%B3n%201331%20de%202017.pdf" TargetMode="External"/><Relationship Id="rId1" Type="http://schemas.openxmlformats.org/officeDocument/2006/relationships/hyperlink" Target="http://www.camara.gov.co/camara/visor?doc=/sites/default/files/2017-12/ACCIONES%20DE%20PARTICIPACI%C3%93N_0.pdf" TargetMode="External"/><Relationship Id="rId6" Type="http://schemas.openxmlformats.org/officeDocument/2006/relationships/printerSettings" Target="../printerSettings/printerSettings3.bin"/><Relationship Id="rId5" Type="http://schemas.openxmlformats.org/officeDocument/2006/relationships/hyperlink" Target="http://www.camara.gov.co/camara/visor?doc=/sites/default/files/2017-12/GUIA%20SERVICIO%20Y%20ATENCION%20INCLUYENTE.pdf" TargetMode="External"/><Relationship Id="rId4" Type="http://schemas.openxmlformats.org/officeDocument/2006/relationships/hyperlink" Target="http://www.camara.gov.co/camara/visor?doc=/sites/default/files/2017-11/Resolucion%202493%2016112017%20-%20Politica%20SGD%20PINAR%20PGD%20TRD_0.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amara.gov.co/estados-financieros-y-de-presupuesto" TargetMode="External"/><Relationship Id="rId3" Type="http://schemas.openxmlformats.org/officeDocument/2006/relationships/hyperlink" Target="http://www.camara.gov.co/funcionarios/mesa-directiva?field_dependencia_talento_humano_target_id=586" TargetMode="External"/><Relationship Id="rId7" Type="http://schemas.openxmlformats.org/officeDocument/2006/relationships/hyperlink" Target="http://www.camara.gov.co/miembros-utl" TargetMode="External"/><Relationship Id="rId12" Type="http://schemas.openxmlformats.org/officeDocument/2006/relationships/comments" Target="../comments2.xml"/><Relationship Id="rId2" Type="http://schemas.openxmlformats.org/officeDocument/2006/relationships/hyperlink" Target="http://www.camara.gov.co/prensa/noticiero?title=&amp;field_fecha_galeri_de_video_value=&amp;page=0" TargetMode="External"/><Relationship Id="rId1" Type="http://schemas.openxmlformats.org/officeDocument/2006/relationships/hyperlink" Target="http://www.camara.gov.co/prensa/noticiero?title=&amp;field_fecha_galeri_de_video_value=&amp;page=0" TargetMode="External"/><Relationship Id="rId6" Type="http://schemas.openxmlformats.org/officeDocument/2006/relationships/hyperlink" Target="http://www.camara.gov.co/funcionarios/novedades" TargetMode="External"/><Relationship Id="rId11" Type="http://schemas.openxmlformats.org/officeDocument/2006/relationships/vmlDrawing" Target="../drawings/vmlDrawing2.vml"/><Relationship Id="rId5" Type="http://schemas.openxmlformats.org/officeDocument/2006/relationships/hyperlink" Target="http://www.camara.gov.co/camara/visor?doc=/sites/default/files/2017-12/Reporte%20Tiquetes%20Internacionales%20Nov%2017.xlsx" TargetMode="External"/><Relationship Id="rId10" Type="http://schemas.openxmlformats.org/officeDocument/2006/relationships/printerSettings" Target="../printerSettings/printerSettings4.bin"/><Relationship Id="rId4" Type="http://schemas.openxmlformats.org/officeDocument/2006/relationships/hyperlink" Target="http://www.camara.gov.co/sites/default/files/2017-07/Resoluci%C3%B3n%201331%20de%202017.pdf" TargetMode="External"/><Relationship Id="rId9" Type="http://schemas.openxmlformats.org/officeDocument/2006/relationships/hyperlink" Target="http://www.camara.gov.co/estados-financieros-y-de-presupuest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sheetPr>
  <dimension ref="A1:U138"/>
  <sheetViews>
    <sheetView topLeftCell="G1" zoomScale="160" zoomScaleNormal="160" workbookViewId="0">
      <pane ySplit="5" topLeftCell="A6" activePane="bottomLeft" state="frozen"/>
      <selection pane="bottomLeft" activeCell="S6" sqref="S6"/>
    </sheetView>
  </sheetViews>
  <sheetFormatPr baseColWidth="10" defaultRowHeight="15" x14ac:dyDescent="0.25"/>
  <cols>
    <col min="1" max="1" width="16.85546875" style="27" customWidth="1"/>
    <col min="2" max="2" width="7.85546875" style="27" customWidth="1"/>
    <col min="3" max="3" width="22.42578125" style="27" customWidth="1"/>
    <col min="4" max="4" width="18.140625" style="27" customWidth="1"/>
    <col min="5" max="5" width="9.140625" style="27" customWidth="1"/>
    <col min="6" max="6" width="9" style="51" customWidth="1"/>
    <col min="7" max="8" width="11.42578125" style="63"/>
    <col min="9" max="9" width="6.42578125" style="27" customWidth="1"/>
    <col min="10" max="10" width="9.85546875" style="63" customWidth="1"/>
    <col min="11" max="11" width="9.28515625" style="63" customWidth="1"/>
    <col min="12" max="12" width="7.5703125" style="27" customWidth="1"/>
    <col min="13" max="13" width="8.7109375" style="27" customWidth="1"/>
    <col min="14" max="14" width="6.140625" style="27" customWidth="1"/>
    <col min="15" max="15" width="14.42578125" style="27" customWidth="1"/>
    <col min="16" max="16" width="10.5703125" style="27" customWidth="1"/>
    <col min="17" max="17" width="6.42578125" style="27" customWidth="1"/>
    <col min="18" max="18" width="23.42578125" style="27" customWidth="1"/>
    <col min="19" max="19" width="6.28515625" style="51" customWidth="1"/>
    <col min="20" max="20" width="9.42578125" style="27" customWidth="1"/>
    <col min="21" max="21" width="6.42578125" style="27" customWidth="1"/>
    <col min="22" max="16384" width="11.42578125" style="27"/>
  </cols>
  <sheetData>
    <row r="1" spans="1:21" ht="23.25" customHeight="1" x14ac:dyDescent="0.25">
      <c r="A1" s="283" t="s">
        <v>0</v>
      </c>
      <c r="B1" s="284"/>
      <c r="C1" s="284"/>
      <c r="D1" s="284"/>
      <c r="E1" s="284"/>
      <c r="F1" s="284"/>
      <c r="G1" s="284"/>
      <c r="H1" s="284"/>
      <c r="I1" s="284"/>
      <c r="J1" s="284"/>
      <c r="K1" s="284"/>
      <c r="L1" s="284"/>
      <c r="M1" s="284"/>
      <c r="N1" s="284"/>
      <c r="O1" s="284"/>
      <c r="P1" s="284"/>
      <c r="Q1" s="284"/>
      <c r="R1" s="284"/>
      <c r="S1" s="284"/>
      <c r="T1" s="284"/>
      <c r="U1" s="284"/>
    </row>
    <row r="2" spans="1:21" ht="24.75" customHeight="1" thickBot="1" x14ac:dyDescent="0.3">
      <c r="A2" s="285" t="s">
        <v>1</v>
      </c>
      <c r="B2" s="286"/>
      <c r="C2" s="286"/>
      <c r="D2" s="286"/>
      <c r="E2" s="286"/>
      <c r="F2" s="286"/>
      <c r="G2" s="286"/>
      <c r="H2" s="286"/>
      <c r="I2" s="286"/>
      <c r="J2" s="286"/>
      <c r="K2" s="286"/>
      <c r="L2" s="286"/>
      <c r="M2" s="286"/>
      <c r="N2" s="286"/>
      <c r="O2" s="286"/>
      <c r="P2" s="286"/>
      <c r="Q2" s="286"/>
      <c r="R2" s="286"/>
      <c r="S2" s="286"/>
      <c r="T2" s="286"/>
      <c r="U2" s="286"/>
    </row>
    <row r="3" spans="1:21" ht="24.75" customHeight="1" thickBot="1" x14ac:dyDescent="0.3">
      <c r="A3" s="318" t="s">
        <v>2</v>
      </c>
      <c r="B3" s="316" t="s">
        <v>3</v>
      </c>
      <c r="C3" s="317"/>
      <c r="D3" s="318" t="s">
        <v>4</v>
      </c>
      <c r="E3" s="318" t="s">
        <v>5</v>
      </c>
      <c r="F3" s="318" t="s">
        <v>6</v>
      </c>
      <c r="G3" s="306" t="s">
        <v>168</v>
      </c>
      <c r="H3" s="307"/>
      <c r="I3" s="307"/>
      <c r="J3" s="307"/>
      <c r="K3" s="308"/>
      <c r="L3" s="292" t="s">
        <v>238</v>
      </c>
      <c r="M3" s="293"/>
      <c r="N3" s="293"/>
      <c r="O3" s="293"/>
      <c r="P3" s="294"/>
      <c r="Q3" s="292" t="s">
        <v>289</v>
      </c>
      <c r="R3" s="293"/>
      <c r="S3" s="293"/>
      <c r="T3" s="293"/>
      <c r="U3" s="294"/>
    </row>
    <row r="4" spans="1:21" ht="15.75" customHeight="1" x14ac:dyDescent="0.25">
      <c r="A4" s="318"/>
      <c r="B4" s="316"/>
      <c r="C4" s="317"/>
      <c r="D4" s="318"/>
      <c r="E4" s="318"/>
      <c r="F4" s="318"/>
      <c r="G4" s="301" t="s">
        <v>172</v>
      </c>
      <c r="H4" s="302"/>
      <c r="I4" s="299" t="s">
        <v>171</v>
      </c>
      <c r="J4" s="301" t="s">
        <v>169</v>
      </c>
      <c r="K4" s="302"/>
      <c r="L4" s="295" t="s">
        <v>172</v>
      </c>
      <c r="M4" s="296"/>
      <c r="N4" s="299" t="s">
        <v>171</v>
      </c>
      <c r="O4" s="301" t="s">
        <v>169</v>
      </c>
      <c r="P4" s="302"/>
      <c r="Q4" s="295" t="s">
        <v>172</v>
      </c>
      <c r="R4" s="296"/>
      <c r="S4" s="299" t="s">
        <v>171</v>
      </c>
      <c r="T4" s="301" t="s">
        <v>169</v>
      </c>
      <c r="U4" s="302"/>
    </row>
    <row r="5" spans="1:21" ht="15.75" thickBot="1" x14ac:dyDescent="0.3">
      <c r="A5" s="300"/>
      <c r="B5" s="303"/>
      <c r="C5" s="304"/>
      <c r="D5" s="300"/>
      <c r="E5" s="300"/>
      <c r="F5" s="300"/>
      <c r="G5" s="303"/>
      <c r="H5" s="304"/>
      <c r="I5" s="300"/>
      <c r="J5" s="303"/>
      <c r="K5" s="304"/>
      <c r="L5" s="297"/>
      <c r="M5" s="298"/>
      <c r="N5" s="300"/>
      <c r="O5" s="303"/>
      <c r="P5" s="304"/>
      <c r="Q5" s="297"/>
      <c r="R5" s="298"/>
      <c r="S5" s="300"/>
      <c r="T5" s="303"/>
      <c r="U5" s="304"/>
    </row>
    <row r="6" spans="1:21" s="33" customFormat="1" ht="102.75" customHeight="1" thickBot="1" x14ac:dyDescent="0.3">
      <c r="A6" s="28" t="s">
        <v>40</v>
      </c>
      <c r="B6" s="29" t="s">
        <v>7</v>
      </c>
      <c r="C6" s="30" t="s">
        <v>8</v>
      </c>
      <c r="D6" s="31" t="s">
        <v>41</v>
      </c>
      <c r="E6" s="31" t="s">
        <v>9</v>
      </c>
      <c r="F6" s="31" t="s">
        <v>10</v>
      </c>
      <c r="G6" s="319" t="s">
        <v>237</v>
      </c>
      <c r="H6" s="319"/>
      <c r="I6" s="31"/>
      <c r="J6" s="329" t="s">
        <v>307</v>
      </c>
      <c r="K6" s="330"/>
      <c r="L6" s="333"/>
      <c r="M6" s="334"/>
      <c r="N6" s="32"/>
      <c r="O6" s="290" t="s">
        <v>280</v>
      </c>
      <c r="P6" s="291"/>
      <c r="Q6" s="290" t="s">
        <v>316</v>
      </c>
      <c r="R6" s="291"/>
      <c r="S6" s="692">
        <v>0</v>
      </c>
      <c r="T6" s="290" t="s">
        <v>751</v>
      </c>
      <c r="U6" s="291"/>
    </row>
    <row r="7" spans="1:21" s="33" customFormat="1" ht="60" customHeight="1" thickBot="1" x14ac:dyDescent="0.3">
      <c r="A7" s="311" t="s">
        <v>42</v>
      </c>
      <c r="B7" s="34" t="s">
        <v>11</v>
      </c>
      <c r="C7" s="35" t="s">
        <v>12</v>
      </c>
      <c r="D7" s="36" t="s">
        <v>13</v>
      </c>
      <c r="E7" s="36" t="s">
        <v>9</v>
      </c>
      <c r="F7" s="36" t="s">
        <v>14</v>
      </c>
      <c r="G7" s="305" t="s">
        <v>197</v>
      </c>
      <c r="H7" s="305"/>
      <c r="I7" s="37">
        <v>1</v>
      </c>
      <c r="J7" s="325" t="s">
        <v>198</v>
      </c>
      <c r="K7" s="326"/>
      <c r="L7" s="287"/>
      <c r="M7" s="288"/>
      <c r="N7" s="38">
        <v>1</v>
      </c>
      <c r="O7" s="281" t="s">
        <v>265</v>
      </c>
      <c r="P7" s="289"/>
      <c r="Q7" s="287"/>
      <c r="R7" s="288"/>
      <c r="S7" s="39">
        <v>1</v>
      </c>
      <c r="T7" s="281" t="s">
        <v>308</v>
      </c>
      <c r="U7" s="289"/>
    </row>
    <row r="8" spans="1:21" s="33" customFormat="1" ht="53.25" customHeight="1" thickBot="1" x14ac:dyDescent="0.3">
      <c r="A8" s="312"/>
      <c r="B8" s="34" t="s">
        <v>15</v>
      </c>
      <c r="C8" s="35" t="s">
        <v>16</v>
      </c>
      <c r="D8" s="36" t="s">
        <v>13</v>
      </c>
      <c r="E8" s="36" t="s">
        <v>9</v>
      </c>
      <c r="F8" s="36" t="s">
        <v>17</v>
      </c>
      <c r="G8" s="305" t="s">
        <v>199</v>
      </c>
      <c r="H8" s="305"/>
      <c r="I8" s="37">
        <v>1</v>
      </c>
      <c r="J8" s="325" t="s">
        <v>198</v>
      </c>
      <c r="K8" s="326"/>
      <c r="L8" s="287"/>
      <c r="M8" s="288"/>
      <c r="N8" s="19">
        <v>1</v>
      </c>
      <c r="O8" s="281" t="s">
        <v>265</v>
      </c>
      <c r="P8" s="289"/>
      <c r="Q8" s="287"/>
      <c r="R8" s="288"/>
      <c r="S8" s="40">
        <v>1</v>
      </c>
      <c r="T8" s="281" t="s">
        <v>308</v>
      </c>
      <c r="U8" s="289"/>
    </row>
    <row r="9" spans="1:21" s="33" customFormat="1" ht="55.5" customHeight="1" thickBot="1" x14ac:dyDescent="0.3">
      <c r="A9" s="312"/>
      <c r="B9" s="34" t="s">
        <v>18</v>
      </c>
      <c r="C9" s="35" t="s">
        <v>19</v>
      </c>
      <c r="D9" s="36" t="s">
        <v>13</v>
      </c>
      <c r="E9" s="36" t="s">
        <v>9</v>
      </c>
      <c r="F9" s="36" t="s">
        <v>20</v>
      </c>
      <c r="G9" s="305" t="s">
        <v>183</v>
      </c>
      <c r="H9" s="305"/>
      <c r="I9" s="41">
        <v>1</v>
      </c>
      <c r="J9" s="325" t="s">
        <v>200</v>
      </c>
      <c r="K9" s="326"/>
      <c r="L9" s="287"/>
      <c r="M9" s="288"/>
      <c r="N9" s="42">
        <v>1</v>
      </c>
      <c r="O9" s="281" t="s">
        <v>265</v>
      </c>
      <c r="P9" s="289"/>
      <c r="Q9" s="287"/>
      <c r="R9" s="288"/>
      <c r="S9" s="43">
        <v>1</v>
      </c>
      <c r="T9" s="281" t="s">
        <v>308</v>
      </c>
      <c r="U9" s="289"/>
    </row>
    <row r="10" spans="1:21" s="33" customFormat="1" ht="56.25" customHeight="1" thickBot="1" x14ac:dyDescent="0.3">
      <c r="A10" s="313"/>
      <c r="B10" s="34" t="s">
        <v>21</v>
      </c>
      <c r="C10" s="35" t="s">
        <v>22</v>
      </c>
      <c r="D10" s="36" t="s">
        <v>23</v>
      </c>
      <c r="E10" s="36" t="s">
        <v>9</v>
      </c>
      <c r="F10" s="36" t="s">
        <v>24</v>
      </c>
      <c r="G10" s="305" t="s">
        <v>182</v>
      </c>
      <c r="H10" s="305"/>
      <c r="I10" s="37">
        <v>1</v>
      </c>
      <c r="J10" s="325" t="s">
        <v>200</v>
      </c>
      <c r="K10" s="326"/>
      <c r="L10" s="287"/>
      <c r="M10" s="288"/>
      <c r="N10" s="19">
        <v>1</v>
      </c>
      <c r="O10" s="281" t="s">
        <v>265</v>
      </c>
      <c r="P10" s="289"/>
      <c r="Q10" s="287"/>
      <c r="R10" s="288"/>
      <c r="S10" s="44">
        <v>1</v>
      </c>
      <c r="T10" s="281" t="s">
        <v>308</v>
      </c>
      <c r="U10" s="289"/>
    </row>
    <row r="11" spans="1:21" s="33" customFormat="1" ht="53.25" customHeight="1" thickBot="1" x14ac:dyDescent="0.3">
      <c r="A11" s="34" t="s">
        <v>43</v>
      </c>
      <c r="B11" s="34" t="s">
        <v>25</v>
      </c>
      <c r="C11" s="35" t="s">
        <v>26</v>
      </c>
      <c r="D11" s="36" t="s">
        <v>27</v>
      </c>
      <c r="E11" s="36" t="s">
        <v>9</v>
      </c>
      <c r="F11" s="36" t="s">
        <v>28</v>
      </c>
      <c r="G11" s="305" t="s">
        <v>201</v>
      </c>
      <c r="H11" s="305"/>
      <c r="I11" s="37">
        <v>1</v>
      </c>
      <c r="J11" s="325" t="s">
        <v>200</v>
      </c>
      <c r="K11" s="326"/>
      <c r="L11" s="287"/>
      <c r="M11" s="288"/>
      <c r="N11" s="19">
        <v>1</v>
      </c>
      <c r="O11" s="281" t="s">
        <v>265</v>
      </c>
      <c r="P11" s="289"/>
      <c r="Q11" s="287"/>
      <c r="R11" s="288"/>
      <c r="S11" s="40">
        <v>1</v>
      </c>
      <c r="T11" s="281" t="s">
        <v>308</v>
      </c>
      <c r="U11" s="289"/>
    </row>
    <row r="12" spans="1:21" s="33" customFormat="1" ht="57" customHeight="1" thickBot="1" x14ac:dyDescent="0.3">
      <c r="A12" s="309" t="s">
        <v>44</v>
      </c>
      <c r="B12" s="34" t="s">
        <v>29</v>
      </c>
      <c r="C12" s="35" t="s">
        <v>30</v>
      </c>
      <c r="D12" s="36" t="s">
        <v>31</v>
      </c>
      <c r="E12" s="36" t="s">
        <v>32</v>
      </c>
      <c r="F12" s="36" t="s">
        <v>10</v>
      </c>
      <c r="G12" s="305" t="s">
        <v>202</v>
      </c>
      <c r="H12" s="305"/>
      <c r="I12" s="37">
        <v>1</v>
      </c>
      <c r="J12" s="325" t="s">
        <v>189</v>
      </c>
      <c r="K12" s="326"/>
      <c r="L12" s="287"/>
      <c r="M12" s="288"/>
      <c r="N12" s="45">
        <v>1</v>
      </c>
      <c r="O12" s="281" t="s">
        <v>265</v>
      </c>
      <c r="P12" s="289"/>
      <c r="Q12" s="287"/>
      <c r="R12" s="288"/>
      <c r="S12" s="46">
        <v>1</v>
      </c>
      <c r="T12" s="281" t="s">
        <v>308</v>
      </c>
      <c r="U12" s="289"/>
    </row>
    <row r="13" spans="1:21" s="33" customFormat="1" ht="105" customHeight="1" thickBot="1" x14ac:dyDescent="0.3">
      <c r="A13" s="310"/>
      <c r="B13" s="29" t="s">
        <v>33</v>
      </c>
      <c r="C13" s="2" t="s">
        <v>34</v>
      </c>
      <c r="D13" s="16" t="s">
        <v>35</v>
      </c>
      <c r="E13" s="16" t="s">
        <v>32</v>
      </c>
      <c r="F13" s="16" t="s">
        <v>10</v>
      </c>
      <c r="G13" s="331"/>
      <c r="H13" s="331"/>
      <c r="I13" s="693">
        <v>0</v>
      </c>
      <c r="J13" s="327" t="s">
        <v>196</v>
      </c>
      <c r="K13" s="328"/>
      <c r="L13" s="333"/>
      <c r="M13" s="334"/>
      <c r="N13" s="694">
        <v>0</v>
      </c>
      <c r="O13" s="290" t="s">
        <v>281</v>
      </c>
      <c r="P13" s="291"/>
      <c r="Q13" s="290" t="s">
        <v>757</v>
      </c>
      <c r="R13" s="291"/>
      <c r="S13" s="691">
        <v>0.22</v>
      </c>
      <c r="T13" s="695" t="s">
        <v>751</v>
      </c>
      <c r="U13" s="291"/>
    </row>
    <row r="14" spans="1:21" s="33" customFormat="1" ht="140.25" customHeight="1" thickBot="1" x14ac:dyDescent="0.3">
      <c r="A14" s="34" t="s">
        <v>45</v>
      </c>
      <c r="B14" s="34" t="s">
        <v>36</v>
      </c>
      <c r="C14" s="47" t="s">
        <v>37</v>
      </c>
      <c r="D14" s="48" t="s">
        <v>38</v>
      </c>
      <c r="E14" s="48" t="s">
        <v>39</v>
      </c>
      <c r="F14" s="48" t="s">
        <v>10</v>
      </c>
      <c r="G14" s="332"/>
      <c r="H14" s="332"/>
      <c r="I14" s="49">
        <v>0.33</v>
      </c>
      <c r="J14" s="314" t="s">
        <v>232</v>
      </c>
      <c r="K14" s="315"/>
      <c r="L14" s="281" t="s">
        <v>286</v>
      </c>
      <c r="M14" s="282"/>
      <c r="N14" s="49">
        <v>0.66</v>
      </c>
      <c r="O14" s="281" t="s">
        <v>285</v>
      </c>
      <c r="P14" s="289"/>
      <c r="Q14" s="281" t="s">
        <v>306</v>
      </c>
      <c r="R14" s="282"/>
      <c r="S14" s="50">
        <v>1</v>
      </c>
      <c r="T14" s="281" t="s">
        <v>308</v>
      </c>
      <c r="U14" s="289"/>
    </row>
    <row r="15" spans="1:21" x14ac:dyDescent="0.25">
      <c r="G15" s="52"/>
      <c r="H15" s="52"/>
      <c r="I15" s="53"/>
      <c r="J15" s="52"/>
      <c r="K15" s="52"/>
    </row>
    <row r="16" spans="1:21" x14ac:dyDescent="0.25">
      <c r="G16" s="52"/>
      <c r="H16" s="52"/>
      <c r="I16" s="53"/>
      <c r="J16" s="52"/>
      <c r="K16" s="52"/>
    </row>
    <row r="17" spans="7:11" x14ac:dyDescent="0.25">
      <c r="G17" s="322"/>
      <c r="H17" s="52"/>
      <c r="I17" s="323"/>
      <c r="J17" s="322"/>
      <c r="K17" s="322"/>
    </row>
    <row r="18" spans="7:11" x14ac:dyDescent="0.25">
      <c r="G18" s="322"/>
      <c r="H18" s="52"/>
      <c r="I18" s="323"/>
      <c r="J18" s="322"/>
      <c r="K18" s="322"/>
    </row>
    <row r="19" spans="7:11" x14ac:dyDescent="0.25">
      <c r="G19" s="322"/>
      <c r="H19" s="52"/>
      <c r="I19" s="323"/>
      <c r="J19" s="322"/>
      <c r="K19" s="322"/>
    </row>
    <row r="20" spans="7:11" x14ac:dyDescent="0.25">
      <c r="G20" s="322"/>
      <c r="H20" s="52"/>
      <c r="I20" s="323"/>
      <c r="J20" s="322"/>
      <c r="K20" s="322"/>
    </row>
    <row r="21" spans="7:11" x14ac:dyDescent="0.25">
      <c r="G21" s="322"/>
      <c r="H21" s="52"/>
      <c r="I21" s="323"/>
      <c r="J21" s="322"/>
      <c r="K21" s="322"/>
    </row>
    <row r="22" spans="7:11" x14ac:dyDescent="0.25">
      <c r="G22" s="322"/>
      <c r="H22" s="52"/>
      <c r="I22" s="323"/>
      <c r="J22" s="322"/>
      <c r="K22" s="322"/>
    </row>
    <row r="23" spans="7:11" x14ac:dyDescent="0.25">
      <c r="G23" s="322"/>
      <c r="H23" s="52"/>
      <c r="I23" s="323"/>
      <c r="J23" s="322"/>
      <c r="K23" s="322"/>
    </row>
    <row r="24" spans="7:11" x14ac:dyDescent="0.25">
      <c r="G24" s="322"/>
      <c r="H24" s="52"/>
      <c r="I24" s="323"/>
      <c r="J24" s="322"/>
      <c r="K24" s="322"/>
    </row>
    <row r="25" spans="7:11" x14ac:dyDescent="0.25">
      <c r="G25" s="322"/>
      <c r="H25" s="52"/>
      <c r="I25" s="323"/>
      <c r="J25" s="322"/>
      <c r="K25" s="322"/>
    </row>
    <row r="26" spans="7:11" x14ac:dyDescent="0.25">
      <c r="G26" s="322"/>
      <c r="H26" s="52"/>
      <c r="I26" s="323"/>
      <c r="J26" s="322"/>
      <c r="K26" s="322"/>
    </row>
    <row r="27" spans="7:11" x14ac:dyDescent="0.25">
      <c r="G27" s="52"/>
      <c r="H27" s="52"/>
      <c r="I27" s="54"/>
      <c r="J27" s="52"/>
      <c r="K27" s="52"/>
    </row>
    <row r="28" spans="7:11" x14ac:dyDescent="0.25">
      <c r="G28" s="52"/>
      <c r="H28" s="52"/>
      <c r="I28" s="54"/>
      <c r="J28" s="52"/>
      <c r="K28" s="52"/>
    </row>
    <row r="29" spans="7:11" x14ac:dyDescent="0.25">
      <c r="G29" s="55"/>
      <c r="H29" s="55"/>
      <c r="I29" s="56"/>
      <c r="J29" s="55"/>
      <c r="K29" s="55"/>
    </row>
    <row r="30" spans="7:11" x14ac:dyDescent="0.25">
      <c r="G30" s="55"/>
      <c r="H30" s="55"/>
      <c r="I30" s="56"/>
      <c r="J30" s="55"/>
      <c r="K30" s="55"/>
    </row>
    <row r="31" spans="7:11" x14ac:dyDescent="0.25">
      <c r="G31" s="322"/>
      <c r="H31" s="52"/>
      <c r="I31" s="323"/>
      <c r="J31" s="322"/>
      <c r="K31" s="322"/>
    </row>
    <row r="32" spans="7:11" x14ac:dyDescent="0.25">
      <c r="G32" s="322"/>
      <c r="H32" s="52"/>
      <c r="I32" s="323"/>
      <c r="J32" s="322"/>
      <c r="K32" s="322"/>
    </row>
    <row r="33" spans="7:11" x14ac:dyDescent="0.25">
      <c r="G33" s="322"/>
      <c r="H33" s="52"/>
      <c r="I33" s="323"/>
      <c r="J33" s="322"/>
      <c r="K33" s="322"/>
    </row>
    <row r="34" spans="7:11" x14ac:dyDescent="0.25">
      <c r="G34" s="322"/>
      <c r="H34" s="52"/>
      <c r="I34" s="323"/>
      <c r="J34" s="322"/>
      <c r="K34" s="322"/>
    </row>
    <row r="35" spans="7:11" x14ac:dyDescent="0.25">
      <c r="G35" s="322"/>
      <c r="H35" s="52"/>
      <c r="I35" s="323"/>
      <c r="J35" s="322"/>
      <c r="K35" s="322"/>
    </row>
    <row r="36" spans="7:11" x14ac:dyDescent="0.25">
      <c r="G36" s="322"/>
      <c r="H36" s="52"/>
      <c r="I36" s="323"/>
      <c r="J36" s="322"/>
      <c r="K36" s="322"/>
    </row>
    <row r="37" spans="7:11" x14ac:dyDescent="0.25">
      <c r="G37" s="52"/>
      <c r="H37" s="52"/>
      <c r="I37" s="54"/>
      <c r="J37" s="52"/>
      <c r="K37" s="52"/>
    </row>
    <row r="38" spans="7:11" x14ac:dyDescent="0.25">
      <c r="G38" s="52"/>
      <c r="H38" s="52"/>
      <c r="I38" s="54"/>
      <c r="J38" s="52"/>
      <c r="K38" s="52"/>
    </row>
    <row r="39" spans="7:11" x14ac:dyDescent="0.25">
      <c r="G39" s="55"/>
      <c r="H39" s="55"/>
      <c r="I39" s="56"/>
      <c r="J39" s="55"/>
      <c r="K39" s="55"/>
    </row>
    <row r="40" spans="7:11" x14ac:dyDescent="0.25">
      <c r="G40" s="55"/>
      <c r="H40" s="55"/>
      <c r="I40" s="56"/>
      <c r="J40" s="55"/>
      <c r="K40" s="55"/>
    </row>
    <row r="41" spans="7:11" x14ac:dyDescent="0.25">
      <c r="G41" s="52"/>
      <c r="H41" s="52"/>
      <c r="I41" s="53"/>
      <c r="J41" s="52"/>
      <c r="K41" s="52"/>
    </row>
    <row r="42" spans="7:11" x14ac:dyDescent="0.25">
      <c r="G42" s="52"/>
      <c r="H42" s="52"/>
      <c r="I42" s="54"/>
      <c r="J42" s="52"/>
      <c r="K42" s="52"/>
    </row>
    <row r="43" spans="7:11" x14ac:dyDescent="0.25">
      <c r="G43" s="52"/>
      <c r="H43" s="52"/>
      <c r="I43" s="54"/>
      <c r="J43" s="52"/>
      <c r="K43" s="52"/>
    </row>
    <row r="44" spans="7:11" x14ac:dyDescent="0.25">
      <c r="G44" s="52"/>
      <c r="H44" s="52"/>
      <c r="I44" s="54"/>
      <c r="J44" s="52"/>
      <c r="K44" s="52"/>
    </row>
    <row r="45" spans="7:11" x14ac:dyDescent="0.25">
      <c r="G45" s="52"/>
      <c r="H45" s="52"/>
      <c r="I45" s="54"/>
      <c r="J45" s="52"/>
      <c r="K45" s="52"/>
    </row>
    <row r="46" spans="7:11" x14ac:dyDescent="0.25">
      <c r="G46" s="52"/>
      <c r="H46" s="52"/>
      <c r="I46" s="54"/>
      <c r="J46" s="52"/>
      <c r="K46" s="52"/>
    </row>
    <row r="47" spans="7:11" x14ac:dyDescent="0.25">
      <c r="G47" s="52"/>
      <c r="H47" s="52"/>
      <c r="I47" s="54"/>
      <c r="J47" s="52"/>
      <c r="K47" s="52"/>
    </row>
    <row r="48" spans="7:11" x14ac:dyDescent="0.25">
      <c r="G48" s="52"/>
      <c r="H48" s="52"/>
      <c r="I48" s="54"/>
      <c r="J48" s="52"/>
      <c r="K48" s="52"/>
    </row>
    <row r="49" spans="7:11" x14ac:dyDescent="0.25">
      <c r="G49" s="55"/>
      <c r="H49" s="55"/>
      <c r="I49" s="56"/>
      <c r="J49" s="55"/>
      <c r="K49" s="55"/>
    </row>
    <row r="50" spans="7:11" x14ac:dyDescent="0.25">
      <c r="G50" s="55"/>
      <c r="H50" s="55"/>
      <c r="I50" s="56"/>
      <c r="J50" s="55"/>
      <c r="K50" s="55"/>
    </row>
    <row r="51" spans="7:11" x14ac:dyDescent="0.25">
      <c r="G51" s="55"/>
      <c r="H51" s="55"/>
      <c r="I51" s="56"/>
      <c r="J51" s="55"/>
      <c r="K51" s="55"/>
    </row>
    <row r="52" spans="7:11" x14ac:dyDescent="0.25">
      <c r="G52" s="55"/>
      <c r="H52" s="55"/>
      <c r="I52" s="56"/>
      <c r="J52" s="55"/>
      <c r="K52" s="55"/>
    </row>
    <row r="53" spans="7:11" x14ac:dyDescent="0.25">
      <c r="G53" s="55"/>
      <c r="H53" s="55"/>
      <c r="I53" s="56"/>
      <c r="J53" s="55"/>
      <c r="K53" s="55"/>
    </row>
    <row r="54" spans="7:11" x14ac:dyDescent="0.25">
      <c r="G54" s="55"/>
      <c r="H54" s="55"/>
      <c r="I54" s="56"/>
      <c r="J54" s="55"/>
      <c r="K54" s="55"/>
    </row>
    <row r="55" spans="7:11" x14ac:dyDescent="0.25">
      <c r="G55" s="322"/>
      <c r="H55" s="52"/>
      <c r="I55" s="323"/>
      <c r="J55" s="322"/>
      <c r="K55" s="322"/>
    </row>
    <row r="56" spans="7:11" x14ac:dyDescent="0.25">
      <c r="G56" s="322"/>
      <c r="H56" s="52"/>
      <c r="I56" s="323"/>
      <c r="J56" s="322"/>
      <c r="K56" s="322"/>
    </row>
    <row r="57" spans="7:11" x14ac:dyDescent="0.25">
      <c r="G57" s="322"/>
      <c r="H57" s="52"/>
      <c r="I57" s="323"/>
      <c r="J57" s="322"/>
      <c r="K57" s="322"/>
    </row>
    <row r="58" spans="7:11" x14ac:dyDescent="0.25">
      <c r="G58" s="322"/>
      <c r="H58" s="52"/>
      <c r="I58" s="323"/>
      <c r="J58" s="322"/>
      <c r="K58" s="322"/>
    </row>
    <row r="59" spans="7:11" x14ac:dyDescent="0.25">
      <c r="G59" s="322"/>
      <c r="H59" s="52"/>
      <c r="I59" s="323"/>
      <c r="J59" s="322"/>
      <c r="K59" s="322"/>
    </row>
    <row r="60" spans="7:11" x14ac:dyDescent="0.25">
      <c r="G60" s="322"/>
      <c r="H60" s="52"/>
      <c r="I60" s="323"/>
      <c r="J60" s="322"/>
      <c r="K60" s="322"/>
    </row>
    <row r="61" spans="7:11" x14ac:dyDescent="0.25">
      <c r="G61" s="322"/>
      <c r="H61" s="52"/>
      <c r="I61" s="323"/>
      <c r="J61" s="322"/>
      <c r="K61" s="322"/>
    </row>
    <row r="62" spans="7:11" x14ac:dyDescent="0.25">
      <c r="G62" s="322"/>
      <c r="H62" s="52"/>
      <c r="I62" s="323"/>
      <c r="J62" s="322"/>
      <c r="K62" s="322"/>
    </row>
    <row r="63" spans="7:11" x14ac:dyDescent="0.25">
      <c r="G63" s="322"/>
      <c r="H63" s="52"/>
      <c r="I63" s="323"/>
      <c r="J63" s="322"/>
      <c r="K63" s="322"/>
    </row>
    <row r="64" spans="7:11" x14ac:dyDescent="0.25">
      <c r="G64" s="322"/>
      <c r="H64" s="52"/>
      <c r="I64" s="323"/>
      <c r="J64" s="322"/>
      <c r="K64" s="322"/>
    </row>
    <row r="65" spans="7:11" x14ac:dyDescent="0.25">
      <c r="G65" s="52"/>
      <c r="H65" s="52"/>
      <c r="I65" s="54"/>
      <c r="J65" s="52"/>
      <c r="K65" s="52"/>
    </row>
    <row r="66" spans="7:11" x14ac:dyDescent="0.25">
      <c r="G66" s="52"/>
      <c r="H66" s="52"/>
      <c r="I66" s="54"/>
      <c r="J66" s="52"/>
      <c r="K66" s="52"/>
    </row>
    <row r="67" spans="7:11" x14ac:dyDescent="0.25">
      <c r="G67" s="55"/>
      <c r="H67" s="55"/>
      <c r="I67" s="56"/>
      <c r="J67" s="55"/>
      <c r="K67" s="55"/>
    </row>
    <row r="68" spans="7:11" x14ac:dyDescent="0.25">
      <c r="G68" s="322"/>
      <c r="H68" s="52"/>
      <c r="I68" s="323"/>
      <c r="J68" s="322"/>
      <c r="K68" s="322"/>
    </row>
    <row r="69" spans="7:11" x14ac:dyDescent="0.25">
      <c r="G69" s="322"/>
      <c r="H69" s="52"/>
      <c r="I69" s="323"/>
      <c r="J69" s="322"/>
      <c r="K69" s="322"/>
    </row>
    <row r="70" spans="7:11" x14ac:dyDescent="0.25">
      <c r="G70" s="322"/>
      <c r="H70" s="52"/>
      <c r="I70" s="323"/>
      <c r="J70" s="322"/>
      <c r="K70" s="322"/>
    </row>
    <row r="71" spans="7:11" x14ac:dyDescent="0.25">
      <c r="G71" s="57"/>
      <c r="H71" s="57"/>
      <c r="I71" s="58"/>
      <c r="J71" s="57"/>
      <c r="K71" s="57"/>
    </row>
    <row r="72" spans="7:11" x14ac:dyDescent="0.25">
      <c r="G72" s="57"/>
      <c r="H72" s="57"/>
      <c r="I72" s="58"/>
      <c r="J72" s="57"/>
      <c r="K72" s="57"/>
    </row>
    <row r="73" spans="7:11" x14ac:dyDescent="0.25">
      <c r="G73" s="57"/>
      <c r="H73" s="57"/>
      <c r="I73" s="58"/>
      <c r="J73" s="57"/>
      <c r="K73" s="57"/>
    </row>
    <row r="74" spans="7:11" x14ac:dyDescent="0.25">
      <c r="G74" s="57"/>
      <c r="H74" s="57"/>
      <c r="I74" s="58"/>
      <c r="J74" s="57"/>
      <c r="K74" s="57"/>
    </row>
    <row r="75" spans="7:11" x14ac:dyDescent="0.25">
      <c r="G75" s="57"/>
      <c r="H75" s="57"/>
      <c r="I75" s="58"/>
      <c r="J75" s="57"/>
      <c r="K75" s="57"/>
    </row>
    <row r="76" spans="7:11" x14ac:dyDescent="0.25">
      <c r="G76" s="57"/>
      <c r="H76" s="57"/>
      <c r="I76" s="58"/>
      <c r="J76" s="57"/>
      <c r="K76" s="57"/>
    </row>
    <row r="77" spans="7:11" x14ac:dyDescent="0.25">
      <c r="G77" s="59"/>
      <c r="H77" s="59"/>
      <c r="I77" s="60"/>
      <c r="J77" s="59"/>
      <c r="K77" s="59"/>
    </row>
    <row r="78" spans="7:11" x14ac:dyDescent="0.25">
      <c r="G78" s="320"/>
      <c r="H78" s="57"/>
      <c r="I78" s="324"/>
      <c r="J78" s="320"/>
      <c r="K78" s="320"/>
    </row>
    <row r="79" spans="7:11" x14ac:dyDescent="0.25">
      <c r="G79" s="320"/>
      <c r="H79" s="57"/>
      <c r="I79" s="324"/>
      <c r="J79" s="320"/>
      <c r="K79" s="320"/>
    </row>
    <row r="80" spans="7:11" x14ac:dyDescent="0.25">
      <c r="G80" s="320"/>
      <c r="H80" s="57"/>
      <c r="I80" s="324"/>
      <c r="J80" s="320"/>
      <c r="K80" s="320"/>
    </row>
    <row r="81" spans="7:11" x14ac:dyDescent="0.25">
      <c r="G81" s="55"/>
      <c r="H81" s="55"/>
      <c r="I81" s="56"/>
      <c r="J81" s="55"/>
      <c r="K81" s="55"/>
    </row>
    <row r="82" spans="7:11" x14ac:dyDescent="0.25">
      <c r="G82" s="61"/>
      <c r="H82" s="61"/>
      <c r="I82" s="62"/>
      <c r="J82" s="61"/>
      <c r="K82" s="61"/>
    </row>
    <row r="83" spans="7:11" x14ac:dyDescent="0.25">
      <c r="G83" s="322"/>
      <c r="H83" s="52"/>
      <c r="I83" s="323"/>
      <c r="J83" s="322"/>
      <c r="K83" s="322"/>
    </row>
    <row r="84" spans="7:11" x14ac:dyDescent="0.25">
      <c r="G84" s="322"/>
      <c r="H84" s="52"/>
      <c r="I84" s="323"/>
      <c r="J84" s="322"/>
      <c r="K84" s="322"/>
    </row>
    <row r="85" spans="7:11" x14ac:dyDescent="0.25">
      <c r="G85" s="322"/>
      <c r="H85" s="52"/>
      <c r="I85" s="323"/>
      <c r="J85" s="322"/>
      <c r="K85" s="322"/>
    </row>
    <row r="86" spans="7:11" x14ac:dyDescent="0.25">
      <c r="G86" s="320"/>
      <c r="H86" s="57"/>
      <c r="I86" s="321"/>
      <c r="J86" s="320"/>
      <c r="K86" s="320"/>
    </row>
    <row r="87" spans="7:11" x14ac:dyDescent="0.25">
      <c r="G87" s="320"/>
      <c r="H87" s="57"/>
      <c r="I87" s="321"/>
      <c r="J87" s="320"/>
      <c r="K87" s="320"/>
    </row>
    <row r="88" spans="7:11" x14ac:dyDescent="0.25">
      <c r="G88" s="320"/>
      <c r="H88" s="57"/>
      <c r="I88" s="321"/>
      <c r="J88" s="320"/>
      <c r="K88" s="320"/>
    </row>
    <row r="89" spans="7:11" x14ac:dyDescent="0.25">
      <c r="G89" s="320"/>
      <c r="H89" s="57"/>
      <c r="I89" s="321"/>
      <c r="J89" s="320"/>
      <c r="K89" s="320"/>
    </row>
    <row r="90" spans="7:11" x14ac:dyDescent="0.25">
      <c r="G90" s="320"/>
      <c r="H90" s="57"/>
      <c r="I90" s="321"/>
      <c r="J90" s="320"/>
      <c r="K90" s="320"/>
    </row>
    <row r="91" spans="7:11" x14ac:dyDescent="0.25">
      <c r="G91" s="320"/>
      <c r="H91" s="57"/>
      <c r="I91" s="321"/>
      <c r="J91" s="320"/>
      <c r="K91" s="320"/>
    </row>
    <row r="92" spans="7:11" x14ac:dyDescent="0.25">
      <c r="G92" s="320"/>
      <c r="H92" s="57"/>
      <c r="I92" s="321"/>
      <c r="J92" s="320"/>
      <c r="K92" s="320"/>
    </row>
    <row r="93" spans="7:11" x14ac:dyDescent="0.25">
      <c r="G93" s="320"/>
      <c r="H93" s="57"/>
      <c r="I93" s="321"/>
      <c r="J93" s="320"/>
      <c r="K93" s="320"/>
    </row>
    <row r="94" spans="7:11" x14ac:dyDescent="0.25">
      <c r="G94" s="322"/>
      <c r="H94" s="52"/>
      <c r="I94" s="323"/>
      <c r="J94" s="322"/>
      <c r="K94" s="322"/>
    </row>
    <row r="95" spans="7:11" x14ac:dyDescent="0.25">
      <c r="G95" s="322"/>
      <c r="H95" s="52"/>
      <c r="I95" s="323"/>
      <c r="J95" s="322"/>
      <c r="K95" s="322"/>
    </row>
    <row r="96" spans="7:11" x14ac:dyDescent="0.25">
      <c r="G96" s="322"/>
      <c r="H96" s="52"/>
      <c r="I96" s="323"/>
      <c r="J96" s="322"/>
      <c r="K96" s="322"/>
    </row>
    <row r="97" spans="7:11" x14ac:dyDescent="0.25">
      <c r="G97" s="322"/>
      <c r="H97" s="52"/>
      <c r="I97" s="323"/>
      <c r="J97" s="322"/>
      <c r="K97" s="322"/>
    </row>
    <row r="98" spans="7:11" x14ac:dyDescent="0.25">
      <c r="G98" s="322"/>
      <c r="H98" s="52"/>
      <c r="I98" s="323"/>
      <c r="J98" s="322"/>
      <c r="K98" s="322"/>
    </row>
    <row r="99" spans="7:11" x14ac:dyDescent="0.25">
      <c r="G99" s="52"/>
      <c r="H99" s="52"/>
      <c r="I99" s="54"/>
      <c r="J99" s="52"/>
      <c r="K99" s="52"/>
    </row>
    <row r="100" spans="7:11" x14ac:dyDescent="0.25">
      <c r="G100" s="52"/>
      <c r="H100" s="52"/>
      <c r="I100" s="54"/>
      <c r="J100" s="52"/>
      <c r="K100" s="52"/>
    </row>
    <row r="101" spans="7:11" x14ac:dyDescent="0.25">
      <c r="G101" s="52"/>
      <c r="H101" s="52"/>
      <c r="I101" s="54"/>
      <c r="J101" s="52"/>
      <c r="K101" s="52"/>
    </row>
    <row r="102" spans="7:11" x14ac:dyDescent="0.25">
      <c r="G102" s="55"/>
      <c r="H102" s="55"/>
      <c r="I102" s="56"/>
      <c r="J102" s="55"/>
      <c r="K102" s="55"/>
    </row>
    <row r="103" spans="7:11" x14ac:dyDescent="0.25">
      <c r="G103" s="61"/>
      <c r="H103" s="61"/>
      <c r="I103" s="62"/>
      <c r="J103" s="61"/>
      <c r="K103" s="61"/>
    </row>
    <row r="104" spans="7:11" x14ac:dyDescent="0.25">
      <c r="G104" s="61"/>
      <c r="H104" s="61"/>
      <c r="I104" s="62"/>
      <c r="J104" s="61"/>
      <c r="K104" s="61"/>
    </row>
    <row r="105" spans="7:11" x14ac:dyDescent="0.25">
      <c r="G105" s="322"/>
      <c r="H105" s="52"/>
      <c r="I105" s="323"/>
      <c r="J105" s="322"/>
      <c r="K105" s="322"/>
    </row>
    <row r="106" spans="7:11" x14ac:dyDescent="0.25">
      <c r="G106" s="322"/>
      <c r="H106" s="52"/>
      <c r="I106" s="323"/>
      <c r="J106" s="322"/>
      <c r="K106" s="322"/>
    </row>
    <row r="107" spans="7:11" x14ac:dyDescent="0.25">
      <c r="G107" s="322"/>
      <c r="H107" s="52"/>
      <c r="I107" s="323"/>
      <c r="J107" s="322"/>
      <c r="K107" s="322"/>
    </row>
    <row r="108" spans="7:11" x14ac:dyDescent="0.25">
      <c r="G108" s="322"/>
      <c r="H108" s="52"/>
      <c r="I108" s="323"/>
      <c r="J108" s="322"/>
      <c r="K108" s="322"/>
    </row>
    <row r="109" spans="7:11" x14ac:dyDescent="0.25">
      <c r="G109" s="322"/>
      <c r="H109" s="52"/>
      <c r="I109" s="323"/>
      <c r="J109" s="322"/>
      <c r="K109" s="322"/>
    </row>
    <row r="110" spans="7:11" x14ac:dyDescent="0.25">
      <c r="G110" s="322"/>
      <c r="H110" s="52"/>
      <c r="I110" s="323"/>
      <c r="J110" s="322"/>
      <c r="K110" s="322"/>
    </row>
    <row r="111" spans="7:11" x14ac:dyDescent="0.25">
      <c r="G111" s="322"/>
      <c r="H111" s="52"/>
      <c r="I111" s="323"/>
      <c r="J111" s="322"/>
      <c r="K111" s="322"/>
    </row>
    <row r="112" spans="7:11" x14ac:dyDescent="0.25">
      <c r="G112" s="322"/>
      <c r="H112" s="52"/>
      <c r="I112" s="323"/>
      <c r="J112" s="322"/>
      <c r="K112" s="322"/>
    </row>
    <row r="113" spans="7:11" x14ac:dyDescent="0.25">
      <c r="G113" s="322"/>
      <c r="H113" s="52"/>
      <c r="I113" s="323"/>
      <c r="J113" s="322"/>
      <c r="K113" s="322"/>
    </row>
    <row r="114" spans="7:11" x14ac:dyDescent="0.25">
      <c r="G114" s="322"/>
      <c r="H114" s="52"/>
      <c r="I114" s="323"/>
      <c r="J114" s="322"/>
      <c r="K114" s="322"/>
    </row>
    <row r="115" spans="7:11" x14ac:dyDescent="0.25">
      <c r="G115" s="322"/>
      <c r="H115" s="52"/>
      <c r="I115" s="323"/>
      <c r="J115" s="322"/>
      <c r="K115" s="322"/>
    </row>
    <row r="116" spans="7:11" x14ac:dyDescent="0.25">
      <c r="G116" s="322"/>
      <c r="H116" s="52"/>
      <c r="I116" s="323"/>
      <c r="J116" s="322"/>
      <c r="K116" s="322"/>
    </row>
    <row r="117" spans="7:11" x14ac:dyDescent="0.25">
      <c r="G117" s="322"/>
      <c r="H117" s="52"/>
      <c r="I117" s="323"/>
      <c r="J117" s="322"/>
      <c r="K117" s="322"/>
    </row>
    <row r="118" spans="7:11" x14ac:dyDescent="0.25">
      <c r="G118" s="322"/>
      <c r="H118" s="52"/>
      <c r="I118" s="323"/>
      <c r="J118" s="322"/>
      <c r="K118" s="322"/>
    </row>
    <row r="119" spans="7:11" x14ac:dyDescent="0.25">
      <c r="G119" s="322"/>
      <c r="H119" s="52"/>
      <c r="I119" s="323"/>
      <c r="J119" s="322"/>
      <c r="K119" s="322"/>
    </row>
    <row r="120" spans="7:11" x14ac:dyDescent="0.25">
      <c r="G120" s="322"/>
      <c r="H120" s="52"/>
      <c r="I120" s="323"/>
      <c r="J120" s="322"/>
      <c r="K120" s="322"/>
    </row>
    <row r="121" spans="7:11" x14ac:dyDescent="0.25">
      <c r="G121" s="322"/>
      <c r="H121" s="52"/>
      <c r="I121" s="323"/>
      <c r="J121" s="322"/>
      <c r="K121" s="322"/>
    </row>
    <row r="122" spans="7:11" x14ac:dyDescent="0.25">
      <c r="G122" s="322"/>
      <c r="H122" s="52"/>
      <c r="I122" s="323"/>
      <c r="J122" s="322"/>
      <c r="K122" s="322"/>
    </row>
    <row r="123" spans="7:11" x14ac:dyDescent="0.25">
      <c r="G123" s="322"/>
      <c r="H123" s="52"/>
      <c r="I123" s="323"/>
      <c r="J123" s="322"/>
      <c r="K123" s="322"/>
    </row>
    <row r="124" spans="7:11" x14ac:dyDescent="0.25">
      <c r="G124" s="322"/>
      <c r="H124" s="52"/>
      <c r="I124" s="323"/>
      <c r="J124" s="322"/>
      <c r="K124" s="322"/>
    </row>
    <row r="125" spans="7:11" x14ac:dyDescent="0.25">
      <c r="G125" s="322"/>
      <c r="H125" s="52"/>
      <c r="I125" s="323"/>
      <c r="J125" s="322"/>
      <c r="K125" s="322"/>
    </row>
    <row r="126" spans="7:11" x14ac:dyDescent="0.25">
      <c r="G126" s="322"/>
      <c r="H126" s="52"/>
      <c r="I126" s="323"/>
      <c r="J126" s="322"/>
      <c r="K126" s="322"/>
    </row>
    <row r="127" spans="7:11" x14ac:dyDescent="0.25">
      <c r="G127" s="322"/>
      <c r="H127" s="52"/>
      <c r="I127" s="323"/>
      <c r="J127" s="322"/>
      <c r="K127" s="322"/>
    </row>
    <row r="128" spans="7:11" x14ac:dyDescent="0.25">
      <c r="G128" s="322"/>
      <c r="H128" s="52"/>
      <c r="I128" s="323"/>
      <c r="J128" s="322"/>
      <c r="K128" s="322"/>
    </row>
    <row r="129" spans="7:11" x14ac:dyDescent="0.25">
      <c r="G129" s="322"/>
      <c r="H129" s="52"/>
      <c r="I129" s="323"/>
      <c r="J129" s="322"/>
      <c r="K129" s="322"/>
    </row>
    <row r="130" spans="7:11" x14ac:dyDescent="0.25">
      <c r="G130" s="322"/>
      <c r="H130" s="52"/>
      <c r="I130" s="323"/>
      <c r="J130" s="322"/>
      <c r="K130" s="322"/>
    </row>
    <row r="131" spans="7:11" x14ac:dyDescent="0.25">
      <c r="G131" s="322"/>
      <c r="H131" s="52"/>
      <c r="I131" s="323"/>
      <c r="J131" s="322"/>
      <c r="K131" s="322"/>
    </row>
    <row r="132" spans="7:11" x14ac:dyDescent="0.25">
      <c r="G132" s="322"/>
      <c r="H132" s="52"/>
      <c r="I132" s="323"/>
      <c r="J132" s="322"/>
      <c r="K132" s="322"/>
    </row>
    <row r="133" spans="7:11" x14ac:dyDescent="0.25">
      <c r="G133" s="322"/>
      <c r="H133" s="52"/>
      <c r="I133" s="323"/>
      <c r="J133" s="322"/>
      <c r="K133" s="322"/>
    </row>
    <row r="134" spans="7:11" x14ac:dyDescent="0.25">
      <c r="G134" s="322"/>
      <c r="H134" s="52"/>
      <c r="I134" s="323"/>
      <c r="J134" s="322"/>
      <c r="K134" s="322"/>
    </row>
    <row r="135" spans="7:11" x14ac:dyDescent="0.25">
      <c r="G135" s="322"/>
      <c r="H135" s="52"/>
      <c r="I135" s="323"/>
      <c r="J135" s="322"/>
      <c r="K135" s="322"/>
    </row>
    <row r="136" spans="7:11" x14ac:dyDescent="0.25">
      <c r="G136" s="52"/>
      <c r="H136" s="52"/>
      <c r="I136" s="54"/>
      <c r="J136" s="52"/>
      <c r="K136" s="52"/>
    </row>
    <row r="137" spans="7:11" x14ac:dyDescent="0.25">
      <c r="G137" s="52"/>
      <c r="H137" s="52"/>
      <c r="I137" s="53"/>
      <c r="J137" s="52"/>
      <c r="K137" s="52"/>
    </row>
    <row r="138" spans="7:11" x14ac:dyDescent="0.25">
      <c r="G138" s="52"/>
      <c r="H138" s="52"/>
      <c r="I138" s="54"/>
      <c r="J138" s="52"/>
      <c r="K138" s="52"/>
    </row>
  </sheetData>
  <autoFilter ref="A5:U14">
    <filterColumn colId="1" showButton="0"/>
    <filterColumn colId="6" showButton="0"/>
    <filterColumn colId="9" showButton="0"/>
    <filterColumn colId="11" showButton="0"/>
    <filterColumn colId="14" showButton="0"/>
    <filterColumn colId="16" showButton="0"/>
    <filterColumn colId="19" showButton="0"/>
  </autoFilter>
  <mergeCells count="127">
    <mergeCell ref="L13:M13"/>
    <mergeCell ref="L14:M14"/>
    <mergeCell ref="O6:P6"/>
    <mergeCell ref="O7:P7"/>
    <mergeCell ref="O8:P8"/>
    <mergeCell ref="O9:P9"/>
    <mergeCell ref="O10:P10"/>
    <mergeCell ref="O11:P11"/>
    <mergeCell ref="O12:P12"/>
    <mergeCell ref="O13:P13"/>
    <mergeCell ref="O14:P14"/>
    <mergeCell ref="L6:M6"/>
    <mergeCell ref="L7:M7"/>
    <mergeCell ref="L8:M8"/>
    <mergeCell ref="L9:M9"/>
    <mergeCell ref="L10:M10"/>
    <mergeCell ref="L4:M5"/>
    <mergeCell ref="N4:N5"/>
    <mergeCell ref="O4:P5"/>
    <mergeCell ref="L3:P3"/>
    <mergeCell ref="G17:G19"/>
    <mergeCell ref="I17:I19"/>
    <mergeCell ref="J17:J19"/>
    <mergeCell ref="K17:K19"/>
    <mergeCell ref="J12:K12"/>
    <mergeCell ref="J13:K13"/>
    <mergeCell ref="J11:K11"/>
    <mergeCell ref="J8:K8"/>
    <mergeCell ref="J10:K10"/>
    <mergeCell ref="J6:K6"/>
    <mergeCell ref="G10:H10"/>
    <mergeCell ref="G11:H11"/>
    <mergeCell ref="G12:H12"/>
    <mergeCell ref="G13:H13"/>
    <mergeCell ref="G14:H14"/>
    <mergeCell ref="J4:K5"/>
    <mergeCell ref="J9:K9"/>
    <mergeCell ref="J7:K7"/>
    <mergeCell ref="L11:M11"/>
    <mergeCell ref="L12:M12"/>
    <mergeCell ref="G23:G26"/>
    <mergeCell ref="I23:I26"/>
    <mergeCell ref="J23:J26"/>
    <mergeCell ref="K23:K26"/>
    <mergeCell ref="K20:K22"/>
    <mergeCell ref="G20:G22"/>
    <mergeCell ref="I20:I22"/>
    <mergeCell ref="J20:J22"/>
    <mergeCell ref="G55:G57"/>
    <mergeCell ref="I55:I57"/>
    <mergeCell ref="J55:J57"/>
    <mergeCell ref="K55:K57"/>
    <mergeCell ref="G31:G36"/>
    <mergeCell ref="I31:I36"/>
    <mergeCell ref="J31:J36"/>
    <mergeCell ref="K31:K36"/>
    <mergeCell ref="G61:G64"/>
    <mergeCell ref="I61:I64"/>
    <mergeCell ref="J61:J64"/>
    <mergeCell ref="K61:K64"/>
    <mergeCell ref="G58:G60"/>
    <mergeCell ref="I58:I60"/>
    <mergeCell ref="J58:J60"/>
    <mergeCell ref="K58:K60"/>
    <mergeCell ref="G78:G80"/>
    <mergeCell ref="I78:I80"/>
    <mergeCell ref="J78:J80"/>
    <mergeCell ref="K78:K80"/>
    <mergeCell ref="G68:G70"/>
    <mergeCell ref="I68:I70"/>
    <mergeCell ref="J68:J70"/>
    <mergeCell ref="K68:K70"/>
    <mergeCell ref="G86:G93"/>
    <mergeCell ref="I86:I93"/>
    <mergeCell ref="J86:J93"/>
    <mergeCell ref="K86:K93"/>
    <mergeCell ref="G83:G85"/>
    <mergeCell ref="I83:I85"/>
    <mergeCell ref="J83:J85"/>
    <mergeCell ref="K83:K85"/>
    <mergeCell ref="G105:G135"/>
    <mergeCell ref="I105:I135"/>
    <mergeCell ref="J105:J135"/>
    <mergeCell ref="K105:K135"/>
    <mergeCell ref="G94:G98"/>
    <mergeCell ref="I94:I98"/>
    <mergeCell ref="J94:J98"/>
    <mergeCell ref="K94:K98"/>
    <mergeCell ref="G8:H8"/>
    <mergeCell ref="G9:H9"/>
    <mergeCell ref="G3:K3"/>
    <mergeCell ref="A12:A13"/>
    <mergeCell ref="A7:A10"/>
    <mergeCell ref="J14:K14"/>
    <mergeCell ref="B3:C5"/>
    <mergeCell ref="A3:A5"/>
    <mergeCell ref="D3:D5"/>
    <mergeCell ref="E3:E5"/>
    <mergeCell ref="F3:F5"/>
    <mergeCell ref="G4:H5"/>
    <mergeCell ref="I4:I5"/>
    <mergeCell ref="G6:H6"/>
    <mergeCell ref="G7:H7"/>
    <mergeCell ref="Q14:R14"/>
    <mergeCell ref="T14:U14"/>
    <mergeCell ref="A1:U1"/>
    <mergeCell ref="A2:U2"/>
    <mergeCell ref="Q9:R9"/>
    <mergeCell ref="T9:U9"/>
    <mergeCell ref="Q10:R10"/>
    <mergeCell ref="T10:U10"/>
    <mergeCell ref="Q11:R11"/>
    <mergeCell ref="T11:U11"/>
    <mergeCell ref="Q12:R12"/>
    <mergeCell ref="T12:U12"/>
    <mergeCell ref="Q13:R13"/>
    <mergeCell ref="T13:U13"/>
    <mergeCell ref="Q3:U3"/>
    <mergeCell ref="Q4:R5"/>
    <mergeCell ref="S4:S5"/>
    <mergeCell ref="T4:U5"/>
    <mergeCell ref="Q6:R6"/>
    <mergeCell ref="T6:U6"/>
    <mergeCell ref="Q7:R7"/>
    <mergeCell ref="T7:U7"/>
    <mergeCell ref="Q8:R8"/>
    <mergeCell ref="T8:U8"/>
  </mergeCells>
  <pageMargins left="0.7" right="0.7" top="0.75" bottom="0.75" header="0.3" footer="0.3"/>
  <pageSetup paperSize="50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7030A0"/>
  </sheetPr>
  <dimension ref="A1:V16"/>
  <sheetViews>
    <sheetView topLeftCell="H13" workbookViewId="0">
      <selection activeCell="J6" sqref="J6:K6"/>
    </sheetView>
  </sheetViews>
  <sheetFormatPr baseColWidth="10" defaultRowHeight="11.25" x14ac:dyDescent="0.2"/>
  <cols>
    <col min="1" max="1" width="13.42578125" style="197" customWidth="1"/>
    <col min="2" max="2" width="3.140625" style="193" customWidth="1"/>
    <col min="3" max="3" width="26.5703125" style="193" customWidth="1"/>
    <col min="4" max="4" width="26.140625" style="193" customWidth="1"/>
    <col min="5" max="5" width="15.7109375" style="193" customWidth="1"/>
    <col min="6" max="6" width="11.42578125" style="194"/>
    <col min="7" max="8" width="11.42578125" style="193"/>
    <col min="9" max="9" width="6.5703125" style="195" customWidth="1"/>
    <col min="10" max="10" width="11.42578125" style="193"/>
    <col min="11" max="11" width="20.42578125" style="193" customWidth="1"/>
    <col min="12" max="12" width="13.7109375" style="193" customWidth="1"/>
    <col min="13" max="13" width="34.140625" style="193" customWidth="1"/>
    <col min="14" max="14" width="11.42578125" style="193"/>
    <col min="15" max="15" width="16.7109375" style="193" customWidth="1"/>
    <col min="16" max="16" width="25.7109375" style="193" customWidth="1"/>
    <col min="17" max="17" width="22.28515625" style="193" customWidth="1"/>
    <col min="18" max="18" width="23.28515625" style="193" customWidth="1"/>
    <col min="19" max="19" width="11.42578125" style="196"/>
    <col min="20" max="20" width="11.42578125" style="193"/>
    <col min="21" max="21" width="31" style="193" customWidth="1"/>
    <col min="22" max="16384" width="11.42578125" style="193"/>
  </cols>
  <sheetData>
    <row r="1" spans="1:22" x14ac:dyDescent="0.2">
      <c r="A1" s="336" t="s">
        <v>0</v>
      </c>
      <c r="B1" s="337"/>
      <c r="C1" s="337"/>
      <c r="D1" s="337"/>
      <c r="E1" s="337"/>
      <c r="F1" s="337"/>
      <c r="G1" s="337"/>
      <c r="H1" s="337"/>
      <c r="I1" s="337"/>
      <c r="J1" s="337"/>
      <c r="K1" s="337"/>
      <c r="L1" s="337"/>
      <c r="M1" s="337"/>
      <c r="N1" s="337"/>
      <c r="O1" s="337"/>
      <c r="P1" s="337"/>
      <c r="Q1" s="337"/>
      <c r="R1" s="337"/>
      <c r="S1" s="337"/>
      <c r="T1" s="337"/>
      <c r="U1" s="337"/>
      <c r="V1" s="192"/>
    </row>
    <row r="2" spans="1:22" ht="15.75" customHeight="1" thickBot="1" x14ac:dyDescent="0.25">
      <c r="A2" s="297" t="s">
        <v>46</v>
      </c>
      <c r="B2" s="338"/>
      <c r="C2" s="338"/>
      <c r="D2" s="338"/>
      <c r="E2" s="338"/>
      <c r="F2" s="338"/>
      <c r="G2" s="338"/>
      <c r="H2" s="338"/>
      <c r="I2" s="338"/>
      <c r="J2" s="338"/>
      <c r="K2" s="338"/>
      <c r="L2" s="338"/>
      <c r="M2" s="338"/>
      <c r="N2" s="338"/>
      <c r="O2" s="338"/>
      <c r="P2" s="338"/>
      <c r="Q2" s="338"/>
      <c r="R2" s="338"/>
      <c r="S2" s="338"/>
      <c r="T2" s="338"/>
      <c r="U2" s="338"/>
    </row>
    <row r="3" spans="1:22" ht="12" thickBot="1" x14ac:dyDescent="0.25">
      <c r="A3" s="299" t="s">
        <v>2</v>
      </c>
      <c r="B3" s="301" t="s">
        <v>3</v>
      </c>
      <c r="C3" s="302"/>
      <c r="D3" s="299" t="s">
        <v>4</v>
      </c>
      <c r="E3" s="370" t="s">
        <v>5</v>
      </c>
      <c r="F3" s="372" t="s">
        <v>47</v>
      </c>
      <c r="G3" s="345" t="s">
        <v>168</v>
      </c>
      <c r="H3" s="369"/>
      <c r="I3" s="369"/>
      <c r="J3" s="369"/>
      <c r="K3" s="346"/>
      <c r="L3" s="347" t="s">
        <v>238</v>
      </c>
      <c r="M3" s="348"/>
      <c r="N3" s="348"/>
      <c r="O3" s="348"/>
      <c r="P3" s="349"/>
      <c r="Q3" s="347" t="s">
        <v>289</v>
      </c>
      <c r="R3" s="348"/>
      <c r="S3" s="348"/>
      <c r="T3" s="348"/>
      <c r="U3" s="349"/>
    </row>
    <row r="4" spans="1:22" ht="32.25" customHeight="1" thickBot="1" x14ac:dyDescent="0.25">
      <c r="A4" s="300"/>
      <c r="B4" s="303"/>
      <c r="C4" s="304"/>
      <c r="D4" s="300"/>
      <c r="E4" s="371"/>
      <c r="F4" s="373"/>
      <c r="G4" s="352" t="s">
        <v>172</v>
      </c>
      <c r="H4" s="353"/>
      <c r="I4" s="64" t="s">
        <v>170</v>
      </c>
      <c r="J4" s="352" t="s">
        <v>169</v>
      </c>
      <c r="K4" s="353"/>
      <c r="L4" s="345" t="s">
        <v>172</v>
      </c>
      <c r="M4" s="346"/>
      <c r="N4" s="65" t="s">
        <v>171</v>
      </c>
      <c r="O4" s="345" t="s">
        <v>169</v>
      </c>
      <c r="P4" s="346"/>
      <c r="Q4" s="345" t="s">
        <v>172</v>
      </c>
      <c r="R4" s="346"/>
      <c r="S4" s="66" t="s">
        <v>171</v>
      </c>
      <c r="T4" s="345" t="s">
        <v>169</v>
      </c>
      <c r="U4" s="346"/>
    </row>
    <row r="5" spans="1:22" s="167" customFormat="1" ht="63.75" customHeight="1" thickBot="1" x14ac:dyDescent="0.3">
      <c r="A5" s="359" t="s">
        <v>48</v>
      </c>
      <c r="B5" s="67" t="s">
        <v>7</v>
      </c>
      <c r="C5" s="68" t="s">
        <v>49</v>
      </c>
      <c r="D5" s="69" t="s">
        <v>50</v>
      </c>
      <c r="E5" s="109" t="s">
        <v>51</v>
      </c>
      <c r="F5" s="70">
        <v>42795</v>
      </c>
      <c r="G5" s="351" t="s">
        <v>191</v>
      </c>
      <c r="H5" s="351"/>
      <c r="I5" s="71">
        <v>1</v>
      </c>
      <c r="J5" s="351" t="s">
        <v>206</v>
      </c>
      <c r="K5" s="357"/>
      <c r="L5" s="351" t="s">
        <v>191</v>
      </c>
      <c r="M5" s="351"/>
      <c r="N5" s="18">
        <v>1</v>
      </c>
      <c r="O5" s="281" t="s">
        <v>265</v>
      </c>
      <c r="P5" s="289"/>
      <c r="Q5" s="351" t="s">
        <v>191</v>
      </c>
      <c r="R5" s="351"/>
      <c r="S5" s="72">
        <v>1</v>
      </c>
      <c r="T5" s="281" t="s">
        <v>265</v>
      </c>
      <c r="U5" s="289"/>
    </row>
    <row r="6" spans="1:22" s="167" customFormat="1" ht="126" customHeight="1" thickBot="1" x14ac:dyDescent="0.3">
      <c r="A6" s="361"/>
      <c r="B6" s="73" t="s">
        <v>52</v>
      </c>
      <c r="C6" s="74" t="s">
        <v>53</v>
      </c>
      <c r="D6" s="75" t="s">
        <v>54</v>
      </c>
      <c r="E6" s="111" t="s">
        <v>55</v>
      </c>
      <c r="F6" s="76">
        <v>42795</v>
      </c>
      <c r="G6" s="350" t="s">
        <v>207</v>
      </c>
      <c r="H6" s="350"/>
      <c r="I6" s="77">
        <v>0.5</v>
      </c>
      <c r="J6" s="350" t="s">
        <v>208</v>
      </c>
      <c r="K6" s="356"/>
      <c r="L6" s="281" t="s">
        <v>261</v>
      </c>
      <c r="M6" s="282"/>
      <c r="N6" s="78">
        <v>1</v>
      </c>
      <c r="O6" s="281" t="s">
        <v>260</v>
      </c>
      <c r="P6" s="289"/>
      <c r="Q6" s="281" t="s">
        <v>261</v>
      </c>
      <c r="R6" s="282"/>
      <c r="S6" s="79">
        <v>1</v>
      </c>
      <c r="T6" s="281" t="s">
        <v>260</v>
      </c>
      <c r="U6" s="289"/>
    </row>
    <row r="7" spans="1:22" s="167" customFormat="1" ht="52.5" customHeight="1" thickBot="1" x14ac:dyDescent="0.3">
      <c r="A7" s="360"/>
      <c r="B7" s="73" t="s">
        <v>56</v>
      </c>
      <c r="C7" s="74" t="s">
        <v>57</v>
      </c>
      <c r="D7" s="75" t="s">
        <v>58</v>
      </c>
      <c r="E7" s="111" t="s">
        <v>59</v>
      </c>
      <c r="F7" s="76">
        <v>42886</v>
      </c>
      <c r="G7" s="350" t="s">
        <v>192</v>
      </c>
      <c r="H7" s="350"/>
      <c r="I7" s="77">
        <v>1</v>
      </c>
      <c r="J7" s="350" t="s">
        <v>203</v>
      </c>
      <c r="K7" s="356"/>
      <c r="L7" s="350" t="s">
        <v>192</v>
      </c>
      <c r="M7" s="350"/>
      <c r="N7" s="78">
        <v>1</v>
      </c>
      <c r="O7" s="281" t="s">
        <v>265</v>
      </c>
      <c r="P7" s="289"/>
      <c r="Q7" s="350" t="s">
        <v>192</v>
      </c>
      <c r="R7" s="350"/>
      <c r="S7" s="79">
        <v>1</v>
      </c>
      <c r="T7" s="281" t="s">
        <v>265</v>
      </c>
      <c r="U7" s="289"/>
    </row>
    <row r="8" spans="1:22" s="167" customFormat="1" ht="66.75" customHeight="1" thickBot="1" x14ac:dyDescent="0.3">
      <c r="A8" s="362" t="s">
        <v>60</v>
      </c>
      <c r="B8" s="1" t="s">
        <v>11</v>
      </c>
      <c r="C8" s="113" t="s">
        <v>61</v>
      </c>
      <c r="D8" s="80" t="s">
        <v>62</v>
      </c>
      <c r="E8" s="112" t="s">
        <v>63</v>
      </c>
      <c r="F8" s="3">
        <v>42795</v>
      </c>
      <c r="G8" s="331" t="s">
        <v>204</v>
      </c>
      <c r="H8" s="331"/>
      <c r="I8" s="4">
        <v>0.25</v>
      </c>
      <c r="J8" s="331" t="s">
        <v>258</v>
      </c>
      <c r="K8" s="358"/>
      <c r="L8" s="290" t="s">
        <v>259</v>
      </c>
      <c r="M8" s="339"/>
      <c r="N8" s="5">
        <v>1</v>
      </c>
      <c r="O8" s="290" t="s">
        <v>256</v>
      </c>
      <c r="P8" s="291"/>
      <c r="Q8" s="290" t="s">
        <v>391</v>
      </c>
      <c r="R8" s="339"/>
      <c r="S8" s="6">
        <v>1</v>
      </c>
      <c r="T8" s="290" t="s">
        <v>256</v>
      </c>
      <c r="U8" s="291"/>
    </row>
    <row r="9" spans="1:22" s="167" customFormat="1" ht="147.75" customHeight="1" thickBot="1" x14ac:dyDescent="0.3">
      <c r="A9" s="363"/>
      <c r="B9" s="362" t="s">
        <v>15</v>
      </c>
      <c r="C9" s="365" t="s">
        <v>64</v>
      </c>
      <c r="D9" s="112" t="s">
        <v>65</v>
      </c>
      <c r="E9" s="108" t="s">
        <v>66</v>
      </c>
      <c r="F9" s="3">
        <v>42895</v>
      </c>
      <c r="G9" s="331"/>
      <c r="H9" s="331"/>
      <c r="I9" s="81"/>
      <c r="J9" s="378"/>
      <c r="K9" s="379"/>
      <c r="L9" s="342" t="s">
        <v>249</v>
      </c>
      <c r="M9" s="343"/>
      <c r="N9" s="5">
        <v>1</v>
      </c>
      <c r="O9" s="290" t="s">
        <v>256</v>
      </c>
      <c r="P9" s="291"/>
      <c r="Q9" s="342" t="s">
        <v>249</v>
      </c>
      <c r="R9" s="343"/>
      <c r="S9" s="6">
        <v>1</v>
      </c>
      <c r="T9" s="290" t="s">
        <v>256</v>
      </c>
      <c r="U9" s="291"/>
    </row>
    <row r="10" spans="1:22" s="167" customFormat="1" ht="117" customHeight="1" thickBot="1" x14ac:dyDescent="0.3">
      <c r="A10" s="363"/>
      <c r="B10" s="364"/>
      <c r="C10" s="365"/>
      <c r="D10" s="80" t="s">
        <v>67</v>
      </c>
      <c r="E10" s="80" t="s">
        <v>68</v>
      </c>
      <c r="F10" s="3">
        <v>42825</v>
      </c>
      <c r="G10" s="331"/>
      <c r="H10" s="331"/>
      <c r="I10" s="4">
        <v>1</v>
      </c>
      <c r="J10" s="376" t="s">
        <v>253</v>
      </c>
      <c r="K10" s="377"/>
      <c r="L10" s="344"/>
      <c r="M10" s="339"/>
      <c r="N10" s="5">
        <v>1</v>
      </c>
      <c r="O10" s="290" t="s">
        <v>256</v>
      </c>
      <c r="P10" s="291"/>
      <c r="Q10" s="344" t="s">
        <v>312</v>
      </c>
      <c r="R10" s="339"/>
      <c r="S10" s="6">
        <v>1</v>
      </c>
      <c r="T10" s="290" t="s">
        <v>256</v>
      </c>
      <c r="U10" s="291"/>
    </row>
    <row r="11" spans="1:22" s="167" customFormat="1" ht="70.5" customHeight="1" thickBot="1" x14ac:dyDescent="0.3">
      <c r="A11" s="364"/>
      <c r="B11" s="114" t="s">
        <v>18</v>
      </c>
      <c r="C11" s="113" t="s">
        <v>69</v>
      </c>
      <c r="D11" s="108" t="s">
        <v>70</v>
      </c>
      <c r="E11" s="108" t="s">
        <v>71</v>
      </c>
      <c r="F11" s="3">
        <v>42885</v>
      </c>
      <c r="G11" s="331" t="s">
        <v>194</v>
      </c>
      <c r="H11" s="331"/>
      <c r="I11" s="4"/>
      <c r="J11" s="354" t="s">
        <v>205</v>
      </c>
      <c r="K11" s="355"/>
      <c r="L11" s="344"/>
      <c r="M11" s="339"/>
      <c r="N11" s="5">
        <v>1</v>
      </c>
      <c r="O11" s="290" t="s">
        <v>287</v>
      </c>
      <c r="P11" s="291"/>
      <c r="Q11" s="344"/>
      <c r="R11" s="339"/>
      <c r="S11" s="6">
        <v>1</v>
      </c>
      <c r="T11" s="290" t="s">
        <v>287</v>
      </c>
      <c r="U11" s="291"/>
    </row>
    <row r="12" spans="1:22" s="167" customFormat="1" ht="59.25" customHeight="1" thickBot="1" x14ac:dyDescent="0.3">
      <c r="A12" s="359" t="s">
        <v>72</v>
      </c>
      <c r="B12" s="1" t="s">
        <v>25</v>
      </c>
      <c r="C12" s="113" t="s">
        <v>73</v>
      </c>
      <c r="D12" s="108" t="s">
        <v>302</v>
      </c>
      <c r="E12" s="108" t="s">
        <v>68</v>
      </c>
      <c r="F12" s="3">
        <v>43100</v>
      </c>
      <c r="G12" s="331" t="s">
        <v>291</v>
      </c>
      <c r="H12" s="331"/>
      <c r="I12" s="4">
        <v>0.3</v>
      </c>
      <c r="J12" s="380" t="s">
        <v>301</v>
      </c>
      <c r="K12" s="381"/>
      <c r="L12" s="344"/>
      <c r="M12" s="339"/>
      <c r="N12" s="5"/>
      <c r="O12" s="281" t="s">
        <v>257</v>
      </c>
      <c r="P12" s="289"/>
      <c r="Q12" s="290" t="s">
        <v>303</v>
      </c>
      <c r="R12" s="339"/>
      <c r="S12" s="6">
        <v>1</v>
      </c>
      <c r="T12" s="340" t="s">
        <v>304</v>
      </c>
      <c r="U12" s="289"/>
    </row>
    <row r="13" spans="1:22" s="167" customFormat="1" ht="117" customHeight="1" thickBot="1" x14ac:dyDescent="0.3">
      <c r="A13" s="360"/>
      <c r="B13" s="73" t="s">
        <v>74</v>
      </c>
      <c r="C13" s="74" t="s">
        <v>290</v>
      </c>
      <c r="D13" s="111" t="s">
        <v>75</v>
      </c>
      <c r="E13" s="111" t="s">
        <v>292</v>
      </c>
      <c r="F13" s="76">
        <v>43100</v>
      </c>
      <c r="G13" s="350"/>
      <c r="H13" s="350"/>
      <c r="I13" s="77">
        <v>0</v>
      </c>
      <c r="J13" s="374" t="s">
        <v>293</v>
      </c>
      <c r="K13" s="375"/>
      <c r="L13" s="341"/>
      <c r="M13" s="282"/>
      <c r="N13" s="20"/>
      <c r="O13" s="290" t="s">
        <v>256</v>
      </c>
      <c r="P13" s="291"/>
      <c r="Q13" s="290" t="s">
        <v>298</v>
      </c>
      <c r="R13" s="339"/>
      <c r="S13" s="6">
        <v>1</v>
      </c>
      <c r="T13" s="340" t="s">
        <v>299</v>
      </c>
      <c r="U13" s="289"/>
    </row>
    <row r="14" spans="1:22" s="167" customFormat="1" ht="81.75" customHeight="1" thickBot="1" x14ac:dyDescent="0.3">
      <c r="A14" s="359" t="s">
        <v>76</v>
      </c>
      <c r="B14" s="73" t="s">
        <v>29</v>
      </c>
      <c r="C14" s="74" t="s">
        <v>294</v>
      </c>
      <c r="D14" s="111" t="s">
        <v>77</v>
      </c>
      <c r="E14" s="111" t="s">
        <v>78</v>
      </c>
      <c r="F14" s="76">
        <v>43100</v>
      </c>
      <c r="G14" s="350"/>
      <c r="H14" s="350"/>
      <c r="I14" s="77">
        <v>0</v>
      </c>
      <c r="J14" s="374" t="s">
        <v>193</v>
      </c>
      <c r="K14" s="375"/>
      <c r="L14" s="341"/>
      <c r="M14" s="282"/>
      <c r="N14" s="20"/>
      <c r="O14" s="281" t="s">
        <v>297</v>
      </c>
      <c r="P14" s="289"/>
      <c r="Q14" s="341" t="s">
        <v>311</v>
      </c>
      <c r="R14" s="282"/>
      <c r="S14" s="6">
        <v>1</v>
      </c>
      <c r="T14" s="340" t="s">
        <v>300</v>
      </c>
      <c r="U14" s="289"/>
    </row>
    <row r="15" spans="1:22" s="167" customFormat="1" ht="66" customHeight="1" thickBot="1" x14ac:dyDescent="0.3">
      <c r="A15" s="360"/>
      <c r="B15" s="73" t="s">
        <v>33</v>
      </c>
      <c r="C15" s="82" t="s">
        <v>79</v>
      </c>
      <c r="D15" s="110" t="s">
        <v>80</v>
      </c>
      <c r="E15" s="110" t="s">
        <v>78</v>
      </c>
      <c r="F15" s="83">
        <v>43100</v>
      </c>
      <c r="G15" s="368"/>
      <c r="H15" s="368"/>
      <c r="I15" s="84">
        <v>0</v>
      </c>
      <c r="J15" s="366" t="s">
        <v>195</v>
      </c>
      <c r="K15" s="367"/>
      <c r="L15" s="341"/>
      <c r="M15" s="282"/>
      <c r="N15" s="20"/>
      <c r="O15" s="281" t="s">
        <v>297</v>
      </c>
      <c r="P15" s="289"/>
      <c r="Q15" s="341" t="s">
        <v>296</v>
      </c>
      <c r="R15" s="282"/>
      <c r="S15" s="6">
        <v>1</v>
      </c>
      <c r="T15" s="335" t="s">
        <v>295</v>
      </c>
      <c r="U15" s="289"/>
    </row>
    <row r="16" spans="1:22" x14ac:dyDescent="0.2">
      <c r="A16" s="167"/>
    </row>
  </sheetData>
  <autoFilter ref="A4:V15">
    <filterColumn colId="1" showButton="0"/>
    <filterColumn colId="6" showButton="0"/>
    <filterColumn colId="9" showButton="0"/>
    <filterColumn colId="11" showButton="0"/>
    <filterColumn colId="14" showButton="0"/>
    <filterColumn colId="16" showButton="0"/>
    <filterColumn colId="19" showButton="0"/>
  </autoFilter>
  <mergeCells count="88">
    <mergeCell ref="O13:P13"/>
    <mergeCell ref="O14:P14"/>
    <mergeCell ref="O15:P15"/>
    <mergeCell ref="L5:M5"/>
    <mergeCell ref="L6:M6"/>
    <mergeCell ref="L10:M10"/>
    <mergeCell ref="O8:P8"/>
    <mergeCell ref="O9:P9"/>
    <mergeCell ref="O10:P10"/>
    <mergeCell ref="O11:P11"/>
    <mergeCell ref="O12:P12"/>
    <mergeCell ref="J15:K15"/>
    <mergeCell ref="G15:H15"/>
    <mergeCell ref="A3:A4"/>
    <mergeCell ref="G3:K3"/>
    <mergeCell ref="D3:D4"/>
    <mergeCell ref="E3:E4"/>
    <mergeCell ref="F3:F4"/>
    <mergeCell ref="B3:C4"/>
    <mergeCell ref="J13:K13"/>
    <mergeCell ref="G13:H13"/>
    <mergeCell ref="J14:K14"/>
    <mergeCell ref="G14:H14"/>
    <mergeCell ref="J10:K10"/>
    <mergeCell ref="J9:K9"/>
    <mergeCell ref="G11:H11"/>
    <mergeCell ref="J12:K12"/>
    <mergeCell ref="A14:A15"/>
    <mergeCell ref="A5:A7"/>
    <mergeCell ref="A8:A11"/>
    <mergeCell ref="C9:C10"/>
    <mergeCell ref="B9:B10"/>
    <mergeCell ref="G12:H12"/>
    <mergeCell ref="A12:A13"/>
    <mergeCell ref="L13:M13"/>
    <mergeCell ref="L12:M12"/>
    <mergeCell ref="G10:H10"/>
    <mergeCell ref="G4:H4"/>
    <mergeCell ref="L11:M11"/>
    <mergeCell ref="J11:K11"/>
    <mergeCell ref="G9:H9"/>
    <mergeCell ref="J4:K4"/>
    <mergeCell ref="J6:K6"/>
    <mergeCell ref="L4:M4"/>
    <mergeCell ref="G5:H5"/>
    <mergeCell ref="G6:H6"/>
    <mergeCell ref="G7:H7"/>
    <mergeCell ref="J5:K5"/>
    <mergeCell ref="J7:K7"/>
    <mergeCell ref="J8:K8"/>
    <mergeCell ref="G8:H8"/>
    <mergeCell ref="T6:U6"/>
    <mergeCell ref="Q7:R7"/>
    <mergeCell ref="T7:U7"/>
    <mergeCell ref="Q8:R8"/>
    <mergeCell ref="T8:U8"/>
    <mergeCell ref="L3:P3"/>
    <mergeCell ref="L7:M7"/>
    <mergeCell ref="L8:M8"/>
    <mergeCell ref="Q15:R15"/>
    <mergeCell ref="Q6:R6"/>
    <mergeCell ref="Q3:U3"/>
    <mergeCell ref="Q4:R4"/>
    <mergeCell ref="T4:U4"/>
    <mergeCell ref="Q5:R5"/>
    <mergeCell ref="T5:U5"/>
    <mergeCell ref="L9:M9"/>
    <mergeCell ref="L14:M14"/>
    <mergeCell ref="L15:M15"/>
    <mergeCell ref="O5:P5"/>
    <mergeCell ref="O6:P6"/>
    <mergeCell ref="O7:P7"/>
    <mergeCell ref="T15:U15"/>
    <mergeCell ref="A1:U1"/>
    <mergeCell ref="A2:U2"/>
    <mergeCell ref="Q12:R12"/>
    <mergeCell ref="T12:U12"/>
    <mergeCell ref="Q13:R13"/>
    <mergeCell ref="T13:U13"/>
    <mergeCell ref="Q14:R14"/>
    <mergeCell ref="T14:U14"/>
    <mergeCell ref="Q9:R9"/>
    <mergeCell ref="T9:U9"/>
    <mergeCell ref="Q10:R10"/>
    <mergeCell ref="T10:U10"/>
    <mergeCell ref="Q11:R11"/>
    <mergeCell ref="T11:U11"/>
    <mergeCell ref="O4:P4"/>
  </mergeCells>
  <hyperlinks>
    <hyperlink ref="T13" r:id="rId1" display="http://intranetcam.camara.gov.co/images/Camara/Noticias/AGRADECIMIENTO-ASISTENCIA-AUDIENCIA-PUBLICA-RENDICION-DE-CUENTAS-2016-2017.pdf"/>
    <hyperlink ref="T15" r:id="rId2"/>
    <hyperlink ref="T14" r:id="rId3" display="http://www.camara.gov.co/camara/visor?doc=/sites/default/files/2017-12/Informe%20Encuesta%20Audiencia%20Publica%20Rendici%C3%B3n%20de%20Cuentas%20Julio%2019%202017%20HCR.pptx"/>
  </hyperlinks>
  <pageMargins left="0.7" right="0.7" top="0.75" bottom="0.75" header="0.3" footer="0.3"/>
  <pageSetup paperSize="9" orientation="portrait"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tint="-0.249977111117893"/>
  </sheetPr>
  <dimension ref="A1:R47"/>
  <sheetViews>
    <sheetView topLeftCell="I19" zoomScale="120" zoomScaleNormal="120" workbookViewId="0">
      <selection activeCell="J19" sqref="J19"/>
    </sheetView>
  </sheetViews>
  <sheetFormatPr baseColWidth="10" defaultRowHeight="11.25" x14ac:dyDescent="0.25"/>
  <cols>
    <col min="1" max="1" width="18.28515625" style="166" customWidth="1"/>
    <col min="2" max="2" width="4.7109375" style="166" customWidth="1"/>
    <col min="3" max="3" width="18.5703125" style="166" customWidth="1"/>
    <col min="4" max="4" width="20.85546875" style="166" customWidth="1"/>
    <col min="5" max="5" width="15.7109375" style="166" customWidth="1"/>
    <col min="6" max="6" width="23.5703125" style="166" customWidth="1"/>
    <col min="7" max="7" width="18" style="172" customWidth="1"/>
    <col min="8" max="8" width="32.140625" style="166" customWidth="1"/>
    <col min="9" max="9" width="9.7109375" style="172" customWidth="1"/>
    <col min="10" max="10" width="16" style="166" customWidth="1"/>
    <col min="11" max="11" width="21.28515625" style="166" customWidth="1"/>
    <col min="12" max="12" width="35.140625" style="166" customWidth="1"/>
    <col min="13" max="13" width="11.42578125" style="172"/>
    <col min="14" max="14" width="36" style="166" customWidth="1"/>
    <col min="15" max="15" width="35.140625" style="166" customWidth="1"/>
    <col min="16" max="16" width="11.42578125" style="172"/>
    <col min="17" max="17" width="36" style="166" customWidth="1"/>
    <col min="18" max="16384" width="11.42578125" style="166"/>
  </cols>
  <sheetData>
    <row r="1" spans="1:18" ht="15" customHeight="1" x14ac:dyDescent="0.25">
      <c r="A1" s="382" t="s">
        <v>346</v>
      </c>
      <c r="B1" s="383"/>
      <c r="C1" s="383"/>
      <c r="D1" s="383"/>
      <c r="E1" s="383"/>
      <c r="F1" s="383"/>
      <c r="G1" s="383"/>
      <c r="H1" s="383"/>
      <c r="I1" s="383"/>
      <c r="J1" s="383"/>
      <c r="K1" s="383"/>
      <c r="L1" s="383"/>
      <c r="M1" s="383"/>
      <c r="N1" s="383"/>
      <c r="O1" s="383"/>
      <c r="P1" s="383"/>
      <c r="Q1" s="383"/>
    </row>
    <row r="2" spans="1:18" ht="15.75" customHeight="1" thickBot="1" x14ac:dyDescent="0.3">
      <c r="A2" s="384" t="s">
        <v>347</v>
      </c>
      <c r="B2" s="385"/>
      <c r="C2" s="385"/>
      <c r="D2" s="385"/>
      <c r="E2" s="385"/>
      <c r="F2" s="385"/>
      <c r="G2" s="385"/>
      <c r="H2" s="385"/>
      <c r="I2" s="385"/>
      <c r="J2" s="385"/>
      <c r="K2" s="385"/>
      <c r="L2" s="385"/>
      <c r="M2" s="385"/>
      <c r="N2" s="385"/>
      <c r="O2" s="385"/>
      <c r="P2" s="385"/>
      <c r="Q2" s="385"/>
    </row>
    <row r="3" spans="1:18" ht="54" customHeight="1" thickBot="1" x14ac:dyDescent="0.3">
      <c r="A3" s="410" t="s">
        <v>2</v>
      </c>
      <c r="B3" s="421" t="s">
        <v>3</v>
      </c>
      <c r="C3" s="422"/>
      <c r="D3" s="423"/>
      <c r="E3" s="408" t="s">
        <v>81</v>
      </c>
      <c r="F3" s="408" t="s">
        <v>5</v>
      </c>
      <c r="G3" s="410" t="s">
        <v>47</v>
      </c>
      <c r="H3" s="401" t="s">
        <v>168</v>
      </c>
      <c r="I3" s="402"/>
      <c r="J3" s="402"/>
      <c r="K3" s="403"/>
      <c r="L3" s="401" t="s">
        <v>238</v>
      </c>
      <c r="M3" s="402"/>
      <c r="N3" s="403"/>
      <c r="O3" s="401" t="s">
        <v>289</v>
      </c>
      <c r="P3" s="402"/>
      <c r="Q3" s="403"/>
    </row>
    <row r="4" spans="1:18" ht="56.25" customHeight="1" thickBot="1" x14ac:dyDescent="0.3">
      <c r="A4" s="411"/>
      <c r="B4" s="384"/>
      <c r="C4" s="385"/>
      <c r="D4" s="424"/>
      <c r="E4" s="409"/>
      <c r="F4" s="409"/>
      <c r="G4" s="411"/>
      <c r="H4" s="101" t="s">
        <v>172</v>
      </c>
      <c r="I4" s="101" t="s">
        <v>236</v>
      </c>
      <c r="J4" s="406" t="s">
        <v>169</v>
      </c>
      <c r="K4" s="407"/>
      <c r="L4" s="102" t="s">
        <v>239</v>
      </c>
      <c r="M4" s="102" t="s">
        <v>171</v>
      </c>
      <c r="N4" s="102" t="s">
        <v>169</v>
      </c>
      <c r="O4" s="102" t="s">
        <v>239</v>
      </c>
      <c r="P4" s="102" t="s">
        <v>171</v>
      </c>
      <c r="Q4" s="102" t="s">
        <v>169</v>
      </c>
    </row>
    <row r="5" spans="1:18" s="167" customFormat="1" ht="124.5" thickBot="1" x14ac:dyDescent="0.3">
      <c r="A5" s="386" t="s">
        <v>365</v>
      </c>
      <c r="B5" s="426" t="s">
        <v>7</v>
      </c>
      <c r="C5" s="426" t="s">
        <v>82</v>
      </c>
      <c r="D5" s="428" t="s">
        <v>348</v>
      </c>
      <c r="E5" s="117" t="s">
        <v>83</v>
      </c>
      <c r="F5" s="117" t="s">
        <v>84</v>
      </c>
      <c r="G5" s="141">
        <v>42977</v>
      </c>
      <c r="H5" s="117"/>
      <c r="I5" s="140"/>
      <c r="J5" s="404" t="s">
        <v>349</v>
      </c>
      <c r="K5" s="405"/>
      <c r="L5" s="104" t="s">
        <v>389</v>
      </c>
      <c r="M5" s="142">
        <v>1</v>
      </c>
      <c r="N5" s="117" t="s">
        <v>275</v>
      </c>
      <c r="O5" s="117" t="s">
        <v>318</v>
      </c>
      <c r="P5" s="121">
        <v>1</v>
      </c>
      <c r="Q5" s="122" t="s">
        <v>275</v>
      </c>
    </row>
    <row r="6" spans="1:18" ht="83.25" customHeight="1" thickBot="1" x14ac:dyDescent="0.3">
      <c r="A6" s="425"/>
      <c r="B6" s="427"/>
      <c r="C6" s="427"/>
      <c r="D6" s="429"/>
      <c r="E6" s="159" t="s">
        <v>85</v>
      </c>
      <c r="F6" s="126" t="s">
        <v>84</v>
      </c>
      <c r="G6" s="184">
        <v>43100</v>
      </c>
      <c r="H6" s="126"/>
      <c r="I6" s="176"/>
      <c r="J6" s="414" t="s">
        <v>350</v>
      </c>
      <c r="K6" s="415"/>
      <c r="L6" s="126" t="s">
        <v>276</v>
      </c>
      <c r="M6" s="160">
        <v>0.2</v>
      </c>
      <c r="N6" s="126" t="s">
        <v>351</v>
      </c>
      <c r="O6" s="161" t="s">
        <v>352</v>
      </c>
      <c r="P6" s="162">
        <v>1</v>
      </c>
      <c r="Q6" s="116" t="s">
        <v>317</v>
      </c>
    </row>
    <row r="7" spans="1:18" ht="168.75" customHeight="1" thickBot="1" x14ac:dyDescent="0.3">
      <c r="A7" s="386" t="s">
        <v>366</v>
      </c>
      <c r="B7" s="426" t="s">
        <v>11</v>
      </c>
      <c r="C7" s="394" t="s">
        <v>86</v>
      </c>
      <c r="D7" s="124" t="s">
        <v>209</v>
      </c>
      <c r="E7" s="125" t="s">
        <v>210</v>
      </c>
      <c r="F7" s="126" t="s">
        <v>369</v>
      </c>
      <c r="G7" s="185">
        <v>43008</v>
      </c>
      <c r="H7" s="127"/>
      <c r="I7" s="177"/>
      <c r="J7" s="389" t="s">
        <v>349</v>
      </c>
      <c r="K7" s="390"/>
      <c r="L7" s="126" t="s">
        <v>370</v>
      </c>
      <c r="M7" s="150">
        <v>1</v>
      </c>
      <c r="N7" s="126" t="s">
        <v>371</v>
      </c>
      <c r="O7" s="125" t="s">
        <v>309</v>
      </c>
      <c r="P7" s="150">
        <v>1</v>
      </c>
      <c r="Q7" s="149" t="s">
        <v>353</v>
      </c>
    </row>
    <row r="8" spans="1:18" ht="139.5" customHeight="1" thickBot="1" x14ac:dyDescent="0.3">
      <c r="A8" s="387"/>
      <c r="B8" s="388"/>
      <c r="C8" s="393"/>
      <c r="D8" s="124" t="s">
        <v>88</v>
      </c>
      <c r="E8" s="125" t="s">
        <v>89</v>
      </c>
      <c r="F8" s="126" t="s">
        <v>369</v>
      </c>
      <c r="G8" s="185">
        <v>43100</v>
      </c>
      <c r="H8" s="126" t="s">
        <v>372</v>
      </c>
      <c r="I8" s="178">
        <v>0.1</v>
      </c>
      <c r="J8" s="391" t="s">
        <v>233</v>
      </c>
      <c r="K8" s="392"/>
      <c r="L8" s="126" t="s">
        <v>373</v>
      </c>
      <c r="M8" s="150">
        <v>1</v>
      </c>
      <c r="N8" s="125" t="s">
        <v>241</v>
      </c>
      <c r="O8" s="161" t="s">
        <v>374</v>
      </c>
      <c r="P8" s="151" t="s">
        <v>345</v>
      </c>
      <c r="Q8" s="149" t="s">
        <v>241</v>
      </c>
    </row>
    <row r="9" spans="1:18" ht="89.25" customHeight="1" thickBot="1" x14ac:dyDescent="0.3">
      <c r="A9" s="387"/>
      <c r="B9" s="388"/>
      <c r="C9" s="393"/>
      <c r="D9" s="146" t="s">
        <v>90</v>
      </c>
      <c r="E9" s="136" t="s">
        <v>91</v>
      </c>
      <c r="F9" s="129" t="s">
        <v>376</v>
      </c>
      <c r="G9" s="186">
        <v>43100</v>
      </c>
      <c r="H9" s="136" t="s">
        <v>242</v>
      </c>
      <c r="I9" s="179">
        <v>0.33</v>
      </c>
      <c r="J9" s="412" t="s">
        <v>375</v>
      </c>
      <c r="K9" s="413"/>
      <c r="L9" s="136" t="s">
        <v>243</v>
      </c>
      <c r="M9" s="156">
        <v>0.66</v>
      </c>
      <c r="N9" s="136" t="s">
        <v>263</v>
      </c>
      <c r="O9" s="136" t="s">
        <v>324</v>
      </c>
      <c r="P9" s="696">
        <v>1</v>
      </c>
      <c r="Q9" s="168" t="s">
        <v>325</v>
      </c>
    </row>
    <row r="10" spans="1:18" ht="105" customHeight="1" thickBot="1" x14ac:dyDescent="0.3">
      <c r="A10" s="430"/>
      <c r="B10" s="137" t="s">
        <v>15</v>
      </c>
      <c r="C10" s="147" t="s">
        <v>92</v>
      </c>
      <c r="D10" s="127" t="s">
        <v>354</v>
      </c>
      <c r="E10" s="125" t="s">
        <v>93</v>
      </c>
      <c r="F10" s="126" t="s">
        <v>387</v>
      </c>
      <c r="G10" s="187">
        <v>43008</v>
      </c>
      <c r="H10" s="125"/>
      <c r="I10" s="177"/>
      <c r="J10" s="389" t="s">
        <v>180</v>
      </c>
      <c r="K10" s="390"/>
      <c r="L10" s="125" t="s">
        <v>254</v>
      </c>
      <c r="M10" s="150">
        <v>1</v>
      </c>
      <c r="N10" s="126" t="s">
        <v>388</v>
      </c>
      <c r="O10" s="128" t="s">
        <v>254</v>
      </c>
      <c r="P10" s="150">
        <v>1</v>
      </c>
      <c r="Q10" s="148" t="s">
        <v>388</v>
      </c>
      <c r="R10" s="166" t="s">
        <v>390</v>
      </c>
    </row>
    <row r="11" spans="1:18" ht="128.25" customHeight="1" thickBot="1" x14ac:dyDescent="0.3">
      <c r="A11" s="386" t="s">
        <v>355</v>
      </c>
      <c r="B11" s="388" t="s">
        <v>25</v>
      </c>
      <c r="C11" s="388" t="s">
        <v>94</v>
      </c>
      <c r="D11" s="118" t="s">
        <v>211</v>
      </c>
      <c r="E11" s="120" t="s">
        <v>212</v>
      </c>
      <c r="F11" s="165" t="s">
        <v>379</v>
      </c>
      <c r="G11" s="190">
        <v>43100</v>
      </c>
      <c r="H11" s="118"/>
      <c r="I11" s="180">
        <v>0.5</v>
      </c>
      <c r="J11" s="399" t="s">
        <v>181</v>
      </c>
      <c r="K11" s="400"/>
      <c r="L11" s="104" t="s">
        <v>386</v>
      </c>
      <c r="M11" s="145">
        <v>1</v>
      </c>
      <c r="N11" s="118" t="s">
        <v>244</v>
      </c>
      <c r="O11" s="123" t="s">
        <v>356</v>
      </c>
      <c r="P11" s="145">
        <v>1</v>
      </c>
      <c r="Q11" s="118" t="s">
        <v>244</v>
      </c>
    </row>
    <row r="12" spans="1:18" ht="68.25" thickBot="1" x14ac:dyDescent="0.3">
      <c r="A12" s="387"/>
      <c r="B12" s="388"/>
      <c r="C12" s="388"/>
      <c r="D12" s="117" t="s">
        <v>213</v>
      </c>
      <c r="E12" s="117" t="s">
        <v>214</v>
      </c>
      <c r="F12" s="104" t="s">
        <v>379</v>
      </c>
      <c r="G12" s="141">
        <v>43100</v>
      </c>
      <c r="H12" s="117"/>
      <c r="I12" s="140"/>
      <c r="J12" s="397" t="s">
        <v>349</v>
      </c>
      <c r="K12" s="398"/>
      <c r="L12" s="117" t="s">
        <v>262</v>
      </c>
      <c r="M12" s="142">
        <v>0.1</v>
      </c>
      <c r="N12" s="117" t="s">
        <v>255</v>
      </c>
      <c r="O12" s="117" t="s">
        <v>357</v>
      </c>
      <c r="P12" s="697">
        <v>1</v>
      </c>
      <c r="Q12" s="701" t="s">
        <v>753</v>
      </c>
    </row>
    <row r="13" spans="1:18" ht="60" customHeight="1" thickBot="1" x14ac:dyDescent="0.3">
      <c r="A13" s="387"/>
      <c r="B13" s="388"/>
      <c r="C13" s="388"/>
      <c r="D13" s="117" t="s">
        <v>95</v>
      </c>
      <c r="E13" s="117" t="s">
        <v>96</v>
      </c>
      <c r="F13" s="117" t="s">
        <v>97</v>
      </c>
      <c r="G13" s="143" t="s">
        <v>98</v>
      </c>
      <c r="H13" s="117"/>
      <c r="I13" s="181">
        <v>0</v>
      </c>
      <c r="J13" s="699" t="s">
        <v>349</v>
      </c>
      <c r="K13" s="700"/>
      <c r="L13" s="117" t="s">
        <v>273</v>
      </c>
      <c r="M13" s="142">
        <v>0.3</v>
      </c>
      <c r="N13" s="119" t="s">
        <v>274</v>
      </c>
      <c r="O13" s="165" t="s">
        <v>378</v>
      </c>
      <c r="P13" s="164">
        <v>1</v>
      </c>
      <c r="Q13" s="169" t="s">
        <v>358</v>
      </c>
    </row>
    <row r="14" spans="1:18" ht="75.75" customHeight="1" thickBot="1" x14ac:dyDescent="0.3">
      <c r="A14" s="387"/>
      <c r="B14" s="388"/>
      <c r="C14" s="393"/>
      <c r="D14" s="124" t="s">
        <v>99</v>
      </c>
      <c r="E14" s="125" t="s">
        <v>100</v>
      </c>
      <c r="F14" s="126" t="s">
        <v>379</v>
      </c>
      <c r="G14" s="185">
        <v>43100</v>
      </c>
      <c r="H14" s="125"/>
      <c r="I14" s="178">
        <v>0.33</v>
      </c>
      <c r="J14" s="389" t="s">
        <v>359</v>
      </c>
      <c r="K14" s="390"/>
      <c r="L14" s="125" t="s">
        <v>360</v>
      </c>
      <c r="M14" s="150">
        <v>0</v>
      </c>
      <c r="N14" s="125" t="s">
        <v>264</v>
      </c>
      <c r="O14" s="125" t="s">
        <v>357</v>
      </c>
      <c r="P14" s="698">
        <v>0</v>
      </c>
      <c r="Q14" s="149" t="s">
        <v>752</v>
      </c>
    </row>
    <row r="15" spans="1:18" ht="151.5" customHeight="1" thickBot="1" x14ac:dyDescent="0.3">
      <c r="A15" s="387"/>
      <c r="B15" s="388"/>
      <c r="C15" s="393"/>
      <c r="D15" s="124" t="s">
        <v>101</v>
      </c>
      <c r="E15" s="125" t="s">
        <v>102</v>
      </c>
      <c r="F15" s="126" t="s">
        <v>384</v>
      </c>
      <c r="G15" s="185">
        <v>43100</v>
      </c>
      <c r="H15" s="125" t="s">
        <v>215</v>
      </c>
      <c r="I15" s="178">
        <v>0.25</v>
      </c>
      <c r="J15" s="391" t="s">
        <v>361</v>
      </c>
      <c r="K15" s="392"/>
      <c r="L15" s="126" t="s">
        <v>385</v>
      </c>
      <c r="M15" s="150">
        <v>1</v>
      </c>
      <c r="N15" s="125" t="s">
        <v>245</v>
      </c>
      <c r="O15" s="126" t="s">
        <v>385</v>
      </c>
      <c r="P15" s="150">
        <v>1</v>
      </c>
      <c r="Q15" s="173" t="s">
        <v>245</v>
      </c>
    </row>
    <row r="16" spans="1:18" ht="116.25" customHeight="1" thickBot="1" x14ac:dyDescent="0.3">
      <c r="A16" s="139" t="s">
        <v>367</v>
      </c>
      <c r="B16" s="103" t="s">
        <v>103</v>
      </c>
      <c r="C16" s="103"/>
      <c r="D16" s="118" t="s">
        <v>754</v>
      </c>
      <c r="E16" s="118" t="s">
        <v>755</v>
      </c>
      <c r="F16" s="104" t="s">
        <v>381</v>
      </c>
      <c r="G16" s="144">
        <v>42977</v>
      </c>
      <c r="H16" s="118"/>
      <c r="I16" s="180">
        <v>0</v>
      </c>
      <c r="J16" s="395" t="s">
        <v>349</v>
      </c>
      <c r="K16" s="396"/>
      <c r="L16" s="104" t="s">
        <v>382</v>
      </c>
      <c r="M16" s="145">
        <v>1</v>
      </c>
      <c r="N16" s="118" t="s">
        <v>277</v>
      </c>
      <c r="O16" s="104" t="s">
        <v>383</v>
      </c>
      <c r="P16" s="152">
        <v>1</v>
      </c>
      <c r="Q16" s="174" t="s">
        <v>277</v>
      </c>
    </row>
    <row r="17" spans="1:17" ht="117" customHeight="1" thickBot="1" x14ac:dyDescent="0.3">
      <c r="A17" s="416" t="s">
        <v>368</v>
      </c>
      <c r="B17" s="137" t="s">
        <v>36</v>
      </c>
      <c r="C17" s="138"/>
      <c r="D17" s="125" t="s">
        <v>105</v>
      </c>
      <c r="E17" s="125" t="s">
        <v>106</v>
      </c>
      <c r="F17" s="126" t="s">
        <v>376</v>
      </c>
      <c r="G17" s="187">
        <v>43100</v>
      </c>
      <c r="H17" s="125"/>
      <c r="I17" s="178">
        <v>0.33</v>
      </c>
      <c r="J17" s="389" t="s">
        <v>380</v>
      </c>
      <c r="K17" s="390"/>
      <c r="L17" s="125" t="s">
        <v>246</v>
      </c>
      <c r="M17" s="151"/>
      <c r="N17" s="125" t="s">
        <v>247</v>
      </c>
      <c r="O17" s="125" t="s">
        <v>319</v>
      </c>
      <c r="P17" s="153">
        <v>1</v>
      </c>
      <c r="Q17" s="116" t="s">
        <v>320</v>
      </c>
    </row>
    <row r="18" spans="1:17" ht="81.75" customHeight="1" thickBot="1" x14ac:dyDescent="0.3">
      <c r="A18" s="417"/>
      <c r="B18" s="107" t="s">
        <v>108</v>
      </c>
      <c r="C18" s="107"/>
      <c r="D18" s="105" t="s">
        <v>362</v>
      </c>
      <c r="E18" s="105" t="s">
        <v>216</v>
      </c>
      <c r="F18" s="105" t="s">
        <v>87</v>
      </c>
      <c r="G18" s="188">
        <v>42855</v>
      </c>
      <c r="H18" s="105"/>
      <c r="I18" s="182">
        <v>1</v>
      </c>
      <c r="J18" s="419" t="s">
        <v>363</v>
      </c>
      <c r="K18" s="420"/>
      <c r="L18" s="106"/>
      <c r="M18" s="157">
        <v>1</v>
      </c>
      <c r="N18" s="105" t="s">
        <v>265</v>
      </c>
      <c r="O18" s="106" t="s">
        <v>322</v>
      </c>
      <c r="P18" s="154">
        <v>1</v>
      </c>
      <c r="Q18" s="175" t="s">
        <v>321</v>
      </c>
    </row>
    <row r="19" spans="1:17" ht="126.75" customHeight="1" thickBot="1" x14ac:dyDescent="0.3">
      <c r="A19" s="418"/>
      <c r="B19" s="130" t="s">
        <v>109</v>
      </c>
      <c r="C19" s="130"/>
      <c r="D19" s="131" t="s">
        <v>110</v>
      </c>
      <c r="E19" s="131" t="s">
        <v>217</v>
      </c>
      <c r="F19" s="131" t="s">
        <v>107</v>
      </c>
      <c r="G19" s="189">
        <v>42916</v>
      </c>
      <c r="H19" s="131"/>
      <c r="I19" s="183">
        <v>0</v>
      </c>
      <c r="J19" s="132" t="s">
        <v>218</v>
      </c>
      <c r="K19" s="133"/>
      <c r="L19" s="134" t="s">
        <v>377</v>
      </c>
      <c r="M19" s="158"/>
      <c r="N19" s="131" t="s">
        <v>283</v>
      </c>
      <c r="O19" s="135" t="s">
        <v>364</v>
      </c>
      <c r="P19" s="155">
        <v>1</v>
      </c>
      <c r="Q19" s="163" t="s">
        <v>323</v>
      </c>
    </row>
    <row r="20" spans="1:17" x14ac:dyDescent="0.25">
      <c r="A20" s="170"/>
      <c r="B20" s="170"/>
      <c r="C20" s="170"/>
      <c r="D20" s="170"/>
      <c r="E20" s="170"/>
      <c r="F20" s="170"/>
      <c r="G20" s="171"/>
      <c r="H20" s="170"/>
      <c r="I20" s="171"/>
      <c r="J20" s="170"/>
      <c r="K20" s="170"/>
      <c r="L20" s="170"/>
      <c r="M20" s="171"/>
      <c r="N20" s="170"/>
      <c r="O20" s="170"/>
      <c r="P20" s="171"/>
      <c r="Q20" s="170"/>
    </row>
    <row r="21" spans="1:17" x14ac:dyDescent="0.25">
      <c r="A21" s="170"/>
      <c r="B21" s="170"/>
      <c r="C21" s="170"/>
      <c r="D21" s="170"/>
      <c r="E21" s="170"/>
      <c r="F21" s="170"/>
      <c r="G21" s="171"/>
      <c r="H21" s="170"/>
      <c r="I21" s="171"/>
      <c r="J21" s="170"/>
      <c r="K21" s="170"/>
      <c r="L21" s="170"/>
      <c r="M21" s="171"/>
      <c r="N21" s="170"/>
      <c r="O21" s="170"/>
      <c r="P21" s="171"/>
      <c r="Q21" s="170"/>
    </row>
    <row r="22" spans="1:17" x14ac:dyDescent="0.25">
      <c r="A22" s="170"/>
      <c r="B22" s="170"/>
      <c r="C22" s="170"/>
      <c r="D22" s="170"/>
      <c r="E22" s="170"/>
      <c r="F22" s="170"/>
      <c r="G22" s="171"/>
      <c r="H22" s="170"/>
      <c r="I22" s="171"/>
      <c r="J22" s="170"/>
      <c r="K22" s="170"/>
      <c r="L22" s="170"/>
      <c r="M22" s="171"/>
      <c r="N22" s="170"/>
      <c r="O22" s="170"/>
      <c r="P22" s="171"/>
      <c r="Q22" s="170"/>
    </row>
    <row r="23" spans="1:17" x14ac:dyDescent="0.25">
      <c r="A23" s="170"/>
      <c r="B23" s="170"/>
      <c r="C23" s="170"/>
      <c r="D23" s="170"/>
      <c r="E23" s="170"/>
      <c r="F23" s="170"/>
      <c r="G23" s="171"/>
      <c r="H23" s="170"/>
      <c r="I23" s="171"/>
      <c r="J23" s="170"/>
      <c r="K23" s="170"/>
      <c r="L23" s="170"/>
      <c r="M23" s="171"/>
      <c r="N23" s="170"/>
      <c r="O23" s="170"/>
      <c r="P23" s="171"/>
      <c r="Q23" s="170"/>
    </row>
    <row r="24" spans="1:17" x14ac:dyDescent="0.25">
      <c r="A24" s="170"/>
      <c r="B24" s="170"/>
      <c r="C24" s="170"/>
      <c r="D24" s="170"/>
      <c r="E24" s="170"/>
      <c r="F24" s="170"/>
      <c r="G24" s="171"/>
      <c r="H24" s="170"/>
      <c r="I24" s="171"/>
      <c r="J24" s="170"/>
      <c r="K24" s="170"/>
      <c r="L24" s="170"/>
      <c r="M24" s="171"/>
      <c r="N24" s="170"/>
      <c r="O24" s="170"/>
      <c r="P24" s="171"/>
      <c r="Q24" s="170"/>
    </row>
    <row r="25" spans="1:17" x14ac:dyDescent="0.25">
      <c r="A25" s="170"/>
      <c r="B25" s="170"/>
      <c r="C25" s="170"/>
      <c r="D25" s="170"/>
      <c r="E25" s="170"/>
      <c r="F25" s="170"/>
      <c r="G25" s="171"/>
      <c r="H25" s="170"/>
      <c r="I25" s="171"/>
      <c r="J25" s="170"/>
      <c r="K25" s="170"/>
      <c r="L25" s="170"/>
      <c r="M25" s="171"/>
      <c r="N25" s="170"/>
      <c r="O25" s="170"/>
      <c r="P25" s="171"/>
      <c r="Q25" s="170"/>
    </row>
    <row r="26" spans="1:17" x14ac:dyDescent="0.25">
      <c r="A26" s="170"/>
      <c r="B26" s="170"/>
      <c r="C26" s="170"/>
      <c r="D26" s="170"/>
      <c r="E26" s="170"/>
      <c r="F26" s="170"/>
      <c r="G26" s="171"/>
      <c r="H26" s="170"/>
      <c r="I26" s="171"/>
      <c r="J26" s="170"/>
      <c r="K26" s="170"/>
      <c r="L26" s="170"/>
      <c r="M26" s="171"/>
      <c r="N26" s="170"/>
      <c r="O26" s="170"/>
      <c r="P26" s="171"/>
      <c r="Q26" s="170"/>
    </row>
    <row r="27" spans="1:17" x14ac:dyDescent="0.25">
      <c r="A27" s="170"/>
      <c r="B27" s="170"/>
      <c r="C27" s="170"/>
      <c r="D27" s="170"/>
      <c r="E27" s="170"/>
      <c r="F27" s="170"/>
      <c r="G27" s="171"/>
      <c r="H27" s="170"/>
      <c r="I27" s="171"/>
      <c r="J27" s="170"/>
      <c r="K27" s="170"/>
      <c r="L27" s="170"/>
      <c r="M27" s="171"/>
      <c r="N27" s="170"/>
      <c r="O27" s="170"/>
      <c r="P27" s="171"/>
      <c r="Q27" s="170"/>
    </row>
    <row r="28" spans="1:17" x14ac:dyDescent="0.25">
      <c r="A28" s="170"/>
      <c r="B28" s="170"/>
      <c r="C28" s="170"/>
      <c r="D28" s="170"/>
      <c r="E28" s="170"/>
      <c r="F28" s="170"/>
      <c r="G28" s="171"/>
      <c r="H28" s="170"/>
      <c r="I28" s="171"/>
      <c r="J28" s="170"/>
      <c r="K28" s="170"/>
      <c r="L28" s="170"/>
      <c r="M28" s="171"/>
      <c r="N28" s="170"/>
      <c r="O28" s="170"/>
      <c r="P28" s="171"/>
      <c r="Q28" s="170"/>
    </row>
    <row r="29" spans="1:17" x14ac:dyDescent="0.25">
      <c r="A29" s="170"/>
      <c r="B29" s="170"/>
      <c r="C29" s="170"/>
      <c r="D29" s="170"/>
      <c r="E29" s="170"/>
      <c r="F29" s="170"/>
      <c r="G29" s="171"/>
      <c r="H29" s="170"/>
      <c r="I29" s="171"/>
      <c r="J29" s="170"/>
      <c r="K29" s="170"/>
      <c r="L29" s="170"/>
      <c r="M29" s="171"/>
      <c r="N29" s="170"/>
      <c r="O29" s="170"/>
      <c r="P29" s="171"/>
      <c r="Q29" s="170"/>
    </row>
    <row r="30" spans="1:17" x14ac:dyDescent="0.25">
      <c r="A30" s="170"/>
      <c r="B30" s="170"/>
      <c r="C30" s="170"/>
      <c r="D30" s="170"/>
      <c r="E30" s="170"/>
      <c r="F30" s="170"/>
      <c r="G30" s="171"/>
      <c r="H30" s="170"/>
      <c r="I30" s="171"/>
      <c r="J30" s="170"/>
      <c r="K30" s="170"/>
      <c r="L30" s="170"/>
      <c r="M30" s="171"/>
      <c r="N30" s="170"/>
      <c r="O30" s="170"/>
      <c r="P30" s="171"/>
      <c r="Q30" s="170"/>
    </row>
    <row r="31" spans="1:17" x14ac:dyDescent="0.25">
      <c r="A31" s="170"/>
      <c r="B31" s="170"/>
      <c r="C31" s="170"/>
      <c r="D31" s="170"/>
      <c r="E31" s="170"/>
      <c r="F31" s="170"/>
      <c r="G31" s="171"/>
      <c r="H31" s="170"/>
      <c r="I31" s="171"/>
      <c r="J31" s="170"/>
      <c r="K31" s="170"/>
      <c r="L31" s="170"/>
      <c r="M31" s="171"/>
      <c r="N31" s="170"/>
      <c r="O31" s="170"/>
      <c r="P31" s="171"/>
      <c r="Q31" s="170"/>
    </row>
    <row r="32" spans="1:17" x14ac:dyDescent="0.25">
      <c r="A32" s="170"/>
      <c r="B32" s="170"/>
      <c r="C32" s="170"/>
      <c r="D32" s="170"/>
      <c r="E32" s="170"/>
      <c r="F32" s="170"/>
      <c r="G32" s="171"/>
      <c r="H32" s="170"/>
      <c r="I32" s="171"/>
      <c r="J32" s="170"/>
      <c r="K32" s="170"/>
      <c r="L32" s="170"/>
      <c r="M32" s="171"/>
      <c r="N32" s="170"/>
      <c r="O32" s="170"/>
      <c r="P32" s="171"/>
      <c r="Q32" s="170"/>
    </row>
    <row r="33" spans="1:17" x14ac:dyDescent="0.25">
      <c r="A33" s="170"/>
      <c r="B33" s="170"/>
      <c r="C33" s="170"/>
      <c r="D33" s="170"/>
      <c r="E33" s="170"/>
      <c r="F33" s="170"/>
      <c r="G33" s="171"/>
      <c r="H33" s="170"/>
      <c r="I33" s="171"/>
      <c r="J33" s="170"/>
      <c r="K33" s="170"/>
      <c r="L33" s="170"/>
      <c r="M33" s="171"/>
      <c r="N33" s="170"/>
      <c r="O33" s="170"/>
      <c r="P33" s="171"/>
      <c r="Q33" s="170"/>
    </row>
    <row r="34" spans="1:17" x14ac:dyDescent="0.25">
      <c r="A34" s="170"/>
      <c r="B34" s="170"/>
      <c r="C34" s="170"/>
      <c r="D34" s="170"/>
      <c r="E34" s="170"/>
      <c r="F34" s="170"/>
      <c r="G34" s="171"/>
      <c r="H34" s="170"/>
      <c r="I34" s="171"/>
      <c r="J34" s="170"/>
      <c r="K34" s="170"/>
      <c r="L34" s="170"/>
      <c r="M34" s="171"/>
      <c r="N34" s="170"/>
      <c r="O34" s="170"/>
      <c r="P34" s="171"/>
      <c r="Q34" s="170"/>
    </row>
    <row r="35" spans="1:17" x14ac:dyDescent="0.25">
      <c r="A35" s="170"/>
      <c r="B35" s="170"/>
      <c r="C35" s="170"/>
      <c r="D35" s="170"/>
      <c r="E35" s="170"/>
      <c r="F35" s="170"/>
      <c r="G35" s="171"/>
      <c r="H35" s="170"/>
      <c r="I35" s="171"/>
      <c r="J35" s="170"/>
      <c r="K35" s="170"/>
      <c r="L35" s="170"/>
      <c r="M35" s="171"/>
      <c r="N35" s="170"/>
      <c r="O35" s="170"/>
      <c r="P35" s="171"/>
      <c r="Q35" s="170"/>
    </row>
    <row r="36" spans="1:17" x14ac:dyDescent="0.25">
      <c r="A36" s="170"/>
      <c r="B36" s="170"/>
      <c r="C36" s="170"/>
      <c r="D36" s="170"/>
      <c r="E36" s="170"/>
      <c r="F36" s="170"/>
      <c r="G36" s="171"/>
      <c r="H36" s="170"/>
      <c r="I36" s="171"/>
      <c r="J36" s="170"/>
      <c r="K36" s="170"/>
      <c r="L36" s="170"/>
      <c r="M36" s="171"/>
      <c r="N36" s="170"/>
      <c r="O36" s="170"/>
      <c r="P36" s="171"/>
      <c r="Q36" s="170"/>
    </row>
    <row r="37" spans="1:17" x14ac:dyDescent="0.25">
      <c r="A37" s="170"/>
      <c r="B37" s="170"/>
      <c r="C37" s="170"/>
      <c r="D37" s="170"/>
      <c r="E37" s="170"/>
      <c r="F37" s="170"/>
      <c r="G37" s="171"/>
      <c r="H37" s="170"/>
      <c r="I37" s="171"/>
      <c r="J37" s="170"/>
      <c r="K37" s="170"/>
      <c r="L37" s="170"/>
      <c r="M37" s="171"/>
      <c r="N37" s="170"/>
      <c r="O37" s="170"/>
      <c r="P37" s="171"/>
      <c r="Q37" s="170"/>
    </row>
    <row r="38" spans="1:17" x14ac:dyDescent="0.25">
      <c r="A38" s="170"/>
      <c r="B38" s="170"/>
      <c r="C38" s="170"/>
      <c r="D38" s="170"/>
      <c r="E38" s="170"/>
      <c r="F38" s="170"/>
      <c r="G38" s="171"/>
      <c r="H38" s="170"/>
      <c r="I38" s="171"/>
      <c r="J38" s="170"/>
      <c r="K38" s="170"/>
      <c r="L38" s="170"/>
      <c r="M38" s="171"/>
      <c r="N38" s="170"/>
      <c r="O38" s="170"/>
      <c r="P38" s="171"/>
      <c r="Q38" s="170"/>
    </row>
    <row r="39" spans="1:17" x14ac:dyDescent="0.25">
      <c r="A39" s="170"/>
      <c r="B39" s="170"/>
      <c r="C39" s="170"/>
      <c r="D39" s="170"/>
      <c r="E39" s="170"/>
      <c r="F39" s="170"/>
      <c r="G39" s="171"/>
      <c r="H39" s="170"/>
      <c r="I39" s="171"/>
      <c r="J39" s="170"/>
      <c r="K39" s="170"/>
      <c r="L39" s="170"/>
      <c r="M39" s="171"/>
      <c r="N39" s="170"/>
      <c r="O39" s="170"/>
      <c r="P39" s="171"/>
      <c r="Q39" s="170"/>
    </row>
    <row r="40" spans="1:17" x14ac:dyDescent="0.25">
      <c r="A40" s="170"/>
      <c r="B40" s="170"/>
      <c r="C40" s="170"/>
      <c r="D40" s="170"/>
      <c r="E40" s="170"/>
      <c r="F40" s="170"/>
      <c r="G40" s="171"/>
      <c r="H40" s="170"/>
      <c r="I40" s="171"/>
      <c r="J40" s="170"/>
      <c r="K40" s="170"/>
      <c r="L40" s="170"/>
      <c r="M40" s="171"/>
      <c r="N40" s="170"/>
      <c r="O40" s="170"/>
      <c r="P40" s="171"/>
      <c r="Q40" s="170"/>
    </row>
    <row r="41" spans="1:17" x14ac:dyDescent="0.25">
      <c r="A41" s="170"/>
      <c r="B41" s="170"/>
      <c r="C41" s="170"/>
      <c r="D41" s="170"/>
      <c r="E41" s="170"/>
      <c r="F41" s="170"/>
      <c r="G41" s="171"/>
      <c r="H41" s="170"/>
      <c r="I41" s="171"/>
      <c r="J41" s="170"/>
      <c r="K41" s="170"/>
      <c r="L41" s="170"/>
      <c r="M41" s="171"/>
      <c r="N41" s="170"/>
      <c r="O41" s="170"/>
      <c r="P41" s="171"/>
      <c r="Q41" s="170"/>
    </row>
    <row r="42" spans="1:17" x14ac:dyDescent="0.25">
      <c r="A42" s="170"/>
      <c r="B42" s="170"/>
      <c r="C42" s="170"/>
      <c r="D42" s="170"/>
      <c r="E42" s="170"/>
      <c r="F42" s="170"/>
      <c r="G42" s="171"/>
      <c r="H42" s="170"/>
      <c r="I42" s="171"/>
      <c r="J42" s="170"/>
      <c r="K42" s="170"/>
      <c r="L42" s="170"/>
      <c r="M42" s="171"/>
      <c r="N42" s="170"/>
      <c r="O42" s="170"/>
      <c r="P42" s="171"/>
      <c r="Q42" s="170"/>
    </row>
    <row r="43" spans="1:17" x14ac:dyDescent="0.25">
      <c r="A43" s="170"/>
      <c r="B43" s="170"/>
      <c r="C43" s="170"/>
      <c r="D43" s="170"/>
      <c r="E43" s="170"/>
      <c r="F43" s="170"/>
      <c r="G43" s="171"/>
      <c r="H43" s="170"/>
      <c r="I43" s="171"/>
      <c r="J43" s="170"/>
      <c r="K43" s="170"/>
      <c r="L43" s="170"/>
      <c r="M43" s="171"/>
      <c r="N43" s="170"/>
      <c r="O43" s="170"/>
      <c r="P43" s="171"/>
      <c r="Q43" s="170"/>
    </row>
    <row r="44" spans="1:17" x14ac:dyDescent="0.25">
      <c r="A44" s="170"/>
      <c r="B44" s="170"/>
      <c r="C44" s="170"/>
      <c r="D44" s="170"/>
      <c r="E44" s="170"/>
      <c r="F44" s="170"/>
      <c r="G44" s="171"/>
      <c r="H44" s="170"/>
      <c r="I44" s="171"/>
      <c r="J44" s="170"/>
      <c r="K44" s="170"/>
      <c r="L44" s="170"/>
      <c r="M44" s="171"/>
      <c r="N44" s="170"/>
      <c r="O44" s="170"/>
      <c r="P44" s="171"/>
      <c r="Q44" s="170"/>
    </row>
    <row r="45" spans="1:17" x14ac:dyDescent="0.25">
      <c r="A45" s="170"/>
      <c r="B45" s="170"/>
      <c r="C45" s="170"/>
      <c r="D45" s="170"/>
      <c r="E45" s="170"/>
      <c r="F45" s="170"/>
      <c r="G45" s="171"/>
      <c r="H45" s="170"/>
      <c r="I45" s="171"/>
      <c r="J45" s="170"/>
      <c r="K45" s="170"/>
      <c r="L45" s="170"/>
      <c r="M45" s="171"/>
      <c r="N45" s="170"/>
      <c r="O45" s="170"/>
      <c r="P45" s="171"/>
      <c r="Q45" s="170"/>
    </row>
    <row r="46" spans="1:17" x14ac:dyDescent="0.25">
      <c r="A46" s="170"/>
      <c r="B46" s="170"/>
      <c r="C46" s="170"/>
      <c r="D46" s="170"/>
      <c r="E46" s="170"/>
      <c r="F46" s="170"/>
      <c r="G46" s="171"/>
      <c r="H46" s="170"/>
      <c r="I46" s="171"/>
      <c r="J46" s="170"/>
      <c r="K46" s="170"/>
      <c r="L46" s="170"/>
      <c r="M46" s="171"/>
      <c r="N46" s="170"/>
      <c r="O46" s="170"/>
      <c r="P46" s="171"/>
      <c r="Q46" s="170"/>
    </row>
    <row r="47" spans="1:17" x14ac:dyDescent="0.25">
      <c r="A47" s="170"/>
      <c r="B47" s="170"/>
      <c r="C47" s="170"/>
      <c r="D47" s="170"/>
      <c r="E47" s="170"/>
      <c r="F47" s="170"/>
      <c r="G47" s="171"/>
      <c r="H47" s="170"/>
      <c r="I47" s="171"/>
      <c r="J47" s="170"/>
      <c r="K47" s="170"/>
      <c r="L47" s="170"/>
      <c r="M47" s="171"/>
      <c r="N47" s="170"/>
      <c r="O47" s="170"/>
      <c r="P47" s="171"/>
      <c r="Q47" s="170"/>
    </row>
  </sheetData>
  <mergeCells count="36">
    <mergeCell ref="A17:A19"/>
    <mergeCell ref="J17:K17"/>
    <mergeCell ref="J18:K18"/>
    <mergeCell ref="B3:D4"/>
    <mergeCell ref="H3:K3"/>
    <mergeCell ref="J10:K10"/>
    <mergeCell ref="A3:A4"/>
    <mergeCell ref="E3:E4"/>
    <mergeCell ref="A5:A6"/>
    <mergeCell ref="B5:B6"/>
    <mergeCell ref="C5:C6"/>
    <mergeCell ref="D5:D6"/>
    <mergeCell ref="A7:A10"/>
    <mergeCell ref="B7:B9"/>
    <mergeCell ref="J13:K13"/>
    <mergeCell ref="J16:K16"/>
    <mergeCell ref="J12:K12"/>
    <mergeCell ref="J11:K11"/>
    <mergeCell ref="O3:Q3"/>
    <mergeCell ref="J5:K5"/>
    <mergeCell ref="J8:K8"/>
    <mergeCell ref="L3:N3"/>
    <mergeCell ref="J4:K4"/>
    <mergeCell ref="J9:K9"/>
    <mergeCell ref="J6:K6"/>
    <mergeCell ref="A1:Q1"/>
    <mergeCell ref="A2:Q2"/>
    <mergeCell ref="A11:A15"/>
    <mergeCell ref="B11:B15"/>
    <mergeCell ref="J7:K7"/>
    <mergeCell ref="J14:K14"/>
    <mergeCell ref="J15:K15"/>
    <mergeCell ref="C11:C15"/>
    <mergeCell ref="C7:C9"/>
    <mergeCell ref="F3:F4"/>
    <mergeCell ref="G3:G4"/>
  </mergeCells>
  <hyperlinks>
    <hyperlink ref="Q17" r:id="rId1"/>
    <hyperlink ref="Q18" r:id="rId2"/>
    <hyperlink ref="Q19" r:id="rId3"/>
    <hyperlink ref="Q6" r:id="rId4"/>
    <hyperlink ref="Q12" r:id="rId5"/>
  </hyperlinks>
  <pageMargins left="0.7" right="0.7" top="0.75" bottom="0.75" header="0.3" footer="0.3"/>
  <pageSetup orientation="portrait"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FF00"/>
  </sheetPr>
  <dimension ref="A1:NP26"/>
  <sheetViews>
    <sheetView topLeftCell="N23" zoomScale="150" zoomScaleNormal="150" workbookViewId="0">
      <selection activeCell="U26" sqref="U26:V26"/>
    </sheetView>
  </sheetViews>
  <sheetFormatPr baseColWidth="10" defaultRowHeight="9" x14ac:dyDescent="0.25"/>
  <cols>
    <col min="1" max="1" width="14.140625" style="9" customWidth="1"/>
    <col min="2" max="2" width="3.5703125" style="8" customWidth="1"/>
    <col min="3" max="3" width="30" style="8" customWidth="1"/>
    <col min="4" max="4" width="19.5703125" style="8" customWidth="1"/>
    <col min="5" max="5" width="22.7109375" style="8" customWidth="1"/>
    <col min="6" max="6" width="13.85546875" style="8" customWidth="1"/>
    <col min="7" max="7" width="11.42578125" style="8"/>
    <col min="8" max="8" width="23.42578125" style="8" customWidth="1"/>
    <col min="9" max="9" width="24.85546875" style="8" customWidth="1"/>
    <col min="10" max="10" width="7.5703125" style="8" customWidth="1"/>
    <col min="11" max="11" width="11.42578125" style="8"/>
    <col min="12" max="12" width="28.5703125" style="8" customWidth="1"/>
    <col min="13" max="13" width="11.42578125" style="8"/>
    <col min="14" max="14" width="25.42578125" style="8" customWidth="1"/>
    <col min="15" max="15" width="12.140625" style="8" customWidth="1"/>
    <col min="16" max="16" width="15.28515625" style="8" customWidth="1"/>
    <col min="17" max="17" width="24.28515625" style="8" customWidth="1"/>
    <col min="18" max="18" width="18.42578125" style="8" customWidth="1"/>
    <col min="19" max="19" width="16.140625" style="8" customWidth="1"/>
    <col min="20" max="20" width="12.140625" style="9" customWidth="1"/>
    <col min="21" max="21" width="11.42578125" style="8"/>
    <col min="22" max="22" width="19.7109375" style="8" customWidth="1"/>
    <col min="23" max="16384" width="11.42578125" style="8"/>
  </cols>
  <sheetData>
    <row r="1" spans="1:380" ht="18" customHeight="1" x14ac:dyDescent="0.25">
      <c r="A1" s="523"/>
      <c r="B1" s="524"/>
      <c r="C1" s="524"/>
      <c r="D1" s="524"/>
      <c r="E1" s="524"/>
      <c r="F1" s="524"/>
      <c r="G1" s="524"/>
      <c r="H1" s="524"/>
      <c r="I1" s="524"/>
      <c r="J1" s="524"/>
      <c r="K1" s="524"/>
      <c r="L1" s="524"/>
      <c r="M1" s="524"/>
      <c r="N1" s="524"/>
      <c r="O1" s="524"/>
      <c r="P1" s="524"/>
      <c r="Q1" s="524"/>
    </row>
    <row r="2" spans="1:380" ht="15.75" customHeight="1" thickBot="1" x14ac:dyDescent="0.3">
      <c r="A2" s="523"/>
      <c r="B2" s="524"/>
      <c r="C2" s="524"/>
      <c r="D2" s="524"/>
      <c r="E2" s="524"/>
      <c r="F2" s="524"/>
      <c r="G2" s="524"/>
      <c r="H2" s="524"/>
      <c r="I2" s="524"/>
      <c r="J2" s="524"/>
      <c r="K2" s="524"/>
      <c r="L2" s="524"/>
      <c r="M2" s="524"/>
      <c r="N2" s="524"/>
      <c r="O2" s="524"/>
      <c r="P2" s="524"/>
      <c r="Q2" s="524"/>
    </row>
    <row r="3" spans="1:380" s="11" customFormat="1" ht="15" customHeight="1" thickBot="1" x14ac:dyDescent="0.3">
      <c r="A3" s="536" t="s">
        <v>111</v>
      </c>
      <c r="B3" s="537"/>
      <c r="C3" s="537"/>
      <c r="D3" s="537"/>
      <c r="E3" s="537"/>
      <c r="F3" s="537"/>
      <c r="G3" s="537"/>
      <c r="H3" s="537"/>
      <c r="I3" s="537"/>
      <c r="J3" s="537"/>
      <c r="K3" s="537"/>
      <c r="L3" s="537"/>
      <c r="M3" s="537"/>
      <c r="N3" s="537"/>
      <c r="O3" s="537"/>
      <c r="P3" s="537"/>
      <c r="Q3" s="537"/>
      <c r="R3" s="537"/>
      <c r="S3" s="537"/>
      <c r="T3" s="537"/>
      <c r="U3" s="537"/>
      <c r="V3" s="537"/>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c r="IA3" s="10"/>
      <c r="IB3" s="10"/>
      <c r="IC3" s="10"/>
      <c r="ID3" s="10"/>
      <c r="IE3" s="10"/>
      <c r="IF3" s="10"/>
      <c r="IG3" s="10"/>
      <c r="IH3" s="10"/>
      <c r="II3" s="10"/>
      <c r="IJ3" s="10"/>
      <c r="IK3" s="10"/>
      <c r="IL3" s="10"/>
      <c r="IM3" s="10"/>
      <c r="IN3" s="10"/>
      <c r="IO3" s="10"/>
      <c r="IP3" s="10"/>
      <c r="IQ3" s="10"/>
      <c r="IR3" s="10"/>
      <c r="IS3" s="10"/>
      <c r="IT3" s="10"/>
      <c r="IU3" s="10"/>
      <c r="IV3" s="10"/>
      <c r="IW3" s="10"/>
      <c r="IX3" s="10"/>
      <c r="IY3" s="10"/>
      <c r="IZ3" s="10"/>
      <c r="JA3" s="10"/>
      <c r="JB3" s="10"/>
      <c r="JC3" s="10"/>
      <c r="JD3" s="10"/>
      <c r="JE3" s="10"/>
      <c r="JF3" s="10"/>
      <c r="JG3" s="10"/>
      <c r="JH3" s="10"/>
      <c r="JI3" s="10"/>
      <c r="JJ3" s="10"/>
      <c r="JK3" s="10"/>
      <c r="JL3" s="10"/>
      <c r="JM3" s="10"/>
      <c r="JN3" s="10"/>
      <c r="JO3" s="10"/>
      <c r="JP3" s="10"/>
      <c r="JQ3" s="10"/>
      <c r="JR3" s="10"/>
      <c r="JS3" s="10"/>
      <c r="JT3" s="10"/>
      <c r="JU3" s="10"/>
      <c r="JV3" s="10"/>
      <c r="JW3" s="10"/>
      <c r="JX3" s="10"/>
      <c r="JY3" s="10"/>
      <c r="JZ3" s="10"/>
      <c r="KA3" s="10"/>
      <c r="KB3" s="10"/>
      <c r="KC3" s="10"/>
      <c r="KD3" s="10"/>
      <c r="KE3" s="10"/>
      <c r="KF3" s="10"/>
      <c r="KG3" s="10"/>
      <c r="KH3" s="10"/>
      <c r="KI3" s="10"/>
      <c r="KJ3" s="10"/>
      <c r="KK3" s="10"/>
      <c r="KL3" s="10"/>
      <c r="KM3" s="10"/>
      <c r="KN3" s="10"/>
      <c r="KO3" s="10"/>
      <c r="KP3" s="10"/>
      <c r="KQ3" s="10"/>
      <c r="KR3" s="10"/>
      <c r="KS3" s="10"/>
      <c r="KT3" s="10"/>
      <c r="KU3" s="10"/>
      <c r="KV3" s="10"/>
      <c r="KW3" s="10"/>
      <c r="KX3" s="10"/>
      <c r="KY3" s="10"/>
      <c r="KZ3" s="10"/>
      <c r="LA3" s="10"/>
      <c r="LB3" s="10"/>
      <c r="LC3" s="10"/>
      <c r="LD3" s="10"/>
      <c r="LE3" s="10"/>
      <c r="LF3" s="10"/>
      <c r="LG3" s="10"/>
      <c r="LH3" s="10"/>
      <c r="LI3" s="10"/>
      <c r="LJ3" s="10"/>
      <c r="LK3" s="10"/>
      <c r="LL3" s="10"/>
      <c r="LM3" s="10"/>
      <c r="LN3" s="10"/>
      <c r="LO3" s="10"/>
      <c r="LP3" s="10"/>
      <c r="LQ3" s="10"/>
      <c r="LR3" s="10"/>
      <c r="LS3" s="10"/>
      <c r="LT3" s="10"/>
      <c r="LU3" s="10"/>
      <c r="LV3" s="10"/>
      <c r="LW3" s="10"/>
      <c r="LX3" s="10"/>
      <c r="LY3" s="10"/>
      <c r="LZ3" s="10"/>
      <c r="MA3" s="10"/>
      <c r="MB3" s="10"/>
      <c r="MC3" s="10"/>
      <c r="MD3" s="10"/>
      <c r="ME3" s="10"/>
      <c r="MF3" s="10"/>
      <c r="MG3" s="10"/>
      <c r="MH3" s="10"/>
      <c r="MI3" s="10"/>
      <c r="MJ3" s="10"/>
      <c r="MK3" s="10"/>
      <c r="ML3" s="10"/>
      <c r="MM3" s="10"/>
      <c r="MN3" s="10"/>
      <c r="MO3" s="10"/>
      <c r="MP3" s="10"/>
      <c r="MQ3" s="10"/>
      <c r="MR3" s="10"/>
      <c r="MS3" s="10"/>
      <c r="MT3" s="10"/>
      <c r="MU3" s="10"/>
      <c r="MV3" s="10"/>
      <c r="MW3" s="10"/>
      <c r="MX3" s="10"/>
      <c r="MY3" s="10"/>
      <c r="MZ3" s="10"/>
      <c r="NA3" s="10"/>
      <c r="NB3" s="10"/>
      <c r="NC3" s="10"/>
      <c r="ND3" s="10"/>
      <c r="NE3" s="10"/>
      <c r="NF3" s="10"/>
      <c r="NG3" s="10"/>
      <c r="NH3" s="10"/>
      <c r="NI3" s="10"/>
      <c r="NJ3" s="10"/>
      <c r="NK3" s="10"/>
      <c r="NL3" s="10"/>
      <c r="NM3" s="10"/>
      <c r="NN3" s="10"/>
      <c r="NO3" s="10"/>
      <c r="NP3" s="10"/>
    </row>
    <row r="4" spans="1:380" s="11" customFormat="1" ht="15" customHeight="1" thickBot="1" x14ac:dyDescent="0.3">
      <c r="A4" s="532"/>
      <c r="B4" s="538"/>
      <c r="C4" s="538"/>
      <c r="D4" s="538"/>
      <c r="E4" s="538"/>
      <c r="F4" s="538"/>
      <c r="G4" s="538"/>
      <c r="H4" s="538"/>
      <c r="I4" s="538"/>
      <c r="J4" s="538"/>
      <c r="K4" s="538"/>
      <c r="L4" s="538"/>
      <c r="M4" s="538"/>
      <c r="N4" s="538"/>
      <c r="O4" s="538"/>
      <c r="P4" s="538"/>
      <c r="Q4" s="538"/>
      <c r="R4" s="538"/>
      <c r="S4" s="538"/>
      <c r="T4" s="538"/>
      <c r="U4" s="538"/>
      <c r="V4" s="538"/>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row>
    <row r="5" spans="1:380" s="11" customFormat="1" ht="27" customHeight="1" thickBot="1" x14ac:dyDescent="0.3">
      <c r="A5" s="528" t="s">
        <v>2</v>
      </c>
      <c r="B5" s="530" t="s">
        <v>3</v>
      </c>
      <c r="C5" s="531"/>
      <c r="D5" s="528" t="s">
        <v>112</v>
      </c>
      <c r="E5" s="528" t="s">
        <v>113</v>
      </c>
      <c r="F5" s="528" t="s">
        <v>5</v>
      </c>
      <c r="G5" s="528" t="s">
        <v>47</v>
      </c>
      <c r="H5" s="525" t="s">
        <v>168</v>
      </c>
      <c r="I5" s="526"/>
      <c r="J5" s="526"/>
      <c r="K5" s="526"/>
      <c r="L5" s="527"/>
      <c r="M5" s="525" t="s">
        <v>238</v>
      </c>
      <c r="N5" s="526"/>
      <c r="O5" s="526"/>
      <c r="P5" s="526"/>
      <c r="Q5" s="527"/>
      <c r="R5" s="525" t="s">
        <v>289</v>
      </c>
      <c r="S5" s="526"/>
      <c r="T5" s="526"/>
      <c r="U5" s="526"/>
      <c r="V5" s="527"/>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c r="IA5" s="10"/>
      <c r="IB5" s="10"/>
      <c r="IC5" s="10"/>
      <c r="ID5" s="10"/>
      <c r="IE5" s="10"/>
      <c r="IF5" s="10"/>
      <c r="IG5" s="10"/>
      <c r="IH5" s="10"/>
      <c r="II5" s="10"/>
      <c r="IJ5" s="10"/>
      <c r="IK5" s="10"/>
      <c r="IL5" s="10"/>
      <c r="IM5" s="10"/>
      <c r="IN5" s="10"/>
      <c r="IO5" s="10"/>
      <c r="IP5" s="10"/>
      <c r="IQ5" s="10"/>
      <c r="IR5" s="10"/>
      <c r="IS5" s="10"/>
      <c r="IT5" s="10"/>
      <c r="IU5" s="10"/>
      <c r="IV5" s="10"/>
      <c r="IW5" s="10"/>
      <c r="IX5" s="10"/>
      <c r="IY5" s="10"/>
      <c r="IZ5" s="10"/>
      <c r="JA5" s="10"/>
      <c r="JB5" s="10"/>
      <c r="JC5" s="10"/>
      <c r="JD5" s="10"/>
      <c r="JE5" s="10"/>
      <c r="JF5" s="10"/>
      <c r="JG5" s="10"/>
      <c r="JH5" s="10"/>
      <c r="JI5" s="10"/>
      <c r="JJ5" s="10"/>
      <c r="JK5" s="10"/>
      <c r="JL5" s="10"/>
      <c r="JM5" s="10"/>
      <c r="JN5" s="10"/>
      <c r="JO5" s="10"/>
      <c r="JP5" s="10"/>
      <c r="JQ5" s="10"/>
      <c r="JR5" s="10"/>
      <c r="JS5" s="10"/>
      <c r="JT5" s="10"/>
      <c r="JU5" s="10"/>
      <c r="JV5" s="10"/>
      <c r="JW5" s="10"/>
      <c r="JX5" s="10"/>
      <c r="JY5" s="10"/>
      <c r="JZ5" s="10"/>
      <c r="KA5" s="10"/>
      <c r="KB5" s="10"/>
      <c r="KC5" s="10"/>
      <c r="KD5" s="10"/>
      <c r="KE5" s="10"/>
      <c r="KF5" s="10"/>
      <c r="KG5" s="10"/>
      <c r="KH5" s="10"/>
      <c r="KI5" s="10"/>
      <c r="KJ5" s="10"/>
      <c r="KK5" s="10"/>
      <c r="KL5" s="10"/>
      <c r="KM5" s="10"/>
      <c r="KN5" s="10"/>
      <c r="KO5" s="10"/>
      <c r="KP5" s="10"/>
      <c r="KQ5" s="10"/>
      <c r="KR5" s="10"/>
      <c r="KS5" s="10"/>
      <c r="KT5" s="10"/>
      <c r="KU5" s="10"/>
      <c r="KV5" s="10"/>
      <c r="KW5" s="10"/>
      <c r="KX5" s="10"/>
      <c r="KY5" s="10"/>
      <c r="KZ5" s="10"/>
      <c r="LA5" s="10"/>
      <c r="LB5" s="10"/>
      <c r="LC5" s="10"/>
      <c r="LD5" s="10"/>
      <c r="LE5" s="10"/>
      <c r="LF5" s="10"/>
      <c r="LG5" s="10"/>
      <c r="LH5" s="10"/>
      <c r="LI5" s="10"/>
      <c r="LJ5" s="10"/>
      <c r="LK5" s="10"/>
      <c r="LL5" s="10"/>
      <c r="LM5" s="10"/>
      <c r="LN5" s="10"/>
      <c r="LO5" s="10"/>
      <c r="LP5" s="10"/>
      <c r="LQ5" s="10"/>
      <c r="LR5" s="10"/>
      <c r="LS5" s="10"/>
      <c r="LT5" s="10"/>
      <c r="LU5" s="10"/>
      <c r="LV5" s="10"/>
      <c r="LW5" s="10"/>
      <c r="LX5" s="10"/>
      <c r="LY5" s="10"/>
      <c r="LZ5" s="10"/>
      <c r="MA5" s="10"/>
      <c r="MB5" s="10"/>
      <c r="MC5" s="10"/>
      <c r="MD5" s="10"/>
      <c r="ME5" s="10"/>
      <c r="MF5" s="10"/>
      <c r="MG5" s="10"/>
      <c r="MH5" s="10"/>
      <c r="MI5" s="10"/>
      <c r="MJ5" s="10"/>
      <c r="MK5" s="10"/>
      <c r="ML5" s="10"/>
      <c r="MM5" s="10"/>
      <c r="MN5" s="10"/>
      <c r="MO5" s="10"/>
      <c r="MP5" s="10"/>
      <c r="MQ5" s="10"/>
      <c r="MR5" s="10"/>
      <c r="MS5" s="10"/>
      <c r="MT5" s="10"/>
      <c r="MU5" s="10"/>
      <c r="MV5" s="10"/>
      <c r="MW5" s="10"/>
      <c r="MX5" s="10"/>
      <c r="MY5" s="10"/>
      <c r="MZ5" s="10"/>
      <c r="NA5" s="10"/>
      <c r="NB5" s="10"/>
      <c r="NC5" s="10"/>
      <c r="ND5" s="10"/>
      <c r="NE5" s="10"/>
      <c r="NF5" s="10"/>
      <c r="NG5" s="10"/>
      <c r="NH5" s="10"/>
      <c r="NI5" s="10"/>
      <c r="NJ5" s="10"/>
      <c r="NK5" s="10"/>
      <c r="NL5" s="10"/>
      <c r="NM5" s="10"/>
      <c r="NN5" s="10"/>
      <c r="NO5" s="10"/>
      <c r="NP5" s="10"/>
    </row>
    <row r="6" spans="1:380" s="9" customFormat="1" ht="45" customHeight="1" thickBot="1" x14ac:dyDescent="0.3">
      <c r="A6" s="529"/>
      <c r="B6" s="532"/>
      <c r="C6" s="533"/>
      <c r="D6" s="529"/>
      <c r="E6" s="529"/>
      <c r="F6" s="529"/>
      <c r="G6" s="529"/>
      <c r="H6" s="534" t="s">
        <v>172</v>
      </c>
      <c r="I6" s="535"/>
      <c r="J6" s="12" t="s">
        <v>171</v>
      </c>
      <c r="K6" s="534" t="s">
        <v>169</v>
      </c>
      <c r="L6" s="535"/>
      <c r="M6" s="539" t="s">
        <v>239</v>
      </c>
      <c r="N6" s="540"/>
      <c r="O6" s="13" t="s">
        <v>171</v>
      </c>
      <c r="P6" s="539" t="s">
        <v>240</v>
      </c>
      <c r="Q6" s="540"/>
      <c r="R6" s="539" t="s">
        <v>239</v>
      </c>
      <c r="S6" s="540"/>
      <c r="T6" s="13" t="s">
        <v>171</v>
      </c>
      <c r="U6" s="539" t="s">
        <v>240</v>
      </c>
      <c r="V6" s="540"/>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14"/>
      <c r="NJ6" s="14"/>
      <c r="NK6" s="14"/>
      <c r="NL6" s="14"/>
      <c r="NM6" s="14"/>
      <c r="NN6" s="14"/>
      <c r="NO6" s="14"/>
      <c r="NP6" s="14"/>
    </row>
    <row r="7" spans="1:380" ht="115.5" customHeight="1" thickBot="1" x14ac:dyDescent="0.3">
      <c r="A7" s="520" t="s">
        <v>114</v>
      </c>
      <c r="B7" s="95" t="s">
        <v>52</v>
      </c>
      <c r="C7" s="89" t="s">
        <v>115</v>
      </c>
      <c r="D7" s="89" t="s">
        <v>116</v>
      </c>
      <c r="E7" s="89" t="s">
        <v>117</v>
      </c>
      <c r="F7" s="89" t="s">
        <v>118</v>
      </c>
      <c r="G7" s="97">
        <v>42783</v>
      </c>
      <c r="H7" s="439" t="s">
        <v>223</v>
      </c>
      <c r="I7" s="440"/>
      <c r="J7" s="98">
        <v>1</v>
      </c>
      <c r="K7" s="439" t="s">
        <v>224</v>
      </c>
      <c r="L7" s="440"/>
      <c r="M7" s="439" t="s">
        <v>223</v>
      </c>
      <c r="N7" s="440"/>
      <c r="O7" s="24">
        <v>1</v>
      </c>
      <c r="P7" s="439" t="s">
        <v>265</v>
      </c>
      <c r="Q7" s="440"/>
      <c r="R7" s="439" t="s">
        <v>223</v>
      </c>
      <c r="S7" s="440"/>
      <c r="T7" s="21">
        <v>1</v>
      </c>
      <c r="U7" s="439" t="s">
        <v>265</v>
      </c>
      <c r="V7" s="440"/>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c r="KK7" s="25"/>
      <c r="KL7" s="25"/>
      <c r="KM7" s="25"/>
      <c r="KN7" s="25"/>
      <c r="KO7" s="25"/>
      <c r="KP7" s="25"/>
      <c r="KQ7" s="25"/>
      <c r="KR7" s="25"/>
      <c r="KS7" s="25"/>
      <c r="KT7" s="25"/>
      <c r="KU7" s="25"/>
      <c r="KV7" s="25"/>
      <c r="KW7" s="25"/>
      <c r="KX7" s="25"/>
      <c r="KY7" s="25"/>
      <c r="KZ7" s="25"/>
      <c r="LA7" s="25"/>
      <c r="LB7" s="25"/>
      <c r="LC7" s="25"/>
      <c r="LD7" s="25"/>
      <c r="LE7" s="25"/>
      <c r="LF7" s="25"/>
      <c r="LG7" s="25"/>
      <c r="LH7" s="25"/>
      <c r="LI7" s="25"/>
      <c r="LJ7" s="25"/>
      <c r="LK7" s="25"/>
      <c r="LL7" s="25"/>
      <c r="LM7" s="25"/>
      <c r="LN7" s="25"/>
      <c r="LO7" s="25"/>
      <c r="LP7" s="25"/>
      <c r="LQ7" s="25"/>
      <c r="LR7" s="25"/>
      <c r="LS7" s="25"/>
      <c r="LT7" s="25"/>
      <c r="LU7" s="25"/>
      <c r="LV7" s="25"/>
      <c r="LW7" s="25"/>
      <c r="LX7" s="25"/>
      <c r="LY7" s="25"/>
      <c r="LZ7" s="25"/>
      <c r="MA7" s="25"/>
      <c r="MB7" s="25"/>
      <c r="MC7" s="25"/>
      <c r="MD7" s="25"/>
      <c r="ME7" s="25"/>
      <c r="MF7" s="25"/>
      <c r="MG7" s="25"/>
      <c r="MH7" s="25"/>
      <c r="MI7" s="25"/>
      <c r="MJ7" s="25"/>
      <c r="MK7" s="25"/>
      <c r="ML7" s="25"/>
      <c r="MM7" s="25"/>
      <c r="MN7" s="25"/>
      <c r="MO7" s="25"/>
      <c r="MP7" s="25"/>
      <c r="MQ7" s="25"/>
      <c r="MR7" s="25"/>
      <c r="MS7" s="25"/>
      <c r="MT7" s="25"/>
      <c r="MU7" s="25"/>
      <c r="MV7" s="25"/>
      <c r="MW7" s="25"/>
      <c r="MX7" s="25"/>
      <c r="MY7" s="25"/>
      <c r="MZ7" s="25"/>
      <c r="NA7" s="25"/>
      <c r="NB7" s="25"/>
      <c r="NC7" s="25"/>
      <c r="ND7" s="25"/>
      <c r="NE7" s="25"/>
      <c r="NF7" s="25"/>
      <c r="NG7" s="25"/>
      <c r="NH7" s="25"/>
      <c r="NI7" s="25"/>
      <c r="NJ7" s="25"/>
      <c r="NK7" s="25"/>
      <c r="NL7" s="25"/>
      <c r="NM7" s="25"/>
      <c r="NN7" s="25"/>
      <c r="NO7" s="25"/>
      <c r="NP7" s="25"/>
    </row>
    <row r="8" spans="1:380" ht="85.5" customHeight="1" thickBot="1" x14ac:dyDescent="0.3">
      <c r="A8" s="521"/>
      <c r="B8" s="95" t="s">
        <v>56</v>
      </c>
      <c r="C8" s="89" t="s">
        <v>119</v>
      </c>
      <c r="D8" s="89" t="s">
        <v>120</v>
      </c>
      <c r="E8" s="89" t="s">
        <v>121</v>
      </c>
      <c r="F8" s="89" t="s">
        <v>122</v>
      </c>
      <c r="G8" s="97">
        <v>42825</v>
      </c>
      <c r="H8" s="439" t="s">
        <v>225</v>
      </c>
      <c r="I8" s="440"/>
      <c r="J8" s="98">
        <v>1</v>
      </c>
      <c r="K8" s="439" t="s">
        <v>173</v>
      </c>
      <c r="L8" s="440"/>
      <c r="M8" s="439" t="s">
        <v>225</v>
      </c>
      <c r="N8" s="440"/>
      <c r="O8" s="90">
        <v>1</v>
      </c>
      <c r="P8" s="439" t="s">
        <v>265</v>
      </c>
      <c r="Q8" s="440"/>
      <c r="R8" s="439" t="s">
        <v>225</v>
      </c>
      <c r="S8" s="440"/>
      <c r="T8" s="22">
        <v>1</v>
      </c>
      <c r="U8" s="439" t="s">
        <v>265</v>
      </c>
      <c r="V8" s="440"/>
    </row>
    <row r="9" spans="1:380" ht="151.5" customHeight="1" thickBot="1" x14ac:dyDescent="0.3">
      <c r="A9" s="521"/>
      <c r="B9" s="95" t="s">
        <v>123</v>
      </c>
      <c r="C9" s="89" t="s">
        <v>124</v>
      </c>
      <c r="D9" s="89" t="s">
        <v>125</v>
      </c>
      <c r="E9" s="26" t="s">
        <v>248</v>
      </c>
      <c r="F9" s="89" t="s">
        <v>118</v>
      </c>
      <c r="G9" s="97">
        <v>42853</v>
      </c>
      <c r="H9" s="439" t="s">
        <v>226</v>
      </c>
      <c r="I9" s="440"/>
      <c r="J9" s="98">
        <v>1</v>
      </c>
      <c r="K9" s="439" t="s">
        <v>227</v>
      </c>
      <c r="L9" s="440"/>
      <c r="M9" s="439" t="s">
        <v>226</v>
      </c>
      <c r="N9" s="440"/>
      <c r="O9" s="24">
        <v>1</v>
      </c>
      <c r="P9" s="439" t="s">
        <v>265</v>
      </c>
      <c r="Q9" s="440"/>
      <c r="R9" s="439" t="s">
        <v>226</v>
      </c>
      <c r="S9" s="440"/>
      <c r="T9" s="21">
        <v>1</v>
      </c>
      <c r="U9" s="439" t="s">
        <v>265</v>
      </c>
      <c r="V9" s="440"/>
    </row>
    <row r="10" spans="1:380" ht="134.25" customHeight="1" thickBot="1" x14ac:dyDescent="0.3">
      <c r="A10" s="521"/>
      <c r="B10" s="95" t="s">
        <v>126</v>
      </c>
      <c r="C10" s="89" t="s">
        <v>127</v>
      </c>
      <c r="D10" s="89" t="s">
        <v>128</v>
      </c>
      <c r="E10" s="89" t="s">
        <v>343</v>
      </c>
      <c r="F10" s="89" t="s">
        <v>118</v>
      </c>
      <c r="G10" s="97">
        <v>42895</v>
      </c>
      <c r="H10" s="439"/>
      <c r="I10" s="440"/>
      <c r="J10" s="89"/>
      <c r="K10" s="439" t="s">
        <v>234</v>
      </c>
      <c r="L10" s="440"/>
      <c r="M10" s="431" t="s">
        <v>249</v>
      </c>
      <c r="N10" s="432"/>
      <c r="O10" s="92">
        <v>1</v>
      </c>
      <c r="P10" s="471" t="s">
        <v>250</v>
      </c>
      <c r="Q10" s="472"/>
      <c r="R10" s="431" t="s">
        <v>249</v>
      </c>
      <c r="S10" s="432"/>
      <c r="T10" s="99">
        <v>1</v>
      </c>
      <c r="U10" s="471" t="s">
        <v>250</v>
      </c>
      <c r="V10" s="472"/>
    </row>
    <row r="11" spans="1:380" ht="89.25" customHeight="1" thickBot="1" x14ac:dyDescent="0.3">
      <c r="A11" s="521"/>
      <c r="B11" s="115" t="s">
        <v>129</v>
      </c>
      <c r="C11" s="198" t="s">
        <v>174</v>
      </c>
      <c r="D11" s="198" t="s">
        <v>130</v>
      </c>
      <c r="E11" s="198" t="s">
        <v>310</v>
      </c>
      <c r="F11" s="198" t="s">
        <v>68</v>
      </c>
      <c r="G11" s="198" t="s">
        <v>131</v>
      </c>
      <c r="H11" s="473" t="s">
        <v>228</v>
      </c>
      <c r="I11" s="474"/>
      <c r="J11" s="199">
        <f>4/12</f>
        <v>0.33333333333333331</v>
      </c>
      <c r="K11" s="473" t="s">
        <v>229</v>
      </c>
      <c r="L11" s="474"/>
      <c r="M11" s="473" t="s">
        <v>266</v>
      </c>
      <c r="N11" s="474"/>
      <c r="O11" s="205">
        <f>7/12</f>
        <v>0.58333333333333337</v>
      </c>
      <c r="P11" s="473" t="s">
        <v>267</v>
      </c>
      <c r="Q11" s="474"/>
      <c r="R11" s="467" t="s">
        <v>394</v>
      </c>
      <c r="S11" s="468"/>
      <c r="T11" s="204">
        <v>1</v>
      </c>
      <c r="U11" s="469" t="s">
        <v>395</v>
      </c>
      <c r="V11" s="470"/>
    </row>
    <row r="12" spans="1:380" ht="105.75" customHeight="1" thickBot="1" x14ac:dyDescent="0.3">
      <c r="A12" s="521"/>
      <c r="B12" s="115" t="s">
        <v>132</v>
      </c>
      <c r="C12" s="198" t="s">
        <v>133</v>
      </c>
      <c r="D12" s="198" t="s">
        <v>134</v>
      </c>
      <c r="E12" s="198" t="s">
        <v>326</v>
      </c>
      <c r="F12" s="200" t="s">
        <v>68</v>
      </c>
      <c r="G12" s="198" t="s">
        <v>135</v>
      </c>
      <c r="H12" s="559" t="s">
        <v>190</v>
      </c>
      <c r="I12" s="560"/>
      <c r="J12" s="199">
        <v>0.5</v>
      </c>
      <c r="K12" s="557" t="s">
        <v>230</v>
      </c>
      <c r="L12" s="558"/>
      <c r="M12" s="201"/>
      <c r="N12" s="202"/>
      <c r="O12" s="203"/>
      <c r="P12" s="473" t="s">
        <v>278</v>
      </c>
      <c r="Q12" s="474"/>
      <c r="R12" s="473" t="s">
        <v>393</v>
      </c>
      <c r="S12" s="474"/>
      <c r="T12" s="702">
        <f>83/165</f>
        <v>0.50303030303030305</v>
      </c>
      <c r="U12" s="703" t="s">
        <v>392</v>
      </c>
      <c r="V12" s="704"/>
    </row>
    <row r="13" spans="1:380" ht="81.75" customHeight="1" thickBot="1" x14ac:dyDescent="0.3">
      <c r="A13" s="521"/>
      <c r="B13" s="95" t="s">
        <v>136</v>
      </c>
      <c r="C13" s="89" t="s">
        <v>137</v>
      </c>
      <c r="D13" s="89" t="s">
        <v>138</v>
      </c>
      <c r="E13" s="89" t="s">
        <v>313</v>
      </c>
      <c r="F13" s="89" t="s">
        <v>107</v>
      </c>
      <c r="G13" s="89" t="s">
        <v>131</v>
      </c>
      <c r="H13" s="485"/>
      <c r="I13" s="486"/>
      <c r="J13" s="90">
        <f>3/12</f>
        <v>0.25</v>
      </c>
      <c r="K13" s="479" t="s">
        <v>314</v>
      </c>
      <c r="L13" s="480"/>
      <c r="M13" s="471"/>
      <c r="N13" s="472"/>
      <c r="O13" s="7">
        <f>6/12</f>
        <v>0.5</v>
      </c>
      <c r="P13" s="439" t="s">
        <v>268</v>
      </c>
      <c r="Q13" s="440"/>
      <c r="R13" s="471" t="s">
        <v>333</v>
      </c>
      <c r="S13" s="472"/>
      <c r="T13" s="23">
        <v>1</v>
      </c>
      <c r="U13" s="475" t="s">
        <v>335</v>
      </c>
      <c r="V13" s="476"/>
    </row>
    <row r="14" spans="1:380" ht="60" customHeight="1" x14ac:dyDescent="0.25">
      <c r="A14" s="521"/>
      <c r="B14" s="511" t="s">
        <v>139</v>
      </c>
      <c r="C14" s="497" t="s">
        <v>175</v>
      </c>
      <c r="D14" s="516" t="s">
        <v>140</v>
      </c>
      <c r="E14" s="497" t="s">
        <v>141</v>
      </c>
      <c r="F14" s="497" t="s">
        <v>104</v>
      </c>
      <c r="G14" s="497" t="s">
        <v>142</v>
      </c>
      <c r="H14" s="503" t="s">
        <v>219</v>
      </c>
      <c r="I14" s="504"/>
      <c r="J14" s="507">
        <v>1</v>
      </c>
      <c r="K14" s="503" t="s">
        <v>220</v>
      </c>
      <c r="L14" s="504"/>
      <c r="M14" s="459" t="s">
        <v>269</v>
      </c>
      <c r="N14" s="460"/>
      <c r="O14" s="541">
        <v>1</v>
      </c>
      <c r="P14" s="459" t="s">
        <v>270</v>
      </c>
      <c r="Q14" s="460"/>
      <c r="R14" s="459" t="s">
        <v>269</v>
      </c>
      <c r="S14" s="460"/>
      <c r="T14" s="463">
        <v>1</v>
      </c>
      <c r="U14" s="459" t="s">
        <v>270</v>
      </c>
      <c r="V14" s="460"/>
    </row>
    <row r="15" spans="1:380" ht="42.75" customHeight="1" thickBot="1" x14ac:dyDescent="0.3">
      <c r="A15" s="521"/>
      <c r="B15" s="512"/>
      <c r="C15" s="498"/>
      <c r="D15" s="517"/>
      <c r="E15" s="498"/>
      <c r="F15" s="498"/>
      <c r="G15" s="498"/>
      <c r="H15" s="505"/>
      <c r="I15" s="506"/>
      <c r="J15" s="508"/>
      <c r="K15" s="505"/>
      <c r="L15" s="506"/>
      <c r="M15" s="461"/>
      <c r="N15" s="462"/>
      <c r="O15" s="542"/>
      <c r="P15" s="461"/>
      <c r="Q15" s="462"/>
      <c r="R15" s="461"/>
      <c r="S15" s="462"/>
      <c r="T15" s="464"/>
      <c r="U15" s="461"/>
      <c r="V15" s="462"/>
    </row>
    <row r="16" spans="1:380" ht="87" customHeight="1" thickBot="1" x14ac:dyDescent="0.3">
      <c r="A16" s="521"/>
      <c r="B16" s="512"/>
      <c r="C16" s="89" t="s">
        <v>187</v>
      </c>
      <c r="D16" s="89" t="s">
        <v>143</v>
      </c>
      <c r="E16" s="89" t="s">
        <v>327</v>
      </c>
      <c r="F16" s="89" t="s">
        <v>144</v>
      </c>
      <c r="G16" s="89" t="s">
        <v>131</v>
      </c>
      <c r="H16" s="485"/>
      <c r="I16" s="486"/>
      <c r="J16" s="90">
        <f>4/12</f>
        <v>0.33333333333333331</v>
      </c>
      <c r="K16" s="479" t="s">
        <v>221</v>
      </c>
      <c r="L16" s="480"/>
      <c r="M16" s="471"/>
      <c r="N16" s="472"/>
      <c r="O16" s="90">
        <f>7/12</f>
        <v>0.58333333333333337</v>
      </c>
      <c r="P16" s="543" t="s">
        <v>328</v>
      </c>
      <c r="Q16" s="544"/>
      <c r="R16" s="431" t="s">
        <v>332</v>
      </c>
      <c r="S16" s="432"/>
      <c r="T16" s="206">
        <v>1</v>
      </c>
      <c r="U16" s="465" t="s">
        <v>396</v>
      </c>
      <c r="V16" s="466"/>
    </row>
    <row r="17" spans="1:22" ht="54" customHeight="1" thickBot="1" x14ac:dyDescent="0.3">
      <c r="A17" s="521"/>
      <c r="B17" s="512"/>
      <c r="C17" s="93" t="s">
        <v>188</v>
      </c>
      <c r="D17" s="93" t="s">
        <v>145</v>
      </c>
      <c r="E17" s="93" t="s">
        <v>344</v>
      </c>
      <c r="F17" s="93" t="s">
        <v>146</v>
      </c>
      <c r="G17" s="93" t="s">
        <v>135</v>
      </c>
      <c r="H17" s="495"/>
      <c r="I17" s="496"/>
      <c r="J17" s="85">
        <f>2/8</f>
        <v>0.25</v>
      </c>
      <c r="K17" s="501" t="s">
        <v>176</v>
      </c>
      <c r="L17" s="502"/>
      <c r="M17" s="435"/>
      <c r="N17" s="436"/>
      <c r="O17" s="86">
        <v>0.66</v>
      </c>
      <c r="P17" s="545" t="s">
        <v>279</v>
      </c>
      <c r="Q17" s="546"/>
      <c r="R17" s="435" t="s">
        <v>342</v>
      </c>
      <c r="S17" s="436"/>
      <c r="T17" s="87">
        <v>1</v>
      </c>
      <c r="U17" s="437" t="s">
        <v>339</v>
      </c>
      <c r="V17" s="438"/>
    </row>
    <row r="18" spans="1:22" ht="104.25" customHeight="1" thickBot="1" x14ac:dyDescent="0.3">
      <c r="A18" s="522"/>
      <c r="B18" s="513"/>
      <c r="C18" s="89" t="s">
        <v>147</v>
      </c>
      <c r="D18" s="89" t="s">
        <v>148</v>
      </c>
      <c r="E18" s="89" t="s">
        <v>149</v>
      </c>
      <c r="F18" s="89" t="s">
        <v>66</v>
      </c>
      <c r="G18" s="89" t="s">
        <v>150</v>
      </c>
      <c r="H18" s="485"/>
      <c r="I18" s="486"/>
      <c r="J18" s="96"/>
      <c r="K18" s="479" t="s">
        <v>222</v>
      </c>
      <c r="L18" s="480"/>
      <c r="M18" s="439" t="s">
        <v>336</v>
      </c>
      <c r="N18" s="440"/>
      <c r="O18" s="92">
        <v>1</v>
      </c>
      <c r="P18" s="441" t="s">
        <v>251</v>
      </c>
      <c r="Q18" s="442"/>
      <c r="R18" s="439" t="s">
        <v>336</v>
      </c>
      <c r="S18" s="440"/>
      <c r="T18" s="99">
        <v>1</v>
      </c>
      <c r="U18" s="441" t="s">
        <v>251</v>
      </c>
      <c r="V18" s="442"/>
    </row>
    <row r="19" spans="1:22" ht="33.75" customHeight="1" x14ac:dyDescent="0.25">
      <c r="A19" s="520" t="s">
        <v>151</v>
      </c>
      <c r="B19" s="518" t="s">
        <v>15</v>
      </c>
      <c r="C19" s="509" t="s">
        <v>152</v>
      </c>
      <c r="D19" s="509" t="s">
        <v>153</v>
      </c>
      <c r="E19" s="509" t="s">
        <v>329</v>
      </c>
      <c r="F19" s="514" t="s">
        <v>154</v>
      </c>
      <c r="G19" s="509" t="s">
        <v>135</v>
      </c>
      <c r="H19" s="487"/>
      <c r="I19" s="488"/>
      <c r="J19" s="491">
        <v>0.4</v>
      </c>
      <c r="K19" s="481" t="s">
        <v>231</v>
      </c>
      <c r="L19" s="482"/>
      <c r="M19" s="547" t="s">
        <v>288</v>
      </c>
      <c r="N19" s="548"/>
      <c r="O19" s="491">
        <v>0.66</v>
      </c>
      <c r="P19" s="547" t="s">
        <v>315</v>
      </c>
      <c r="Q19" s="548"/>
      <c r="R19" s="443" t="s">
        <v>341</v>
      </c>
      <c r="S19" s="444"/>
      <c r="T19" s="447">
        <v>1</v>
      </c>
      <c r="U19" s="449" t="s">
        <v>340</v>
      </c>
      <c r="V19" s="450"/>
    </row>
    <row r="20" spans="1:22" ht="28.5" customHeight="1" thickBot="1" x14ac:dyDescent="0.3">
      <c r="A20" s="521"/>
      <c r="B20" s="519"/>
      <c r="C20" s="510"/>
      <c r="D20" s="510"/>
      <c r="E20" s="510"/>
      <c r="F20" s="515"/>
      <c r="G20" s="510"/>
      <c r="H20" s="489"/>
      <c r="I20" s="490"/>
      <c r="J20" s="492"/>
      <c r="K20" s="483"/>
      <c r="L20" s="484"/>
      <c r="M20" s="549"/>
      <c r="N20" s="550"/>
      <c r="O20" s="492"/>
      <c r="P20" s="549"/>
      <c r="Q20" s="550"/>
      <c r="R20" s="445"/>
      <c r="S20" s="446"/>
      <c r="T20" s="448"/>
      <c r="U20" s="451"/>
      <c r="V20" s="452"/>
    </row>
    <row r="21" spans="1:22" ht="86.25" customHeight="1" thickBot="1" x14ac:dyDescent="0.3">
      <c r="A21" s="522"/>
      <c r="B21" s="94" t="s">
        <v>18</v>
      </c>
      <c r="C21" s="94" t="s">
        <v>155</v>
      </c>
      <c r="D21" s="94" t="s">
        <v>156</v>
      </c>
      <c r="E21" s="94" t="s">
        <v>156</v>
      </c>
      <c r="F21" s="94" t="s">
        <v>235</v>
      </c>
      <c r="G21" s="94" t="s">
        <v>157</v>
      </c>
      <c r="H21" s="433"/>
      <c r="I21" s="434"/>
      <c r="J21" s="15">
        <v>0.7</v>
      </c>
      <c r="K21" s="433" t="s">
        <v>282</v>
      </c>
      <c r="L21" s="434"/>
      <c r="M21" s="433" t="s">
        <v>284</v>
      </c>
      <c r="N21" s="434"/>
      <c r="O21" s="94"/>
      <c r="P21" s="433" t="s">
        <v>732</v>
      </c>
      <c r="Q21" s="434"/>
      <c r="R21" s="433" t="s">
        <v>733</v>
      </c>
      <c r="S21" s="434"/>
      <c r="T21" s="17">
        <v>1</v>
      </c>
      <c r="U21" s="453" t="s">
        <v>334</v>
      </c>
      <c r="V21" s="454"/>
    </row>
    <row r="22" spans="1:22" ht="132.75" customHeight="1" thickBot="1" x14ac:dyDescent="0.3">
      <c r="A22" s="191" t="s">
        <v>184</v>
      </c>
      <c r="B22" s="95" t="s">
        <v>25</v>
      </c>
      <c r="C22" s="89" t="s">
        <v>158</v>
      </c>
      <c r="D22" s="89" t="s">
        <v>159</v>
      </c>
      <c r="E22" s="89" t="s">
        <v>159</v>
      </c>
      <c r="F22" s="89" t="s">
        <v>160</v>
      </c>
      <c r="G22" s="97">
        <v>42863</v>
      </c>
      <c r="H22" s="485"/>
      <c r="I22" s="486"/>
      <c r="J22" s="24">
        <v>1</v>
      </c>
      <c r="K22" s="479" t="s">
        <v>177</v>
      </c>
      <c r="L22" s="480"/>
      <c r="M22" s="439" t="s">
        <v>337</v>
      </c>
      <c r="N22" s="440"/>
      <c r="O22" s="24">
        <v>1</v>
      </c>
      <c r="P22" s="439" t="s">
        <v>338</v>
      </c>
      <c r="Q22" s="440"/>
      <c r="R22" s="439"/>
      <c r="S22" s="440"/>
      <c r="T22" s="21">
        <v>1</v>
      </c>
      <c r="U22" s="439" t="s">
        <v>731</v>
      </c>
      <c r="V22" s="440"/>
    </row>
    <row r="23" spans="1:22" ht="108.75" customHeight="1" thickBot="1" x14ac:dyDescent="0.3">
      <c r="A23" s="520" t="s">
        <v>185</v>
      </c>
      <c r="B23" s="95" t="s">
        <v>29</v>
      </c>
      <c r="C23" s="93" t="s">
        <v>161</v>
      </c>
      <c r="D23" s="89" t="s">
        <v>162</v>
      </c>
      <c r="E23" s="89" t="s">
        <v>330</v>
      </c>
      <c r="F23" s="89" t="s">
        <v>331</v>
      </c>
      <c r="G23" s="89" t="s">
        <v>163</v>
      </c>
      <c r="H23" s="479"/>
      <c r="I23" s="480"/>
      <c r="J23" s="212">
        <v>0</v>
      </c>
      <c r="K23" s="479" t="s">
        <v>178</v>
      </c>
      <c r="L23" s="480"/>
      <c r="M23" s="471"/>
      <c r="N23" s="472"/>
      <c r="O23" s="88"/>
      <c r="P23" s="439" t="s">
        <v>272</v>
      </c>
      <c r="Q23" s="440"/>
      <c r="R23" s="705"/>
      <c r="S23" s="706"/>
      <c r="T23" s="23">
        <v>0</v>
      </c>
      <c r="U23" s="707"/>
      <c r="V23" s="708"/>
    </row>
    <row r="24" spans="1:22" ht="74.25" customHeight="1" thickBot="1" x14ac:dyDescent="0.3">
      <c r="A24" s="521"/>
      <c r="B24" s="95" t="s">
        <v>33</v>
      </c>
      <c r="C24" s="709" t="s">
        <v>164</v>
      </c>
      <c r="D24" s="279" t="s">
        <v>165</v>
      </c>
      <c r="E24" s="279" t="s">
        <v>165</v>
      </c>
      <c r="F24" s="279" t="s">
        <v>66</v>
      </c>
      <c r="G24" s="279" t="s">
        <v>135</v>
      </c>
      <c r="H24" s="499"/>
      <c r="I24" s="500"/>
      <c r="J24" s="207">
        <v>0</v>
      </c>
      <c r="K24" s="493" t="s">
        <v>178</v>
      </c>
      <c r="L24" s="494"/>
      <c r="M24" s="555"/>
      <c r="N24" s="556"/>
      <c r="O24" s="208"/>
      <c r="P24" s="551" t="s">
        <v>272</v>
      </c>
      <c r="Q24" s="552"/>
      <c r="R24" s="457" t="s">
        <v>729</v>
      </c>
      <c r="S24" s="458"/>
      <c r="T24" s="211">
        <v>1</v>
      </c>
      <c r="U24" s="455" t="s">
        <v>756</v>
      </c>
      <c r="V24" s="456"/>
    </row>
    <row r="25" spans="1:22" ht="0.75" hidden="1" customHeight="1" thickBot="1" x14ac:dyDescent="0.3">
      <c r="A25" s="522"/>
      <c r="B25" s="511" t="s">
        <v>36</v>
      </c>
      <c r="C25" s="497" t="s">
        <v>166</v>
      </c>
      <c r="D25" s="497" t="s">
        <v>167</v>
      </c>
      <c r="E25" s="497" t="s">
        <v>167</v>
      </c>
      <c r="F25" s="497" t="s">
        <v>66</v>
      </c>
      <c r="G25" s="89"/>
      <c r="H25" s="91"/>
      <c r="I25" s="91"/>
      <c r="J25" s="209"/>
      <c r="K25" s="209"/>
      <c r="L25" s="209"/>
      <c r="M25" s="210"/>
      <c r="N25" s="210"/>
      <c r="O25" s="210"/>
      <c r="P25" s="553"/>
      <c r="Q25" s="554"/>
      <c r="R25" s="210"/>
      <c r="S25" s="210"/>
      <c r="T25" s="100"/>
      <c r="U25" s="88"/>
      <c r="V25" s="88"/>
    </row>
    <row r="26" spans="1:22" ht="148.5" customHeight="1" thickBot="1" x14ac:dyDescent="0.3">
      <c r="A26" s="191" t="s">
        <v>186</v>
      </c>
      <c r="B26" s="513"/>
      <c r="C26" s="498"/>
      <c r="D26" s="498"/>
      <c r="E26" s="498"/>
      <c r="F26" s="498"/>
      <c r="G26" s="89" t="s">
        <v>179</v>
      </c>
      <c r="H26" s="477"/>
      <c r="I26" s="478"/>
      <c r="J26" s="24">
        <v>0</v>
      </c>
      <c r="K26" s="477" t="s">
        <v>178</v>
      </c>
      <c r="L26" s="478"/>
      <c r="M26" s="439" t="s">
        <v>252</v>
      </c>
      <c r="N26" s="440"/>
      <c r="O26" s="92">
        <v>0.5</v>
      </c>
      <c r="P26" s="439" t="s">
        <v>271</v>
      </c>
      <c r="Q26" s="440"/>
      <c r="R26" s="431" t="s">
        <v>305</v>
      </c>
      <c r="S26" s="432"/>
      <c r="T26" s="99">
        <v>1</v>
      </c>
      <c r="U26" s="431" t="s">
        <v>730</v>
      </c>
      <c r="V26" s="432"/>
    </row>
  </sheetData>
  <mergeCells count="144">
    <mergeCell ref="M9:N9"/>
    <mergeCell ref="P9:Q9"/>
    <mergeCell ref="M6:N6"/>
    <mergeCell ref="P6:Q6"/>
    <mergeCell ref="M5:Q5"/>
    <mergeCell ref="H9:I9"/>
    <mergeCell ref="K9:L9"/>
    <mergeCell ref="M11:N11"/>
    <mergeCell ref="P11:Q11"/>
    <mergeCell ref="K12:L12"/>
    <mergeCell ref="P12:Q12"/>
    <mergeCell ref="H12:I12"/>
    <mergeCell ref="M13:N13"/>
    <mergeCell ref="P13:Q13"/>
    <mergeCell ref="M10:N10"/>
    <mergeCell ref="P10:Q10"/>
    <mergeCell ref="M14:N15"/>
    <mergeCell ref="O14:O15"/>
    <mergeCell ref="P14:Q15"/>
    <mergeCell ref="M26:N26"/>
    <mergeCell ref="P26:Q26"/>
    <mergeCell ref="M22:N22"/>
    <mergeCell ref="P22:Q22"/>
    <mergeCell ref="M16:N16"/>
    <mergeCell ref="P16:Q16"/>
    <mergeCell ref="M17:N17"/>
    <mergeCell ref="P17:Q17"/>
    <mergeCell ref="M18:N18"/>
    <mergeCell ref="P18:Q18"/>
    <mergeCell ref="M19:N20"/>
    <mergeCell ref="O19:O20"/>
    <mergeCell ref="P19:Q20"/>
    <mergeCell ref="M21:N21"/>
    <mergeCell ref="P21:Q21"/>
    <mergeCell ref="M23:N23"/>
    <mergeCell ref="P23:Q23"/>
    <mergeCell ref="P24:Q25"/>
    <mergeCell ref="M24:N24"/>
    <mergeCell ref="A1:Q2"/>
    <mergeCell ref="M7:N7"/>
    <mergeCell ref="P7:Q7"/>
    <mergeCell ref="M8:N8"/>
    <mergeCell ref="P8:Q8"/>
    <mergeCell ref="H5:L5"/>
    <mergeCell ref="G5:G6"/>
    <mergeCell ref="F5:F6"/>
    <mergeCell ref="E5:E6"/>
    <mergeCell ref="D5:D6"/>
    <mergeCell ref="B5:C6"/>
    <mergeCell ref="A5:A6"/>
    <mergeCell ref="H7:I7"/>
    <mergeCell ref="K6:L6"/>
    <mergeCell ref="K7:L7"/>
    <mergeCell ref="K8:L8"/>
    <mergeCell ref="H8:I8"/>
    <mergeCell ref="H6:I6"/>
    <mergeCell ref="A3:V4"/>
    <mergeCell ref="R5:V5"/>
    <mergeCell ref="R6:S6"/>
    <mergeCell ref="U6:V6"/>
    <mergeCell ref="R7:S7"/>
    <mergeCell ref="U7:V7"/>
    <mergeCell ref="B14:B18"/>
    <mergeCell ref="E14:E15"/>
    <mergeCell ref="F19:F20"/>
    <mergeCell ref="E19:E20"/>
    <mergeCell ref="D19:D20"/>
    <mergeCell ref="D14:D15"/>
    <mergeCell ref="B19:B20"/>
    <mergeCell ref="C19:C20"/>
    <mergeCell ref="A23:A25"/>
    <mergeCell ref="F25:F26"/>
    <mergeCell ref="E25:E26"/>
    <mergeCell ref="C14:C15"/>
    <mergeCell ref="B25:B26"/>
    <mergeCell ref="A19:A21"/>
    <mergeCell ref="A7:A18"/>
    <mergeCell ref="D25:D26"/>
    <mergeCell ref="C25:C26"/>
    <mergeCell ref="H16:I16"/>
    <mergeCell ref="H17:I17"/>
    <mergeCell ref="F14:F15"/>
    <mergeCell ref="G14:G15"/>
    <mergeCell ref="H24:I24"/>
    <mergeCell ref="K16:L16"/>
    <mergeCell ref="K17:L17"/>
    <mergeCell ref="H10:I10"/>
    <mergeCell ref="H14:I15"/>
    <mergeCell ref="K10:L10"/>
    <mergeCell ref="K13:L13"/>
    <mergeCell ref="H13:I13"/>
    <mergeCell ref="K14:L15"/>
    <mergeCell ref="J14:J15"/>
    <mergeCell ref="G19:G20"/>
    <mergeCell ref="H11:I11"/>
    <mergeCell ref="K11:L11"/>
    <mergeCell ref="K26:L26"/>
    <mergeCell ref="K23:L23"/>
    <mergeCell ref="K19:L20"/>
    <mergeCell ref="K21:L21"/>
    <mergeCell ref="K22:L22"/>
    <mergeCell ref="H18:I18"/>
    <mergeCell ref="H19:I20"/>
    <mergeCell ref="J19:J20"/>
    <mergeCell ref="K18:L18"/>
    <mergeCell ref="H21:I21"/>
    <mergeCell ref="H22:I22"/>
    <mergeCell ref="H23:I23"/>
    <mergeCell ref="H26:I26"/>
    <mergeCell ref="K24:L24"/>
    <mergeCell ref="R8:S8"/>
    <mergeCell ref="U8:V8"/>
    <mergeCell ref="R9:S9"/>
    <mergeCell ref="U9:V9"/>
    <mergeCell ref="R10:S10"/>
    <mergeCell ref="U10:V10"/>
    <mergeCell ref="U12:V12"/>
    <mergeCell ref="R12:S12"/>
    <mergeCell ref="R13:S13"/>
    <mergeCell ref="U13:V13"/>
    <mergeCell ref="U14:V15"/>
    <mergeCell ref="R14:S15"/>
    <mergeCell ref="T14:T15"/>
    <mergeCell ref="R16:S16"/>
    <mergeCell ref="U16:V16"/>
    <mergeCell ref="R11:S11"/>
    <mergeCell ref="U11:V11"/>
    <mergeCell ref="R23:S23"/>
    <mergeCell ref="U23:V23"/>
    <mergeCell ref="R26:S26"/>
    <mergeCell ref="U26:V26"/>
    <mergeCell ref="R21:S21"/>
    <mergeCell ref="R17:S17"/>
    <mergeCell ref="U17:V17"/>
    <mergeCell ref="R18:S18"/>
    <mergeCell ref="U18:V18"/>
    <mergeCell ref="R19:S20"/>
    <mergeCell ref="T19:T20"/>
    <mergeCell ref="U19:V20"/>
    <mergeCell ref="U21:V21"/>
    <mergeCell ref="R22:S22"/>
    <mergeCell ref="U22:V22"/>
    <mergeCell ref="U24:V24"/>
    <mergeCell ref="R24:S24"/>
  </mergeCells>
  <hyperlinks>
    <hyperlink ref="U19" r:id="rId1"/>
    <hyperlink ref="R19" r:id="rId2" display="http://www.camara.gov.co/prensa/noticiero?title=&amp;field_fecha_galeri_de_video_value=&amp;page=0"/>
    <hyperlink ref="U17" r:id="rId3"/>
    <hyperlink ref="U21" r:id="rId4"/>
    <hyperlink ref="U13" r:id="rId5"/>
    <hyperlink ref="U11" r:id="rId6" location="menu" display="http://www.camara.gov.co/funcionarios/novedades#menu"/>
    <hyperlink ref="U12" r:id="rId7" display="http://www.camara.gov.co/miembros-utl"/>
    <hyperlink ref="U16" r:id="rId8" display="http://www.camara.gov.co/estados-financieros-y-de-presupuesto"/>
    <hyperlink ref="P16" r:id="rId9" display="http://www.camara.gov.co/estados-financieros-y-de-presupuesto"/>
  </hyperlinks>
  <pageMargins left="0.7" right="0.7" top="0.75" bottom="0.75" header="0.3" footer="0.3"/>
  <pageSetup paperSize="9" orientation="portrait" r:id="rId10"/>
  <legacy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abSelected="1" topLeftCell="A7" zoomScale="120" zoomScaleNormal="120" workbookViewId="0">
      <pane xSplit="1" ySplit="2" topLeftCell="S72" activePane="bottomRight" state="frozen"/>
      <selection activeCell="A7" sqref="A7"/>
      <selection pane="topRight" activeCell="B7" sqref="B7"/>
      <selection pane="bottomLeft" activeCell="A9" sqref="A9"/>
      <selection pane="bottomRight" activeCell="W77" sqref="W77"/>
    </sheetView>
  </sheetViews>
  <sheetFormatPr baseColWidth="10" defaultRowHeight="15" x14ac:dyDescent="0.25"/>
  <cols>
    <col min="1" max="1" width="15.85546875" customWidth="1"/>
    <col min="2" max="2" width="12.7109375" customWidth="1"/>
    <col min="3" max="3" width="13.28515625" customWidth="1"/>
    <col min="4" max="4" width="12.85546875" customWidth="1"/>
    <col min="13" max="13" width="13.5703125" customWidth="1"/>
    <col min="16" max="16" width="29.5703125" customWidth="1"/>
    <col min="17" max="17" width="16.5703125" customWidth="1"/>
    <col min="18" max="18" width="17.7109375" customWidth="1"/>
    <col min="19" max="19" width="18.28515625" customWidth="1"/>
    <col min="20" max="20" width="22.28515625" customWidth="1"/>
    <col min="21" max="21" width="26.5703125" customWidth="1"/>
    <col min="22" max="22" width="15" customWidth="1"/>
    <col min="23" max="23" width="24.42578125" customWidth="1"/>
    <col min="24" max="24" width="26.140625" customWidth="1"/>
    <col min="25" max="25" width="15" customWidth="1"/>
    <col min="26" max="26" width="24.42578125" customWidth="1"/>
  </cols>
  <sheetData>
    <row r="1" spans="1:26" x14ac:dyDescent="0.25">
      <c r="A1" s="572" t="s">
        <v>397</v>
      </c>
      <c r="B1" s="573"/>
      <c r="C1" s="573"/>
      <c r="D1" s="573"/>
      <c r="E1" s="573"/>
      <c r="F1" s="573"/>
      <c r="G1" s="573"/>
      <c r="H1" s="573"/>
      <c r="I1" s="573"/>
      <c r="J1" s="573"/>
      <c r="K1" s="573"/>
      <c r="L1" s="573"/>
      <c r="M1" s="573"/>
      <c r="N1" s="573"/>
      <c r="O1" s="573"/>
      <c r="P1" s="573"/>
      <c r="Q1" s="573"/>
      <c r="R1" s="573"/>
      <c r="S1" s="573"/>
      <c r="T1" s="573"/>
      <c r="U1" s="573"/>
      <c r="V1" s="573"/>
      <c r="W1" s="573"/>
      <c r="X1" s="573"/>
      <c r="Y1" s="573"/>
      <c r="Z1" s="573"/>
    </row>
    <row r="2" spans="1:26" x14ac:dyDescent="0.25">
      <c r="A2" s="572" t="s">
        <v>398</v>
      </c>
      <c r="B2" s="573"/>
      <c r="C2" s="573"/>
      <c r="D2" s="573"/>
      <c r="E2" s="573"/>
      <c r="F2" s="573"/>
      <c r="G2" s="573"/>
      <c r="H2" s="573"/>
      <c r="I2" s="573"/>
      <c r="J2" s="573"/>
      <c r="K2" s="573"/>
      <c r="L2" s="573"/>
      <c r="M2" s="573"/>
      <c r="N2" s="573"/>
      <c r="O2" s="573"/>
      <c r="P2" s="573"/>
      <c r="Q2" s="573"/>
      <c r="R2" s="573"/>
      <c r="S2" s="573"/>
      <c r="T2" s="573"/>
      <c r="U2" s="573"/>
      <c r="V2" s="573"/>
      <c r="W2" s="573"/>
      <c r="X2" s="573"/>
      <c r="Y2" s="573"/>
      <c r="Z2" s="573"/>
    </row>
    <row r="3" spans="1:26" ht="15.75" thickBot="1" x14ac:dyDescent="0.3">
      <c r="A3" s="574" t="s">
        <v>399</v>
      </c>
      <c r="B3" s="575"/>
      <c r="C3" s="575"/>
      <c r="D3" s="575"/>
      <c r="E3" s="575"/>
      <c r="F3" s="575"/>
      <c r="G3" s="575"/>
      <c r="H3" s="575"/>
      <c r="I3" s="575"/>
      <c r="J3" s="575"/>
      <c r="K3" s="575"/>
      <c r="L3" s="575"/>
      <c r="M3" s="575"/>
      <c r="N3" s="575"/>
      <c r="O3" s="575"/>
      <c r="P3" s="575"/>
      <c r="Q3" s="575"/>
      <c r="R3" s="575"/>
      <c r="S3" s="575"/>
      <c r="T3" s="575"/>
      <c r="U3" s="575"/>
      <c r="V3" s="575"/>
      <c r="W3" s="575"/>
      <c r="X3" s="575"/>
      <c r="Y3" s="575"/>
      <c r="Z3" s="575"/>
    </row>
    <row r="4" spans="1:26" ht="15.75" thickBot="1" x14ac:dyDescent="0.3">
      <c r="A4" s="214" t="s">
        <v>400</v>
      </c>
      <c r="B4" s="215"/>
      <c r="C4" s="215"/>
      <c r="D4" s="215"/>
      <c r="E4" s="215"/>
      <c r="F4" s="215"/>
      <c r="G4" s="215"/>
      <c r="H4" s="215"/>
      <c r="I4" s="215"/>
      <c r="J4" s="215"/>
      <c r="K4" s="215"/>
      <c r="L4" s="215"/>
      <c r="M4" s="215"/>
      <c r="N4" s="215"/>
      <c r="O4" s="215"/>
      <c r="P4" s="215"/>
      <c r="Q4" s="215"/>
      <c r="R4" s="216"/>
      <c r="S4" s="217"/>
      <c r="T4" s="218"/>
      <c r="U4" s="218"/>
      <c r="V4" s="219"/>
      <c r="W4" s="220"/>
      <c r="X4" s="221"/>
      <c r="Y4" s="222"/>
      <c r="Z4" s="223"/>
    </row>
    <row r="5" spans="1:26" ht="15.75" thickBot="1" x14ac:dyDescent="0.3">
      <c r="A5" s="561" t="s">
        <v>401</v>
      </c>
      <c r="B5" s="562"/>
      <c r="C5" s="562"/>
      <c r="D5" s="563"/>
      <c r="E5" s="564" t="s">
        <v>402</v>
      </c>
      <c r="F5" s="562"/>
      <c r="G5" s="562"/>
      <c r="H5" s="562"/>
      <c r="I5" s="562"/>
      <c r="J5" s="562"/>
      <c r="K5" s="562"/>
      <c r="L5" s="562"/>
      <c r="M5" s="562"/>
      <c r="N5" s="563"/>
      <c r="O5" s="564" t="s">
        <v>403</v>
      </c>
      <c r="P5" s="562"/>
      <c r="Q5" s="562"/>
      <c r="R5" s="562"/>
      <c r="S5" s="565" t="s">
        <v>168</v>
      </c>
      <c r="T5" s="566"/>
      <c r="U5" s="224"/>
      <c r="V5" s="567" t="s">
        <v>238</v>
      </c>
      <c r="W5" s="568"/>
      <c r="X5" s="569" t="s">
        <v>289</v>
      </c>
      <c r="Y5" s="570"/>
      <c r="Z5" s="571"/>
    </row>
    <row r="6" spans="1:26" ht="15.75" thickBot="1" x14ac:dyDescent="0.3">
      <c r="A6" s="580" t="s">
        <v>404</v>
      </c>
      <c r="B6" s="580" t="s">
        <v>405</v>
      </c>
      <c r="C6" s="580" t="s">
        <v>406</v>
      </c>
      <c r="D6" s="580" t="s">
        <v>407</v>
      </c>
      <c r="E6" s="599" t="s">
        <v>408</v>
      </c>
      <c r="F6" s="600"/>
      <c r="G6" s="601"/>
      <c r="H6" s="602" t="s">
        <v>409</v>
      </c>
      <c r="I6" s="603"/>
      <c r="J6" s="603"/>
      <c r="K6" s="603"/>
      <c r="L6" s="603"/>
      <c r="M6" s="603"/>
      <c r="N6" s="604"/>
      <c r="O6" s="578" t="s">
        <v>410</v>
      </c>
      <c r="P6" s="580" t="s">
        <v>411</v>
      </c>
      <c r="Q6" s="580" t="s">
        <v>5</v>
      </c>
      <c r="R6" s="582" t="s">
        <v>412</v>
      </c>
      <c r="S6" s="584" t="s">
        <v>413</v>
      </c>
      <c r="T6" s="586" t="s">
        <v>414</v>
      </c>
      <c r="U6" s="597" t="s">
        <v>415</v>
      </c>
      <c r="V6" s="597" t="s">
        <v>413</v>
      </c>
      <c r="W6" s="597" t="s">
        <v>416</v>
      </c>
      <c r="X6" s="576" t="s">
        <v>415</v>
      </c>
      <c r="Y6" s="576" t="s">
        <v>413</v>
      </c>
      <c r="Z6" s="576" t="s">
        <v>416</v>
      </c>
    </row>
    <row r="7" spans="1:26" ht="15.75" thickBot="1" x14ac:dyDescent="0.3">
      <c r="A7" s="581"/>
      <c r="B7" s="581"/>
      <c r="C7" s="581"/>
      <c r="D7" s="581"/>
      <c r="E7" s="599" t="s">
        <v>417</v>
      </c>
      <c r="F7" s="600"/>
      <c r="G7" s="601"/>
      <c r="H7" s="605" t="s">
        <v>418</v>
      </c>
      <c r="I7" s="599" t="s">
        <v>419</v>
      </c>
      <c r="J7" s="600"/>
      <c r="K7" s="601"/>
      <c r="L7" s="607" t="s">
        <v>420</v>
      </c>
      <c r="M7" s="600"/>
      <c r="N7" s="601"/>
      <c r="O7" s="579"/>
      <c r="P7" s="581"/>
      <c r="Q7" s="581"/>
      <c r="R7" s="583"/>
      <c r="S7" s="585"/>
      <c r="T7" s="587"/>
      <c r="U7" s="598"/>
      <c r="V7" s="598"/>
      <c r="W7" s="598"/>
      <c r="X7" s="577"/>
      <c r="Y7" s="577"/>
      <c r="Z7" s="577"/>
    </row>
    <row r="8" spans="1:26" ht="68.25" thickBot="1" x14ac:dyDescent="0.3">
      <c r="A8" s="581"/>
      <c r="B8" s="581"/>
      <c r="C8" s="581"/>
      <c r="D8" s="581"/>
      <c r="E8" s="225" t="s">
        <v>421</v>
      </c>
      <c r="F8" s="226" t="s">
        <v>422</v>
      </c>
      <c r="G8" s="227" t="s">
        <v>423</v>
      </c>
      <c r="H8" s="606"/>
      <c r="I8" s="228" t="s">
        <v>421</v>
      </c>
      <c r="J8" s="228" t="s">
        <v>424</v>
      </c>
      <c r="K8" s="229" t="s">
        <v>425</v>
      </c>
      <c r="L8" s="226" t="s">
        <v>426</v>
      </c>
      <c r="M8" s="229" t="s">
        <v>411</v>
      </c>
      <c r="N8" s="230" t="s">
        <v>427</v>
      </c>
      <c r="O8" s="579"/>
      <c r="P8" s="581"/>
      <c r="Q8" s="581"/>
      <c r="R8" s="583"/>
      <c r="S8" s="585"/>
      <c r="T8" s="587"/>
      <c r="U8" s="598"/>
      <c r="V8" s="598"/>
      <c r="W8" s="598"/>
      <c r="X8" s="577"/>
      <c r="Y8" s="577"/>
      <c r="Z8" s="577"/>
    </row>
    <row r="9" spans="1:26" ht="75.75" customHeight="1" x14ac:dyDescent="0.25">
      <c r="A9" s="588" t="s">
        <v>428</v>
      </c>
      <c r="B9" s="231" t="s">
        <v>429</v>
      </c>
      <c r="C9" s="591" t="s">
        <v>430</v>
      </c>
      <c r="D9" s="231" t="s">
        <v>431</v>
      </c>
      <c r="E9" s="593">
        <v>1</v>
      </c>
      <c r="F9" s="595" t="s">
        <v>432</v>
      </c>
      <c r="G9" s="595" t="s">
        <v>433</v>
      </c>
      <c r="H9" s="595" t="s">
        <v>434</v>
      </c>
      <c r="I9" s="626">
        <v>1</v>
      </c>
      <c r="J9" s="595" t="s">
        <v>435</v>
      </c>
      <c r="K9" s="595" t="s">
        <v>433</v>
      </c>
      <c r="L9" s="591" t="s">
        <v>436</v>
      </c>
      <c r="M9" s="591" t="s">
        <v>437</v>
      </c>
      <c r="N9" s="591" t="s">
        <v>438</v>
      </c>
      <c r="O9" s="232" t="s">
        <v>439</v>
      </c>
      <c r="P9" s="591" t="s">
        <v>440</v>
      </c>
      <c r="Q9" s="591" t="s">
        <v>441</v>
      </c>
      <c r="R9" s="619" t="s">
        <v>442</v>
      </c>
      <c r="S9" s="621">
        <f>1/4</f>
        <v>0.25</v>
      </c>
      <c r="T9" s="624" t="s">
        <v>443</v>
      </c>
      <c r="U9" s="624" t="s">
        <v>444</v>
      </c>
      <c r="V9" s="608">
        <f>7/12</f>
        <v>0.58333333333333337</v>
      </c>
      <c r="W9" s="610" t="s">
        <v>445</v>
      </c>
      <c r="X9" s="612" t="s">
        <v>737</v>
      </c>
      <c r="Y9" s="614">
        <v>1</v>
      </c>
      <c r="Z9" s="616" t="s">
        <v>736</v>
      </c>
    </row>
    <row r="10" spans="1:26" ht="69" customHeight="1" x14ac:dyDescent="0.25">
      <c r="A10" s="589"/>
      <c r="B10" s="618" t="s">
        <v>446</v>
      </c>
      <c r="C10" s="592"/>
      <c r="D10" s="618" t="s">
        <v>447</v>
      </c>
      <c r="E10" s="594"/>
      <c r="F10" s="596"/>
      <c r="G10" s="596"/>
      <c r="H10" s="596"/>
      <c r="I10" s="627"/>
      <c r="J10" s="596"/>
      <c r="K10" s="596"/>
      <c r="L10" s="592"/>
      <c r="M10" s="592"/>
      <c r="N10" s="592"/>
      <c r="O10" s="233" t="s">
        <v>448</v>
      </c>
      <c r="P10" s="592"/>
      <c r="Q10" s="592"/>
      <c r="R10" s="620"/>
      <c r="S10" s="622"/>
      <c r="T10" s="625"/>
      <c r="U10" s="625"/>
      <c r="V10" s="609"/>
      <c r="W10" s="611"/>
      <c r="X10" s="613"/>
      <c r="Y10" s="615"/>
      <c r="Z10" s="617"/>
    </row>
    <row r="11" spans="1:26" ht="64.5" customHeight="1" thickBot="1" x14ac:dyDescent="0.3">
      <c r="A11" s="590"/>
      <c r="B11" s="618"/>
      <c r="C11" s="592"/>
      <c r="D11" s="618"/>
      <c r="E11" s="594"/>
      <c r="F11" s="596"/>
      <c r="G11" s="596"/>
      <c r="H11" s="596"/>
      <c r="I11" s="627"/>
      <c r="J11" s="596"/>
      <c r="K11" s="596"/>
      <c r="L11" s="592"/>
      <c r="M11" s="592"/>
      <c r="N11" s="592"/>
      <c r="O11" s="233" t="s">
        <v>449</v>
      </c>
      <c r="P11" s="592"/>
      <c r="Q11" s="592"/>
      <c r="R11" s="620"/>
      <c r="S11" s="623"/>
      <c r="T11" s="625"/>
      <c r="U11" s="625"/>
      <c r="V11" s="609"/>
      <c r="W11" s="611"/>
      <c r="X11" s="613"/>
      <c r="Y11" s="615"/>
      <c r="Z11" s="617"/>
    </row>
    <row r="12" spans="1:26" ht="60" customHeight="1" x14ac:dyDescent="0.25">
      <c r="A12" s="588" t="s">
        <v>428</v>
      </c>
      <c r="B12" s="234" t="s">
        <v>450</v>
      </c>
      <c r="C12" s="592" t="s">
        <v>451</v>
      </c>
      <c r="D12" s="592" t="s">
        <v>452</v>
      </c>
      <c r="E12" s="594">
        <v>2</v>
      </c>
      <c r="F12" s="596" t="s">
        <v>453</v>
      </c>
      <c r="G12" s="596" t="s">
        <v>454</v>
      </c>
      <c r="H12" s="596" t="s">
        <v>455</v>
      </c>
      <c r="I12" s="627">
        <v>2</v>
      </c>
      <c r="J12" s="596" t="s">
        <v>432</v>
      </c>
      <c r="K12" s="596" t="s">
        <v>456</v>
      </c>
      <c r="L12" s="592" t="s">
        <v>436</v>
      </c>
      <c r="M12" s="618" t="s">
        <v>457</v>
      </c>
      <c r="N12" s="594" t="s">
        <v>458</v>
      </c>
      <c r="O12" s="235" t="s">
        <v>439</v>
      </c>
      <c r="P12" s="618" t="s">
        <v>459</v>
      </c>
      <c r="Q12" s="594" t="s">
        <v>441</v>
      </c>
      <c r="R12" s="620" t="s">
        <v>460</v>
      </c>
      <c r="S12" s="628">
        <v>0.3</v>
      </c>
      <c r="T12" s="625" t="s">
        <v>734</v>
      </c>
      <c r="U12" s="625"/>
      <c r="V12" s="631"/>
      <c r="W12" s="632" t="s">
        <v>461</v>
      </c>
      <c r="X12" s="613" t="s">
        <v>738</v>
      </c>
      <c r="Y12" s="711">
        <v>1</v>
      </c>
      <c r="Z12" s="710" t="s">
        <v>764</v>
      </c>
    </row>
    <row r="13" spans="1:26" ht="55.5" customHeight="1" x14ac:dyDescent="0.25">
      <c r="A13" s="589"/>
      <c r="B13" s="618" t="s">
        <v>462</v>
      </c>
      <c r="C13" s="592"/>
      <c r="D13" s="592"/>
      <c r="E13" s="594"/>
      <c r="F13" s="596"/>
      <c r="G13" s="596"/>
      <c r="H13" s="596"/>
      <c r="I13" s="627"/>
      <c r="J13" s="596"/>
      <c r="K13" s="596"/>
      <c r="L13" s="592"/>
      <c r="M13" s="618"/>
      <c r="N13" s="594"/>
      <c r="O13" s="233" t="s">
        <v>448</v>
      </c>
      <c r="P13" s="618"/>
      <c r="Q13" s="594"/>
      <c r="R13" s="620"/>
      <c r="S13" s="629"/>
      <c r="T13" s="625"/>
      <c r="U13" s="625"/>
      <c r="V13" s="631"/>
      <c r="W13" s="632"/>
      <c r="X13" s="613"/>
      <c r="Y13" s="712"/>
      <c r="Z13" s="710"/>
    </row>
    <row r="14" spans="1:26" ht="50.25" customHeight="1" x14ac:dyDescent="0.25">
      <c r="A14" s="589"/>
      <c r="B14" s="618"/>
      <c r="C14" s="592"/>
      <c r="D14" s="592"/>
      <c r="E14" s="594"/>
      <c r="F14" s="596"/>
      <c r="G14" s="596"/>
      <c r="H14" s="596"/>
      <c r="I14" s="627"/>
      <c r="J14" s="596"/>
      <c r="K14" s="596"/>
      <c r="L14" s="592"/>
      <c r="M14" s="618"/>
      <c r="N14" s="594"/>
      <c r="O14" s="233" t="s">
        <v>449</v>
      </c>
      <c r="P14" s="618"/>
      <c r="Q14" s="594"/>
      <c r="R14" s="620"/>
      <c r="S14" s="630"/>
      <c r="T14" s="625"/>
      <c r="U14" s="625"/>
      <c r="V14" s="631"/>
      <c r="W14" s="632"/>
      <c r="X14" s="613"/>
      <c r="Y14" s="712"/>
      <c r="Z14" s="710"/>
    </row>
    <row r="15" spans="1:26" ht="45" x14ac:dyDescent="0.25">
      <c r="A15" s="589"/>
      <c r="B15" s="618" t="s">
        <v>463</v>
      </c>
      <c r="C15" s="592" t="s">
        <v>464</v>
      </c>
      <c r="D15" s="236" t="s">
        <v>465</v>
      </c>
      <c r="E15" s="594">
        <v>1</v>
      </c>
      <c r="F15" s="596" t="s">
        <v>453</v>
      </c>
      <c r="G15" s="596" t="s">
        <v>456</v>
      </c>
      <c r="H15" s="596" t="s">
        <v>455</v>
      </c>
      <c r="I15" s="627">
        <v>1</v>
      </c>
      <c r="J15" s="596" t="s">
        <v>435</v>
      </c>
      <c r="K15" s="596" t="s">
        <v>433</v>
      </c>
      <c r="L15" s="592" t="s">
        <v>436</v>
      </c>
      <c r="M15" s="618" t="s">
        <v>466</v>
      </c>
      <c r="N15" s="592" t="s">
        <v>467</v>
      </c>
      <c r="O15" s="233" t="s">
        <v>439</v>
      </c>
      <c r="P15" s="618" t="s">
        <v>468</v>
      </c>
      <c r="Q15" s="594" t="s">
        <v>441</v>
      </c>
      <c r="R15" s="620" t="s">
        <v>469</v>
      </c>
      <c r="S15" s="628">
        <f>4/12</f>
        <v>0.33333333333333331</v>
      </c>
      <c r="T15" s="625" t="s">
        <v>470</v>
      </c>
      <c r="U15" s="625" t="s">
        <v>471</v>
      </c>
      <c r="V15" s="609">
        <f>7/12</f>
        <v>0.58333333333333337</v>
      </c>
      <c r="W15" s="638" t="s">
        <v>472</v>
      </c>
      <c r="X15" s="639" t="s">
        <v>735</v>
      </c>
      <c r="Y15" s="633">
        <v>1</v>
      </c>
      <c r="Z15" s="634" t="s">
        <v>472</v>
      </c>
    </row>
    <row r="16" spans="1:26" ht="22.5" x14ac:dyDescent="0.25">
      <c r="A16" s="589"/>
      <c r="B16" s="618"/>
      <c r="C16" s="592"/>
      <c r="D16" s="236" t="s">
        <v>473</v>
      </c>
      <c r="E16" s="594"/>
      <c r="F16" s="596"/>
      <c r="G16" s="596"/>
      <c r="H16" s="596"/>
      <c r="I16" s="627"/>
      <c r="J16" s="596"/>
      <c r="K16" s="596"/>
      <c r="L16" s="592"/>
      <c r="M16" s="618"/>
      <c r="N16" s="592"/>
      <c r="O16" s="233" t="s">
        <v>448</v>
      </c>
      <c r="P16" s="618"/>
      <c r="Q16" s="594"/>
      <c r="R16" s="620"/>
      <c r="S16" s="629"/>
      <c r="T16" s="625"/>
      <c r="U16" s="625"/>
      <c r="V16" s="609"/>
      <c r="W16" s="638"/>
      <c r="X16" s="639"/>
      <c r="Y16" s="633"/>
      <c r="Z16" s="634"/>
    </row>
    <row r="17" spans="1:26" ht="45.75" thickBot="1" x14ac:dyDescent="0.3">
      <c r="A17" s="590"/>
      <c r="B17" s="618"/>
      <c r="C17" s="592"/>
      <c r="D17" s="236" t="s">
        <v>474</v>
      </c>
      <c r="E17" s="594"/>
      <c r="F17" s="596"/>
      <c r="G17" s="596"/>
      <c r="H17" s="596"/>
      <c r="I17" s="627"/>
      <c r="J17" s="596"/>
      <c r="K17" s="596"/>
      <c r="L17" s="592"/>
      <c r="M17" s="618"/>
      <c r="N17" s="592"/>
      <c r="O17" s="233" t="s">
        <v>449</v>
      </c>
      <c r="P17" s="236" t="s">
        <v>475</v>
      </c>
      <c r="Q17" s="594"/>
      <c r="R17" s="620"/>
      <c r="S17" s="630"/>
      <c r="T17" s="625"/>
      <c r="U17" s="625"/>
      <c r="V17" s="609"/>
      <c r="W17" s="638"/>
      <c r="X17" s="639"/>
      <c r="Y17" s="633"/>
      <c r="Z17" s="634"/>
    </row>
    <row r="18" spans="1:26" ht="67.5" x14ac:dyDescent="0.25">
      <c r="A18" s="635" t="s">
        <v>428</v>
      </c>
      <c r="B18" s="236" t="s">
        <v>476</v>
      </c>
      <c r="C18" s="592" t="s">
        <v>477</v>
      </c>
      <c r="D18" s="236" t="s">
        <v>478</v>
      </c>
      <c r="E18" s="594">
        <v>1</v>
      </c>
      <c r="F18" s="596" t="s">
        <v>432</v>
      </c>
      <c r="G18" s="596" t="s">
        <v>433</v>
      </c>
      <c r="H18" s="596" t="s">
        <v>455</v>
      </c>
      <c r="I18" s="627">
        <v>1</v>
      </c>
      <c r="J18" s="596" t="s">
        <v>435</v>
      </c>
      <c r="K18" s="596" t="s">
        <v>433</v>
      </c>
      <c r="L18" s="592" t="s">
        <v>436</v>
      </c>
      <c r="M18" s="618" t="s">
        <v>479</v>
      </c>
      <c r="N18" s="592" t="s">
        <v>480</v>
      </c>
      <c r="O18" s="233" t="s">
        <v>439</v>
      </c>
      <c r="P18" s="618" t="s">
        <v>739</v>
      </c>
      <c r="Q18" s="594" t="s">
        <v>441</v>
      </c>
      <c r="R18" s="620" t="s">
        <v>481</v>
      </c>
      <c r="S18" s="641">
        <v>0</v>
      </c>
      <c r="T18" s="625" t="s">
        <v>482</v>
      </c>
      <c r="U18" s="625" t="s">
        <v>762</v>
      </c>
      <c r="V18" s="713">
        <v>0</v>
      </c>
      <c r="W18" s="632" t="s">
        <v>461</v>
      </c>
      <c r="X18" s="613" t="s">
        <v>762</v>
      </c>
      <c r="Y18" s="711">
        <v>0</v>
      </c>
      <c r="Z18" s="710" t="s">
        <v>740</v>
      </c>
    </row>
    <row r="19" spans="1:26" ht="22.5" x14ac:dyDescent="0.25">
      <c r="A19" s="636"/>
      <c r="B19" s="618" t="s">
        <v>483</v>
      </c>
      <c r="C19" s="592"/>
      <c r="D19" s="236" t="s">
        <v>484</v>
      </c>
      <c r="E19" s="594"/>
      <c r="F19" s="596"/>
      <c r="G19" s="596"/>
      <c r="H19" s="596"/>
      <c r="I19" s="627"/>
      <c r="J19" s="596"/>
      <c r="K19" s="596"/>
      <c r="L19" s="592"/>
      <c r="M19" s="618"/>
      <c r="N19" s="592"/>
      <c r="O19" s="233" t="s">
        <v>448</v>
      </c>
      <c r="P19" s="618"/>
      <c r="Q19" s="594"/>
      <c r="R19" s="620"/>
      <c r="S19" s="641"/>
      <c r="T19" s="625"/>
      <c r="U19" s="625"/>
      <c r="V19" s="714"/>
      <c r="W19" s="632"/>
      <c r="X19" s="613"/>
      <c r="Y19" s="712"/>
      <c r="Z19" s="710"/>
    </row>
    <row r="20" spans="1:26" ht="45.75" thickBot="1" x14ac:dyDescent="0.3">
      <c r="A20" s="637"/>
      <c r="B20" s="618"/>
      <c r="C20" s="592"/>
      <c r="D20" s="236" t="s">
        <v>474</v>
      </c>
      <c r="E20" s="594"/>
      <c r="F20" s="596"/>
      <c r="G20" s="596"/>
      <c r="H20" s="596"/>
      <c r="I20" s="627"/>
      <c r="J20" s="596"/>
      <c r="K20" s="596"/>
      <c r="L20" s="592"/>
      <c r="M20" s="618"/>
      <c r="N20" s="592"/>
      <c r="O20" s="233" t="s">
        <v>485</v>
      </c>
      <c r="P20" s="618"/>
      <c r="Q20" s="594"/>
      <c r="R20" s="620"/>
      <c r="S20" s="641"/>
      <c r="T20" s="625"/>
      <c r="U20" s="625"/>
      <c r="V20" s="715"/>
      <c r="W20" s="632"/>
      <c r="X20" s="613"/>
      <c r="Y20" s="712"/>
      <c r="Z20" s="710"/>
    </row>
    <row r="21" spans="1:26" ht="33.75" x14ac:dyDescent="0.25">
      <c r="A21" s="640" t="s">
        <v>486</v>
      </c>
      <c r="B21" s="236" t="s">
        <v>487</v>
      </c>
      <c r="C21" s="592" t="s">
        <v>488</v>
      </c>
      <c r="D21" s="236" t="s">
        <v>489</v>
      </c>
      <c r="E21" s="594">
        <v>3</v>
      </c>
      <c r="F21" s="596" t="s">
        <v>432</v>
      </c>
      <c r="G21" s="596" t="s">
        <v>454</v>
      </c>
      <c r="H21" s="596" t="s">
        <v>490</v>
      </c>
      <c r="I21" s="627">
        <v>3</v>
      </c>
      <c r="J21" s="596" t="s">
        <v>435</v>
      </c>
      <c r="K21" s="596" t="s">
        <v>456</v>
      </c>
      <c r="L21" s="592" t="s">
        <v>436</v>
      </c>
      <c r="M21" s="236" t="s">
        <v>491</v>
      </c>
      <c r="N21" s="643" t="s">
        <v>492</v>
      </c>
      <c r="O21" s="233" t="s">
        <v>439</v>
      </c>
      <c r="P21" s="592" t="s">
        <v>493</v>
      </c>
      <c r="Q21" s="594" t="s">
        <v>441</v>
      </c>
      <c r="R21" s="620" t="s">
        <v>494</v>
      </c>
      <c r="S21" s="642">
        <v>0.3</v>
      </c>
      <c r="T21" s="625" t="s">
        <v>495</v>
      </c>
      <c r="U21" s="625"/>
      <c r="V21" s="631"/>
      <c r="W21" s="632" t="s">
        <v>461</v>
      </c>
      <c r="X21" s="613" t="s">
        <v>759</v>
      </c>
      <c r="Y21" s="716">
        <v>1</v>
      </c>
      <c r="Z21" s="710" t="s">
        <v>760</v>
      </c>
    </row>
    <row r="22" spans="1:26" ht="56.25" x14ac:dyDescent="0.25">
      <c r="A22" s="589"/>
      <c r="B22" s="618" t="s">
        <v>496</v>
      </c>
      <c r="C22" s="592"/>
      <c r="D22" s="618" t="s">
        <v>497</v>
      </c>
      <c r="E22" s="594"/>
      <c r="F22" s="596"/>
      <c r="G22" s="596"/>
      <c r="H22" s="596"/>
      <c r="I22" s="627"/>
      <c r="J22" s="596"/>
      <c r="K22" s="596"/>
      <c r="L22" s="592"/>
      <c r="M22" s="236" t="s">
        <v>498</v>
      </c>
      <c r="N22" s="644"/>
      <c r="O22" s="233" t="s">
        <v>448</v>
      </c>
      <c r="P22" s="592"/>
      <c r="Q22" s="594"/>
      <c r="R22" s="620"/>
      <c r="S22" s="642"/>
      <c r="T22" s="625"/>
      <c r="U22" s="625"/>
      <c r="V22" s="631"/>
      <c r="W22" s="632"/>
      <c r="X22" s="613"/>
      <c r="Y22" s="717"/>
      <c r="Z22" s="710"/>
    </row>
    <row r="23" spans="1:26" ht="33.75" x14ac:dyDescent="0.25">
      <c r="A23" s="589"/>
      <c r="B23" s="618"/>
      <c r="C23" s="592"/>
      <c r="D23" s="618"/>
      <c r="E23" s="594"/>
      <c r="F23" s="596"/>
      <c r="G23" s="596"/>
      <c r="H23" s="596"/>
      <c r="I23" s="627"/>
      <c r="J23" s="596"/>
      <c r="K23" s="596"/>
      <c r="L23" s="592"/>
      <c r="M23" s="236" t="s">
        <v>499</v>
      </c>
      <c r="N23" s="645"/>
      <c r="O23" s="233" t="s">
        <v>449</v>
      </c>
      <c r="P23" s="592"/>
      <c r="Q23" s="594"/>
      <c r="R23" s="620"/>
      <c r="S23" s="642"/>
      <c r="T23" s="625"/>
      <c r="U23" s="625"/>
      <c r="V23" s="631"/>
      <c r="W23" s="632"/>
      <c r="X23" s="613"/>
      <c r="Y23" s="718"/>
      <c r="Z23" s="710"/>
    </row>
    <row r="24" spans="1:26" ht="22.5" x14ac:dyDescent="0.25">
      <c r="A24" s="589"/>
      <c r="B24" s="236" t="s">
        <v>500</v>
      </c>
      <c r="C24" s="592" t="s">
        <v>501</v>
      </c>
      <c r="D24" s="618" t="s">
        <v>502</v>
      </c>
      <c r="E24" s="594">
        <v>4</v>
      </c>
      <c r="F24" s="596" t="s">
        <v>432</v>
      </c>
      <c r="G24" s="596" t="s">
        <v>454</v>
      </c>
      <c r="H24" s="596" t="s">
        <v>503</v>
      </c>
      <c r="I24" s="646">
        <v>4</v>
      </c>
      <c r="J24" s="596" t="s">
        <v>435</v>
      </c>
      <c r="K24" s="596" t="s">
        <v>456</v>
      </c>
      <c r="L24" s="592" t="s">
        <v>436</v>
      </c>
      <c r="M24" s="236" t="s">
        <v>504</v>
      </c>
      <c r="N24" s="233" t="s">
        <v>505</v>
      </c>
      <c r="O24" s="233" t="s">
        <v>439</v>
      </c>
      <c r="P24" s="594" t="s">
        <v>493</v>
      </c>
      <c r="Q24" s="594"/>
      <c r="R24" s="647" t="s">
        <v>506</v>
      </c>
      <c r="S24" s="642">
        <v>0.33</v>
      </c>
      <c r="T24" s="625" t="s">
        <v>507</v>
      </c>
      <c r="U24" s="625"/>
      <c r="V24" s="631"/>
      <c r="W24" s="632" t="s">
        <v>461</v>
      </c>
      <c r="X24" s="613" t="s">
        <v>758</v>
      </c>
      <c r="Y24" s="711">
        <v>1</v>
      </c>
      <c r="Z24" s="710" t="s">
        <v>742</v>
      </c>
    </row>
    <row r="25" spans="1:26" ht="56.25" x14ac:dyDescent="0.25">
      <c r="A25" s="589"/>
      <c r="B25" s="618" t="s">
        <v>508</v>
      </c>
      <c r="C25" s="592"/>
      <c r="D25" s="618"/>
      <c r="E25" s="594"/>
      <c r="F25" s="596"/>
      <c r="G25" s="596"/>
      <c r="H25" s="596"/>
      <c r="I25" s="646"/>
      <c r="J25" s="596"/>
      <c r="K25" s="596"/>
      <c r="L25" s="592"/>
      <c r="M25" s="236" t="s">
        <v>498</v>
      </c>
      <c r="N25" s="237" t="s">
        <v>509</v>
      </c>
      <c r="O25" s="233" t="s">
        <v>448</v>
      </c>
      <c r="P25" s="594"/>
      <c r="Q25" s="594"/>
      <c r="R25" s="648"/>
      <c r="S25" s="642"/>
      <c r="T25" s="625"/>
      <c r="U25" s="625"/>
      <c r="V25" s="631"/>
      <c r="W25" s="632"/>
      <c r="X25" s="613"/>
      <c r="Y25" s="712"/>
      <c r="Z25" s="710"/>
    </row>
    <row r="26" spans="1:26" ht="61.5" customHeight="1" thickBot="1" x14ac:dyDescent="0.3">
      <c r="A26" s="590"/>
      <c r="B26" s="618"/>
      <c r="C26" s="592"/>
      <c r="D26" s="618"/>
      <c r="E26" s="594"/>
      <c r="F26" s="596"/>
      <c r="G26" s="596"/>
      <c r="H26" s="596"/>
      <c r="I26" s="646"/>
      <c r="J26" s="596"/>
      <c r="K26" s="596"/>
      <c r="L26" s="592"/>
      <c r="M26" s="236" t="s">
        <v>499</v>
      </c>
      <c r="N26" s="237" t="s">
        <v>510</v>
      </c>
      <c r="O26" s="233" t="s">
        <v>449</v>
      </c>
      <c r="P26" s="594"/>
      <c r="Q26" s="594"/>
      <c r="R26" s="649"/>
      <c r="S26" s="642"/>
      <c r="T26" s="625"/>
      <c r="U26" s="625"/>
      <c r="V26" s="631"/>
      <c r="W26" s="632"/>
      <c r="X26" s="613"/>
      <c r="Y26" s="712"/>
      <c r="Z26" s="710"/>
    </row>
    <row r="27" spans="1:26" x14ac:dyDescent="0.25">
      <c r="A27" s="588" t="s">
        <v>511</v>
      </c>
      <c r="B27" s="618" t="s">
        <v>512</v>
      </c>
      <c r="C27" s="592" t="s">
        <v>513</v>
      </c>
      <c r="D27" s="618" t="s">
        <v>514</v>
      </c>
      <c r="E27" s="594">
        <v>2</v>
      </c>
      <c r="F27" s="596" t="s">
        <v>432</v>
      </c>
      <c r="G27" s="596" t="s">
        <v>456</v>
      </c>
      <c r="H27" s="650" t="s">
        <v>455</v>
      </c>
      <c r="I27" s="627">
        <v>2</v>
      </c>
      <c r="J27" s="596" t="s">
        <v>435</v>
      </c>
      <c r="K27" s="596" t="s">
        <v>433</v>
      </c>
      <c r="L27" s="592" t="s">
        <v>436</v>
      </c>
      <c r="M27" s="592" t="s">
        <v>515</v>
      </c>
      <c r="N27" s="592" t="s">
        <v>516</v>
      </c>
      <c r="O27" s="237"/>
      <c r="P27" s="592" t="s">
        <v>517</v>
      </c>
      <c r="Q27" s="594" t="s">
        <v>441</v>
      </c>
      <c r="R27" s="592" t="s">
        <v>518</v>
      </c>
      <c r="S27" s="628">
        <v>0.16</v>
      </c>
      <c r="T27" s="625" t="s">
        <v>519</v>
      </c>
      <c r="U27" s="625" t="s">
        <v>520</v>
      </c>
      <c r="V27" s="653">
        <v>0.5</v>
      </c>
      <c r="W27" s="632" t="s">
        <v>521</v>
      </c>
      <c r="X27" s="639" t="s">
        <v>522</v>
      </c>
      <c r="Y27" s="651">
        <v>1</v>
      </c>
      <c r="Z27" s="634" t="s">
        <v>741</v>
      </c>
    </row>
    <row r="28" spans="1:26" x14ac:dyDescent="0.25">
      <c r="A28" s="589"/>
      <c r="B28" s="618"/>
      <c r="C28" s="592"/>
      <c r="D28" s="618"/>
      <c r="E28" s="594"/>
      <c r="F28" s="596"/>
      <c r="G28" s="596"/>
      <c r="H28" s="650"/>
      <c r="I28" s="627"/>
      <c r="J28" s="596"/>
      <c r="K28" s="596"/>
      <c r="L28" s="592"/>
      <c r="M28" s="592"/>
      <c r="N28" s="592"/>
      <c r="O28" s="592" t="s">
        <v>523</v>
      </c>
      <c r="P28" s="592"/>
      <c r="Q28" s="594"/>
      <c r="R28" s="592"/>
      <c r="S28" s="629"/>
      <c r="T28" s="625"/>
      <c r="U28" s="625"/>
      <c r="V28" s="654"/>
      <c r="W28" s="632"/>
      <c r="X28" s="639"/>
      <c r="Y28" s="652"/>
      <c r="Z28" s="634"/>
    </row>
    <row r="29" spans="1:26" x14ac:dyDescent="0.25">
      <c r="A29" s="589"/>
      <c r="B29" s="618"/>
      <c r="C29" s="592"/>
      <c r="D29" s="618"/>
      <c r="E29" s="594"/>
      <c r="F29" s="596"/>
      <c r="G29" s="596"/>
      <c r="H29" s="650"/>
      <c r="I29" s="627"/>
      <c r="J29" s="596"/>
      <c r="K29" s="596"/>
      <c r="L29" s="592"/>
      <c r="M29" s="592"/>
      <c r="N29" s="592"/>
      <c r="O29" s="592"/>
      <c r="P29" s="592"/>
      <c r="Q29" s="594"/>
      <c r="R29" s="592"/>
      <c r="S29" s="629"/>
      <c r="T29" s="625"/>
      <c r="U29" s="625"/>
      <c r="V29" s="654"/>
      <c r="W29" s="632"/>
      <c r="X29" s="639"/>
      <c r="Y29" s="652"/>
      <c r="Z29" s="634"/>
    </row>
    <row r="30" spans="1:26" x14ac:dyDescent="0.25">
      <c r="A30" s="589"/>
      <c r="B30" s="618"/>
      <c r="C30" s="592"/>
      <c r="D30" s="618"/>
      <c r="E30" s="594"/>
      <c r="F30" s="596"/>
      <c r="G30" s="596"/>
      <c r="H30" s="650"/>
      <c r="I30" s="627"/>
      <c r="J30" s="596"/>
      <c r="K30" s="596"/>
      <c r="L30" s="592"/>
      <c r="M30" s="592"/>
      <c r="N30" s="592"/>
      <c r="O30" s="592"/>
      <c r="P30" s="592"/>
      <c r="Q30" s="594"/>
      <c r="R30" s="592"/>
      <c r="S30" s="629"/>
      <c r="T30" s="625"/>
      <c r="U30" s="625"/>
      <c r="V30" s="654"/>
      <c r="W30" s="632"/>
      <c r="X30" s="639"/>
      <c r="Y30" s="652"/>
      <c r="Z30" s="634"/>
    </row>
    <row r="31" spans="1:26" ht="33.75" x14ac:dyDescent="0.25">
      <c r="A31" s="589"/>
      <c r="B31" s="618"/>
      <c r="C31" s="592"/>
      <c r="D31" s="618"/>
      <c r="E31" s="594"/>
      <c r="F31" s="596"/>
      <c r="G31" s="596"/>
      <c r="H31" s="650"/>
      <c r="I31" s="627"/>
      <c r="J31" s="596"/>
      <c r="K31" s="596"/>
      <c r="L31" s="592"/>
      <c r="M31" s="236" t="s">
        <v>524</v>
      </c>
      <c r="N31" s="592"/>
      <c r="O31" s="592" t="s">
        <v>523</v>
      </c>
      <c r="P31" s="592"/>
      <c r="Q31" s="594"/>
      <c r="R31" s="592"/>
      <c r="S31" s="629"/>
      <c r="T31" s="625"/>
      <c r="U31" s="625"/>
      <c r="V31" s="654"/>
      <c r="W31" s="632"/>
      <c r="X31" s="639"/>
      <c r="Y31" s="652"/>
      <c r="Z31" s="634"/>
    </row>
    <row r="32" spans="1:26" ht="27" customHeight="1" thickBot="1" x14ac:dyDescent="0.3">
      <c r="A32" s="590"/>
      <c r="B32" s="618"/>
      <c r="C32" s="592"/>
      <c r="D32" s="618"/>
      <c r="E32" s="594"/>
      <c r="F32" s="596"/>
      <c r="G32" s="596"/>
      <c r="H32" s="650"/>
      <c r="I32" s="627"/>
      <c r="J32" s="596"/>
      <c r="K32" s="596"/>
      <c r="L32" s="592"/>
      <c r="M32" s="236" t="s">
        <v>525</v>
      </c>
      <c r="N32" s="592"/>
      <c r="O32" s="592"/>
      <c r="P32" s="592"/>
      <c r="Q32" s="594"/>
      <c r="R32" s="592"/>
      <c r="S32" s="630"/>
      <c r="T32" s="625"/>
      <c r="U32" s="625"/>
      <c r="V32" s="654"/>
      <c r="W32" s="632"/>
      <c r="X32" s="639"/>
      <c r="Y32" s="652"/>
      <c r="Z32" s="634"/>
    </row>
    <row r="33" spans="1:26" ht="57.75" customHeight="1" x14ac:dyDescent="0.25">
      <c r="A33" s="588" t="s">
        <v>526</v>
      </c>
      <c r="B33" s="618" t="s">
        <v>527</v>
      </c>
      <c r="C33" s="592" t="s">
        <v>528</v>
      </c>
      <c r="D33" s="618" t="s">
        <v>529</v>
      </c>
      <c r="E33" s="594">
        <v>3</v>
      </c>
      <c r="F33" s="596" t="s">
        <v>432</v>
      </c>
      <c r="G33" s="596" t="s">
        <v>454</v>
      </c>
      <c r="H33" s="596" t="s">
        <v>434</v>
      </c>
      <c r="I33" s="627">
        <v>2</v>
      </c>
      <c r="J33" s="596" t="s">
        <v>432</v>
      </c>
      <c r="K33" s="596" t="s">
        <v>435</v>
      </c>
      <c r="L33" s="592" t="s">
        <v>436</v>
      </c>
      <c r="M33" s="618" t="s">
        <v>530</v>
      </c>
      <c r="N33" s="592" t="s">
        <v>531</v>
      </c>
      <c r="O33" s="233" t="s">
        <v>439</v>
      </c>
      <c r="P33" s="643" t="s">
        <v>532</v>
      </c>
      <c r="Q33" s="594" t="s">
        <v>441</v>
      </c>
      <c r="R33" s="643" t="s">
        <v>533</v>
      </c>
      <c r="S33" s="628">
        <v>0.33</v>
      </c>
      <c r="T33" s="657" t="s">
        <v>534</v>
      </c>
      <c r="U33" s="657"/>
      <c r="V33" s="631"/>
      <c r="W33" s="658" t="s">
        <v>535</v>
      </c>
      <c r="X33" s="613" t="s">
        <v>743</v>
      </c>
      <c r="Y33" s="615">
        <f>11/12</f>
        <v>0.91666666666666663</v>
      </c>
      <c r="Z33" s="655" t="s">
        <v>761</v>
      </c>
    </row>
    <row r="34" spans="1:26" ht="52.5" customHeight="1" x14ac:dyDescent="0.25">
      <c r="A34" s="589"/>
      <c r="B34" s="618"/>
      <c r="C34" s="592"/>
      <c r="D34" s="618"/>
      <c r="E34" s="594"/>
      <c r="F34" s="596"/>
      <c r="G34" s="596"/>
      <c r="H34" s="596"/>
      <c r="I34" s="627"/>
      <c r="J34" s="596"/>
      <c r="K34" s="596"/>
      <c r="L34" s="592"/>
      <c r="M34" s="618"/>
      <c r="N34" s="592"/>
      <c r="O34" s="233" t="s">
        <v>448</v>
      </c>
      <c r="P34" s="644"/>
      <c r="Q34" s="594"/>
      <c r="R34" s="644"/>
      <c r="S34" s="629"/>
      <c r="T34" s="657"/>
      <c r="U34" s="657"/>
      <c r="V34" s="631"/>
      <c r="W34" s="658"/>
      <c r="X34" s="613"/>
      <c r="Y34" s="615"/>
      <c r="Z34" s="655"/>
    </row>
    <row r="35" spans="1:26" ht="49.5" customHeight="1" thickBot="1" x14ac:dyDescent="0.3">
      <c r="A35" s="590"/>
      <c r="B35" s="618"/>
      <c r="C35" s="592"/>
      <c r="D35" s="618"/>
      <c r="E35" s="594"/>
      <c r="F35" s="596"/>
      <c r="G35" s="596"/>
      <c r="H35" s="596"/>
      <c r="I35" s="627"/>
      <c r="J35" s="596"/>
      <c r="K35" s="596"/>
      <c r="L35" s="592"/>
      <c r="M35" s="236" t="s">
        <v>536</v>
      </c>
      <c r="N35" s="592"/>
      <c r="O35" s="235" t="s">
        <v>449</v>
      </c>
      <c r="P35" s="645"/>
      <c r="Q35" s="594"/>
      <c r="R35" s="645"/>
      <c r="S35" s="630"/>
      <c r="T35" s="657"/>
      <c r="U35" s="657"/>
      <c r="V35" s="631"/>
      <c r="W35" s="658"/>
      <c r="X35" s="613"/>
      <c r="Y35" s="615"/>
      <c r="Z35" s="655"/>
    </row>
    <row r="36" spans="1:26" ht="45" x14ac:dyDescent="0.25">
      <c r="A36" s="588" t="s">
        <v>537</v>
      </c>
      <c r="B36" s="656" t="s">
        <v>538</v>
      </c>
      <c r="C36" s="592" t="s">
        <v>539</v>
      </c>
      <c r="D36" s="236" t="s">
        <v>540</v>
      </c>
      <c r="E36" s="594">
        <v>3</v>
      </c>
      <c r="F36" s="596" t="s">
        <v>453</v>
      </c>
      <c r="G36" s="596" t="s">
        <v>541</v>
      </c>
      <c r="H36" s="596" t="s">
        <v>490</v>
      </c>
      <c r="I36" s="627">
        <v>1</v>
      </c>
      <c r="J36" s="596" t="s">
        <v>453</v>
      </c>
      <c r="K36" s="596" t="s">
        <v>456</v>
      </c>
      <c r="L36" s="592" t="s">
        <v>542</v>
      </c>
      <c r="M36" s="237" t="s">
        <v>543</v>
      </c>
      <c r="N36" s="592" t="s">
        <v>544</v>
      </c>
      <c r="O36" s="237" t="s">
        <v>439</v>
      </c>
      <c r="P36" s="643" t="s">
        <v>545</v>
      </c>
      <c r="Q36" s="659" t="s">
        <v>546</v>
      </c>
      <c r="R36" s="647" t="s">
        <v>547</v>
      </c>
      <c r="S36" s="628">
        <v>0.3</v>
      </c>
      <c r="T36" s="625" t="s">
        <v>548</v>
      </c>
      <c r="U36" s="659" t="s">
        <v>762</v>
      </c>
      <c r="V36" s="719">
        <v>0</v>
      </c>
      <c r="W36" s="632" t="s">
        <v>461</v>
      </c>
      <c r="X36" s="659" t="s">
        <v>762</v>
      </c>
      <c r="Y36" s="719">
        <v>0</v>
      </c>
      <c r="Z36" s="710" t="s">
        <v>763</v>
      </c>
    </row>
    <row r="37" spans="1:26" ht="22.5" x14ac:dyDescent="0.25">
      <c r="A37" s="589"/>
      <c r="B37" s="656"/>
      <c r="C37" s="592"/>
      <c r="D37" s="618" t="s">
        <v>549</v>
      </c>
      <c r="E37" s="594"/>
      <c r="F37" s="596"/>
      <c r="G37" s="596"/>
      <c r="H37" s="596"/>
      <c r="I37" s="627"/>
      <c r="J37" s="596"/>
      <c r="K37" s="596"/>
      <c r="L37" s="592"/>
      <c r="M37" s="618" t="s">
        <v>550</v>
      </c>
      <c r="N37" s="592"/>
      <c r="O37" s="233" t="s">
        <v>448</v>
      </c>
      <c r="P37" s="644"/>
      <c r="Q37" s="660"/>
      <c r="R37" s="648"/>
      <c r="S37" s="629"/>
      <c r="T37" s="625"/>
      <c r="U37" s="660"/>
      <c r="V37" s="720"/>
      <c r="W37" s="632"/>
      <c r="X37" s="660"/>
      <c r="Y37" s="720"/>
      <c r="Z37" s="710"/>
    </row>
    <row r="38" spans="1:26" ht="23.25" thickBot="1" x14ac:dyDescent="0.3">
      <c r="A38" s="589"/>
      <c r="B38" s="656"/>
      <c r="C38" s="592"/>
      <c r="D38" s="618"/>
      <c r="E38" s="594"/>
      <c r="F38" s="596"/>
      <c r="G38" s="596"/>
      <c r="H38" s="596"/>
      <c r="I38" s="627"/>
      <c r="J38" s="596"/>
      <c r="K38" s="596"/>
      <c r="L38" s="592"/>
      <c r="M38" s="618"/>
      <c r="N38" s="592"/>
      <c r="O38" s="233" t="s">
        <v>449</v>
      </c>
      <c r="P38" s="645"/>
      <c r="Q38" s="661"/>
      <c r="R38" s="649"/>
      <c r="S38" s="630"/>
      <c r="T38" s="625"/>
      <c r="U38" s="661"/>
      <c r="V38" s="721"/>
      <c r="W38" s="632"/>
      <c r="X38" s="661"/>
      <c r="Y38" s="721"/>
      <c r="Z38" s="710"/>
    </row>
    <row r="39" spans="1:26" ht="22.5" x14ac:dyDescent="0.25">
      <c r="A39" s="588" t="s">
        <v>537</v>
      </c>
      <c r="B39" s="618" t="s">
        <v>551</v>
      </c>
      <c r="C39" s="592" t="s">
        <v>552</v>
      </c>
      <c r="D39" s="238" t="s">
        <v>553</v>
      </c>
      <c r="E39" s="594">
        <v>2</v>
      </c>
      <c r="F39" s="596" t="s">
        <v>432</v>
      </c>
      <c r="G39" s="596" t="s">
        <v>456</v>
      </c>
      <c r="H39" s="596" t="s">
        <v>554</v>
      </c>
      <c r="I39" s="627">
        <v>1</v>
      </c>
      <c r="J39" s="596" t="s">
        <v>432</v>
      </c>
      <c r="K39" s="596" t="s">
        <v>433</v>
      </c>
      <c r="L39" s="592" t="s">
        <v>555</v>
      </c>
      <c r="M39" s="618" t="s">
        <v>556</v>
      </c>
      <c r="N39" s="592" t="s">
        <v>557</v>
      </c>
      <c r="O39" s="233" t="s">
        <v>439</v>
      </c>
      <c r="P39" s="592" t="s">
        <v>558</v>
      </c>
      <c r="Q39" s="594" t="s">
        <v>441</v>
      </c>
      <c r="R39" s="620" t="s">
        <v>559</v>
      </c>
      <c r="S39" s="641">
        <v>0.2</v>
      </c>
      <c r="T39" s="625" t="s">
        <v>560</v>
      </c>
      <c r="U39" s="594" t="s">
        <v>762</v>
      </c>
      <c r="V39" s="722">
        <v>0</v>
      </c>
      <c r="W39" s="632" t="s">
        <v>461</v>
      </c>
      <c r="X39" s="712" t="s">
        <v>762</v>
      </c>
      <c r="Y39" s="719">
        <v>0</v>
      </c>
      <c r="Z39" s="725" t="s">
        <v>765</v>
      </c>
    </row>
    <row r="40" spans="1:26" ht="22.5" x14ac:dyDescent="0.25">
      <c r="A40" s="589"/>
      <c r="B40" s="618"/>
      <c r="C40" s="592"/>
      <c r="D40" s="618" t="s">
        <v>561</v>
      </c>
      <c r="E40" s="594"/>
      <c r="F40" s="596"/>
      <c r="G40" s="596"/>
      <c r="H40" s="596"/>
      <c r="I40" s="627"/>
      <c r="J40" s="596"/>
      <c r="K40" s="596"/>
      <c r="L40" s="592"/>
      <c r="M40" s="618"/>
      <c r="N40" s="592"/>
      <c r="O40" s="233" t="s">
        <v>448</v>
      </c>
      <c r="P40" s="592"/>
      <c r="Q40" s="594"/>
      <c r="R40" s="620"/>
      <c r="S40" s="641"/>
      <c r="T40" s="625"/>
      <c r="U40" s="594"/>
      <c r="V40" s="723"/>
      <c r="W40" s="632"/>
      <c r="X40" s="712"/>
      <c r="Y40" s="720"/>
      <c r="Z40" s="725"/>
    </row>
    <row r="41" spans="1:26" ht="22.5" x14ac:dyDescent="0.25">
      <c r="A41" s="589"/>
      <c r="B41" s="618"/>
      <c r="C41" s="592"/>
      <c r="D41" s="618"/>
      <c r="E41" s="594"/>
      <c r="F41" s="596"/>
      <c r="G41" s="596"/>
      <c r="H41" s="596"/>
      <c r="I41" s="627"/>
      <c r="J41" s="596"/>
      <c r="K41" s="596"/>
      <c r="L41" s="592"/>
      <c r="M41" s="618"/>
      <c r="N41" s="592"/>
      <c r="O41" s="233" t="s">
        <v>562</v>
      </c>
      <c r="P41" s="592"/>
      <c r="Q41" s="594"/>
      <c r="R41" s="620"/>
      <c r="S41" s="641"/>
      <c r="T41" s="625"/>
      <c r="U41" s="594"/>
      <c r="V41" s="724"/>
      <c r="W41" s="632"/>
      <c r="X41" s="712"/>
      <c r="Y41" s="721"/>
      <c r="Z41" s="725"/>
    </row>
    <row r="42" spans="1:26" ht="22.5" x14ac:dyDescent="0.25">
      <c r="A42" s="589"/>
      <c r="B42" s="618" t="s">
        <v>563</v>
      </c>
      <c r="C42" s="592" t="s">
        <v>564</v>
      </c>
      <c r="D42" s="238" t="s">
        <v>553</v>
      </c>
      <c r="E42" s="594">
        <v>1</v>
      </c>
      <c r="F42" s="596" t="s">
        <v>432</v>
      </c>
      <c r="G42" s="596" t="s">
        <v>433</v>
      </c>
      <c r="H42" s="596" t="s">
        <v>490</v>
      </c>
      <c r="I42" s="627">
        <v>1</v>
      </c>
      <c r="J42" s="596" t="s">
        <v>432</v>
      </c>
      <c r="K42" s="596" t="s">
        <v>433</v>
      </c>
      <c r="L42" s="592" t="s">
        <v>555</v>
      </c>
      <c r="M42" s="236" t="s">
        <v>565</v>
      </c>
      <c r="N42" s="592" t="s">
        <v>744</v>
      </c>
      <c r="O42" s="233" t="s">
        <v>439</v>
      </c>
      <c r="P42" s="592" t="s">
        <v>566</v>
      </c>
      <c r="Q42" s="594"/>
      <c r="R42" s="620" t="s">
        <v>567</v>
      </c>
      <c r="S42" s="641">
        <v>0.15</v>
      </c>
      <c r="T42" s="625" t="s">
        <v>568</v>
      </c>
      <c r="U42" s="594" t="s">
        <v>762</v>
      </c>
      <c r="V42" s="722">
        <v>0</v>
      </c>
      <c r="W42" s="632" t="s">
        <v>461</v>
      </c>
      <c r="X42" s="712" t="s">
        <v>762</v>
      </c>
      <c r="Y42" s="719">
        <v>0</v>
      </c>
      <c r="Z42" s="725" t="s">
        <v>765</v>
      </c>
    </row>
    <row r="43" spans="1:26" ht="22.5" x14ac:dyDescent="0.25">
      <c r="A43" s="589"/>
      <c r="B43" s="618"/>
      <c r="C43" s="592"/>
      <c r="D43" s="618" t="s">
        <v>561</v>
      </c>
      <c r="E43" s="594"/>
      <c r="F43" s="596"/>
      <c r="G43" s="596"/>
      <c r="H43" s="596"/>
      <c r="I43" s="627"/>
      <c r="J43" s="596"/>
      <c r="K43" s="596"/>
      <c r="L43" s="592"/>
      <c r="M43" s="618" t="s">
        <v>569</v>
      </c>
      <c r="N43" s="592"/>
      <c r="O43" s="233" t="s">
        <v>448</v>
      </c>
      <c r="P43" s="592"/>
      <c r="Q43" s="594"/>
      <c r="R43" s="620"/>
      <c r="S43" s="641"/>
      <c r="T43" s="625"/>
      <c r="U43" s="594"/>
      <c r="V43" s="723"/>
      <c r="W43" s="632"/>
      <c r="X43" s="712"/>
      <c r="Y43" s="720"/>
      <c r="Z43" s="725"/>
    </row>
    <row r="44" spans="1:26" ht="23.25" thickBot="1" x14ac:dyDescent="0.3">
      <c r="A44" s="590"/>
      <c r="B44" s="618"/>
      <c r="C44" s="592"/>
      <c r="D44" s="618"/>
      <c r="E44" s="594"/>
      <c r="F44" s="596"/>
      <c r="G44" s="596"/>
      <c r="H44" s="596"/>
      <c r="I44" s="627"/>
      <c r="J44" s="596"/>
      <c r="K44" s="596"/>
      <c r="L44" s="592"/>
      <c r="M44" s="618"/>
      <c r="N44" s="592"/>
      <c r="O44" s="233" t="s">
        <v>449</v>
      </c>
      <c r="P44" s="592"/>
      <c r="Q44" s="594"/>
      <c r="R44" s="620"/>
      <c r="S44" s="641"/>
      <c r="T44" s="625"/>
      <c r="U44" s="594"/>
      <c r="V44" s="724"/>
      <c r="W44" s="632"/>
      <c r="X44" s="712"/>
      <c r="Y44" s="721"/>
      <c r="Z44" s="725"/>
    </row>
    <row r="45" spans="1:26" ht="42" customHeight="1" x14ac:dyDescent="0.25">
      <c r="A45" s="588" t="s">
        <v>570</v>
      </c>
      <c r="B45" s="618" t="s">
        <v>571</v>
      </c>
      <c r="C45" s="662" t="s">
        <v>572</v>
      </c>
      <c r="D45" s="618" t="s">
        <v>573</v>
      </c>
      <c r="E45" s="594">
        <v>2</v>
      </c>
      <c r="F45" s="596" t="s">
        <v>432</v>
      </c>
      <c r="G45" s="596" t="s">
        <v>456</v>
      </c>
      <c r="H45" s="596" t="s">
        <v>574</v>
      </c>
      <c r="I45" s="627">
        <v>2</v>
      </c>
      <c r="J45" s="596" t="s">
        <v>435</v>
      </c>
      <c r="K45" s="650" t="s">
        <v>433</v>
      </c>
      <c r="L45" s="592" t="s">
        <v>555</v>
      </c>
      <c r="M45" s="236" t="s">
        <v>575</v>
      </c>
      <c r="N45" s="592" t="s">
        <v>576</v>
      </c>
      <c r="O45" s="233" t="s">
        <v>439</v>
      </c>
      <c r="P45" s="643" t="s">
        <v>577</v>
      </c>
      <c r="Q45" s="594" t="s">
        <v>441</v>
      </c>
      <c r="R45" s="620" t="s">
        <v>578</v>
      </c>
      <c r="S45" s="642">
        <v>0.33333333333333298</v>
      </c>
      <c r="T45" s="625" t="s">
        <v>579</v>
      </c>
      <c r="U45" s="625" t="s">
        <v>580</v>
      </c>
      <c r="V45" s="653">
        <v>0.66</v>
      </c>
      <c r="W45" s="664" t="s">
        <v>581</v>
      </c>
      <c r="X45" s="613" t="s">
        <v>745</v>
      </c>
      <c r="Y45" s="711">
        <v>1</v>
      </c>
      <c r="Z45" s="710" t="s">
        <v>746</v>
      </c>
    </row>
    <row r="46" spans="1:26" ht="45" customHeight="1" x14ac:dyDescent="0.25">
      <c r="A46" s="589"/>
      <c r="B46" s="618"/>
      <c r="C46" s="662"/>
      <c r="D46" s="618"/>
      <c r="E46" s="594"/>
      <c r="F46" s="596"/>
      <c r="G46" s="596"/>
      <c r="H46" s="596"/>
      <c r="I46" s="627"/>
      <c r="J46" s="596"/>
      <c r="K46" s="650"/>
      <c r="L46" s="592"/>
      <c r="M46" s="236" t="s">
        <v>582</v>
      </c>
      <c r="N46" s="592"/>
      <c r="O46" s="233" t="s">
        <v>448</v>
      </c>
      <c r="P46" s="644"/>
      <c r="Q46" s="594"/>
      <c r="R46" s="620"/>
      <c r="S46" s="642"/>
      <c r="T46" s="665"/>
      <c r="U46" s="625"/>
      <c r="V46" s="654"/>
      <c r="W46" s="664"/>
      <c r="X46" s="613"/>
      <c r="Y46" s="712"/>
      <c r="Z46" s="710"/>
    </row>
    <row r="47" spans="1:26" ht="153.75" customHeight="1" x14ac:dyDescent="0.25">
      <c r="A47" s="589"/>
      <c r="B47" s="618"/>
      <c r="C47" s="662"/>
      <c r="D47" s="618"/>
      <c r="E47" s="594"/>
      <c r="F47" s="596"/>
      <c r="G47" s="596"/>
      <c r="H47" s="596"/>
      <c r="I47" s="627"/>
      <c r="J47" s="596"/>
      <c r="K47" s="650"/>
      <c r="L47" s="592"/>
      <c r="M47" s="236" t="s">
        <v>583</v>
      </c>
      <c r="N47" s="237" t="s">
        <v>584</v>
      </c>
      <c r="O47" s="233" t="s">
        <v>585</v>
      </c>
      <c r="P47" s="645"/>
      <c r="Q47" s="594"/>
      <c r="R47" s="620"/>
      <c r="S47" s="642"/>
      <c r="T47" s="665"/>
      <c r="U47" s="625"/>
      <c r="V47" s="654"/>
      <c r="W47" s="664"/>
      <c r="X47" s="613"/>
      <c r="Y47" s="712"/>
      <c r="Z47" s="710"/>
    </row>
    <row r="48" spans="1:26" ht="56.25" x14ac:dyDescent="0.25">
      <c r="A48" s="589"/>
      <c r="B48" s="236" t="s">
        <v>586</v>
      </c>
      <c r="C48" s="662" t="s">
        <v>587</v>
      </c>
      <c r="D48" s="618" t="s">
        <v>588</v>
      </c>
      <c r="E48" s="663">
        <v>2</v>
      </c>
      <c r="F48" s="596" t="s">
        <v>435</v>
      </c>
      <c r="G48" s="596" t="s">
        <v>433</v>
      </c>
      <c r="H48" s="596" t="s">
        <v>434</v>
      </c>
      <c r="I48" s="627">
        <v>1</v>
      </c>
      <c r="J48" s="596" t="s">
        <v>435</v>
      </c>
      <c r="K48" s="596" t="s">
        <v>433</v>
      </c>
      <c r="L48" s="592" t="s">
        <v>436</v>
      </c>
      <c r="M48" s="236" t="s">
        <v>589</v>
      </c>
      <c r="N48" s="592" t="s">
        <v>590</v>
      </c>
      <c r="O48" s="233" t="s">
        <v>439</v>
      </c>
      <c r="P48" s="592" t="s">
        <v>591</v>
      </c>
      <c r="Q48" s="594"/>
      <c r="R48" s="647" t="s">
        <v>592</v>
      </c>
      <c r="S48" s="666">
        <v>0.33333333333333331</v>
      </c>
      <c r="T48" s="625" t="s">
        <v>593</v>
      </c>
      <c r="U48" s="625"/>
      <c r="V48" s="667">
        <v>0.66</v>
      </c>
      <c r="W48" s="632" t="s">
        <v>594</v>
      </c>
      <c r="X48" s="726" t="s">
        <v>766</v>
      </c>
      <c r="Y48" s="668">
        <v>1</v>
      </c>
      <c r="Z48" s="664" t="s">
        <v>594</v>
      </c>
    </row>
    <row r="49" spans="1:26" ht="33.75" x14ac:dyDescent="0.25">
      <c r="A49" s="589"/>
      <c r="B49" s="236" t="s">
        <v>595</v>
      </c>
      <c r="C49" s="662"/>
      <c r="D49" s="618"/>
      <c r="E49" s="663"/>
      <c r="F49" s="596"/>
      <c r="G49" s="596"/>
      <c r="H49" s="596"/>
      <c r="I49" s="627"/>
      <c r="J49" s="596"/>
      <c r="K49" s="596"/>
      <c r="L49" s="592"/>
      <c r="M49" s="618" t="s">
        <v>596</v>
      </c>
      <c r="N49" s="592"/>
      <c r="O49" s="233" t="s">
        <v>448</v>
      </c>
      <c r="P49" s="592"/>
      <c r="Q49" s="594"/>
      <c r="R49" s="648"/>
      <c r="S49" s="622"/>
      <c r="T49" s="625"/>
      <c r="U49" s="625"/>
      <c r="V49" s="667"/>
      <c r="W49" s="632"/>
      <c r="X49" s="727"/>
      <c r="Y49" s="668"/>
      <c r="Z49" s="664"/>
    </row>
    <row r="50" spans="1:26" ht="23.25" thickBot="1" x14ac:dyDescent="0.3">
      <c r="A50" s="590"/>
      <c r="B50" s="236" t="s">
        <v>597</v>
      </c>
      <c r="C50" s="662"/>
      <c r="D50" s="618"/>
      <c r="E50" s="663"/>
      <c r="F50" s="596"/>
      <c r="G50" s="596"/>
      <c r="H50" s="596"/>
      <c r="I50" s="627"/>
      <c r="J50" s="596"/>
      <c r="K50" s="596"/>
      <c r="L50" s="592"/>
      <c r="M50" s="618"/>
      <c r="N50" s="592"/>
      <c r="O50" s="233" t="s">
        <v>449</v>
      </c>
      <c r="P50" s="592"/>
      <c r="Q50" s="594"/>
      <c r="R50" s="649"/>
      <c r="S50" s="623"/>
      <c r="T50" s="625"/>
      <c r="U50" s="625"/>
      <c r="V50" s="667"/>
      <c r="W50" s="632"/>
      <c r="X50" s="728"/>
      <c r="Y50" s="668"/>
      <c r="Z50" s="664"/>
    </row>
    <row r="51" spans="1:26" ht="22.5" x14ac:dyDescent="0.25">
      <c r="A51" s="588" t="s">
        <v>598</v>
      </c>
      <c r="B51" s="618" t="s">
        <v>599</v>
      </c>
      <c r="C51" s="592" t="s">
        <v>600</v>
      </c>
      <c r="D51" s="618" t="s">
        <v>601</v>
      </c>
      <c r="E51" s="596">
        <v>2</v>
      </c>
      <c r="F51" s="596" t="s">
        <v>435</v>
      </c>
      <c r="G51" s="596" t="s">
        <v>433</v>
      </c>
      <c r="H51" s="596" t="s">
        <v>434</v>
      </c>
      <c r="I51" s="627">
        <v>1</v>
      </c>
      <c r="J51" s="596" t="s">
        <v>602</v>
      </c>
      <c r="K51" s="596" t="s">
        <v>433</v>
      </c>
      <c r="L51" s="592" t="s">
        <v>436</v>
      </c>
      <c r="M51" s="618" t="s">
        <v>603</v>
      </c>
      <c r="N51" s="592" t="s">
        <v>604</v>
      </c>
      <c r="O51" s="233" t="s">
        <v>605</v>
      </c>
      <c r="P51" s="592" t="s">
        <v>606</v>
      </c>
      <c r="Q51" s="594" t="s">
        <v>441</v>
      </c>
      <c r="R51" s="620" t="s">
        <v>607</v>
      </c>
      <c r="S51" s="628">
        <v>0.2</v>
      </c>
      <c r="T51" s="665" t="s">
        <v>608</v>
      </c>
      <c r="U51" s="625" t="s">
        <v>609</v>
      </c>
      <c r="V51" s="653">
        <v>0.5</v>
      </c>
      <c r="W51" s="632" t="s">
        <v>610</v>
      </c>
      <c r="X51" s="613" t="s">
        <v>611</v>
      </c>
      <c r="Y51" s="669">
        <v>1</v>
      </c>
      <c r="Z51" s="664" t="s">
        <v>610</v>
      </c>
    </row>
    <row r="52" spans="1:26" ht="22.5" x14ac:dyDescent="0.25">
      <c r="A52" s="589"/>
      <c r="B52" s="618"/>
      <c r="C52" s="592"/>
      <c r="D52" s="618"/>
      <c r="E52" s="596"/>
      <c r="F52" s="596"/>
      <c r="G52" s="596"/>
      <c r="H52" s="596"/>
      <c r="I52" s="627"/>
      <c r="J52" s="596"/>
      <c r="K52" s="596"/>
      <c r="L52" s="592"/>
      <c r="M52" s="618"/>
      <c r="N52" s="592"/>
      <c r="O52" s="233" t="s">
        <v>448</v>
      </c>
      <c r="P52" s="592"/>
      <c r="Q52" s="594"/>
      <c r="R52" s="620"/>
      <c r="S52" s="629"/>
      <c r="T52" s="665"/>
      <c r="U52" s="625"/>
      <c r="V52" s="654"/>
      <c r="W52" s="632"/>
      <c r="X52" s="613"/>
      <c r="Y52" s="670"/>
      <c r="Z52" s="664"/>
    </row>
    <row r="53" spans="1:26" ht="90.75" thickBot="1" x14ac:dyDescent="0.3">
      <c r="A53" s="590"/>
      <c r="B53" s="618"/>
      <c r="C53" s="592"/>
      <c r="D53" s="618"/>
      <c r="E53" s="596"/>
      <c r="F53" s="596"/>
      <c r="G53" s="596"/>
      <c r="H53" s="596"/>
      <c r="I53" s="627"/>
      <c r="J53" s="596"/>
      <c r="K53" s="596"/>
      <c r="L53" s="592"/>
      <c r="M53" s="236" t="s">
        <v>612</v>
      </c>
      <c r="N53" s="592"/>
      <c r="O53" s="233" t="s">
        <v>449</v>
      </c>
      <c r="P53" s="240" t="s">
        <v>613</v>
      </c>
      <c r="Q53" s="594"/>
      <c r="R53" s="620"/>
      <c r="S53" s="630"/>
      <c r="T53" s="665"/>
      <c r="U53" s="625"/>
      <c r="V53" s="654"/>
      <c r="W53" s="632"/>
      <c r="X53" s="613"/>
      <c r="Y53" s="670"/>
      <c r="Z53" s="664"/>
    </row>
    <row r="54" spans="1:26" ht="58.5" customHeight="1" x14ac:dyDescent="0.25">
      <c r="A54" s="588" t="s">
        <v>614</v>
      </c>
      <c r="B54" s="618" t="s">
        <v>615</v>
      </c>
      <c r="C54" s="592" t="s">
        <v>616</v>
      </c>
      <c r="D54" s="237" t="s">
        <v>431</v>
      </c>
      <c r="E54" s="594">
        <v>3</v>
      </c>
      <c r="F54" s="596" t="s">
        <v>432</v>
      </c>
      <c r="G54" s="596" t="s">
        <v>454</v>
      </c>
      <c r="H54" s="650" t="s">
        <v>490</v>
      </c>
      <c r="I54" s="627">
        <v>2</v>
      </c>
      <c r="J54" s="596" t="s">
        <v>432</v>
      </c>
      <c r="K54" s="596" t="s">
        <v>456</v>
      </c>
      <c r="L54" s="592" t="s">
        <v>436</v>
      </c>
      <c r="M54" s="618" t="s">
        <v>617</v>
      </c>
      <c r="N54" s="592" t="s">
        <v>618</v>
      </c>
      <c r="O54" s="241" t="s">
        <v>619</v>
      </c>
      <c r="P54" s="643" t="s">
        <v>620</v>
      </c>
      <c r="Q54" s="592" t="s">
        <v>441</v>
      </c>
      <c r="R54" s="643" t="s">
        <v>621</v>
      </c>
      <c r="S54" s="666">
        <v>0.5</v>
      </c>
      <c r="T54" s="625" t="s">
        <v>622</v>
      </c>
      <c r="U54" s="625" t="s">
        <v>623</v>
      </c>
      <c r="V54" s="653">
        <v>0.3</v>
      </c>
      <c r="W54" s="632" t="s">
        <v>624</v>
      </c>
      <c r="X54" s="613" t="s">
        <v>767</v>
      </c>
      <c r="Y54" s="732">
        <v>1</v>
      </c>
      <c r="Z54" s="710" t="s">
        <v>768</v>
      </c>
    </row>
    <row r="55" spans="1:26" ht="59.25" customHeight="1" x14ac:dyDescent="0.25">
      <c r="A55" s="589"/>
      <c r="B55" s="618"/>
      <c r="C55" s="592"/>
      <c r="D55" s="643" t="s">
        <v>625</v>
      </c>
      <c r="E55" s="594"/>
      <c r="F55" s="596"/>
      <c r="G55" s="596"/>
      <c r="H55" s="650"/>
      <c r="I55" s="627"/>
      <c r="J55" s="596"/>
      <c r="K55" s="596"/>
      <c r="L55" s="592"/>
      <c r="M55" s="618"/>
      <c r="N55" s="592"/>
      <c r="O55" s="242" t="s">
        <v>626</v>
      </c>
      <c r="P55" s="644"/>
      <c r="Q55" s="592"/>
      <c r="R55" s="644"/>
      <c r="S55" s="622"/>
      <c r="T55" s="625"/>
      <c r="U55" s="625"/>
      <c r="V55" s="653"/>
      <c r="W55" s="632"/>
      <c r="X55" s="613"/>
      <c r="Y55" s="732"/>
      <c r="Z55" s="710"/>
    </row>
    <row r="56" spans="1:26" ht="64.5" customHeight="1" x14ac:dyDescent="0.25">
      <c r="A56" s="589"/>
      <c r="B56" s="618"/>
      <c r="C56" s="592"/>
      <c r="D56" s="645"/>
      <c r="E56" s="594"/>
      <c r="F56" s="596"/>
      <c r="G56" s="596"/>
      <c r="H56" s="650"/>
      <c r="I56" s="627"/>
      <c r="J56" s="596"/>
      <c r="K56" s="596"/>
      <c r="L56" s="592"/>
      <c r="M56" s="618"/>
      <c r="N56" s="592"/>
      <c r="O56" s="242" t="s">
        <v>627</v>
      </c>
      <c r="P56" s="645"/>
      <c r="Q56" s="592"/>
      <c r="R56" s="644"/>
      <c r="S56" s="622"/>
      <c r="T56" s="625"/>
      <c r="U56" s="625"/>
      <c r="V56" s="653"/>
      <c r="W56" s="632"/>
      <c r="X56" s="613"/>
      <c r="Y56" s="732"/>
      <c r="Z56" s="710"/>
    </row>
    <row r="57" spans="1:26" ht="46.5" customHeight="1" x14ac:dyDescent="0.25">
      <c r="A57" s="589"/>
      <c r="B57" s="618" t="s">
        <v>628</v>
      </c>
      <c r="C57" s="662" t="s">
        <v>629</v>
      </c>
      <c r="D57" s="236" t="s">
        <v>630</v>
      </c>
      <c r="E57" s="594">
        <v>3</v>
      </c>
      <c r="F57" s="596" t="s">
        <v>432</v>
      </c>
      <c r="G57" s="596" t="s">
        <v>454</v>
      </c>
      <c r="H57" s="596" t="s">
        <v>455</v>
      </c>
      <c r="I57" s="627">
        <v>2</v>
      </c>
      <c r="J57" s="596" t="s">
        <v>432</v>
      </c>
      <c r="K57" s="596" t="s">
        <v>456</v>
      </c>
      <c r="L57" s="592" t="s">
        <v>436</v>
      </c>
      <c r="M57" s="643" t="s">
        <v>631</v>
      </c>
      <c r="N57" s="243" t="s">
        <v>632</v>
      </c>
      <c r="O57" s="233" t="s">
        <v>633</v>
      </c>
      <c r="P57" s="592" t="s">
        <v>634</v>
      </c>
      <c r="Q57" s="592"/>
      <c r="R57" s="671" t="s">
        <v>635</v>
      </c>
      <c r="S57" s="642">
        <v>0.2</v>
      </c>
      <c r="T57" s="625" t="s">
        <v>560</v>
      </c>
      <c r="U57" s="625" t="s">
        <v>636</v>
      </c>
      <c r="V57" s="609">
        <f>7/12</f>
        <v>0.58333333333333337</v>
      </c>
      <c r="W57" s="632" t="s">
        <v>637</v>
      </c>
      <c r="X57" s="613" t="s">
        <v>747</v>
      </c>
      <c r="Y57" s="732">
        <f>5/8</f>
        <v>0.625</v>
      </c>
      <c r="Z57" s="710" t="s">
        <v>637</v>
      </c>
    </row>
    <row r="58" spans="1:26" ht="46.5" customHeight="1" x14ac:dyDescent="0.25">
      <c r="A58" s="589"/>
      <c r="B58" s="618"/>
      <c r="C58" s="662"/>
      <c r="D58" s="618" t="s">
        <v>638</v>
      </c>
      <c r="E58" s="594"/>
      <c r="F58" s="596"/>
      <c r="G58" s="596"/>
      <c r="H58" s="596"/>
      <c r="I58" s="627"/>
      <c r="J58" s="596"/>
      <c r="K58" s="596"/>
      <c r="L58" s="592"/>
      <c r="M58" s="644"/>
      <c r="N58" s="233" t="s">
        <v>639</v>
      </c>
      <c r="O58" s="233" t="s">
        <v>640</v>
      </c>
      <c r="P58" s="592"/>
      <c r="Q58" s="592"/>
      <c r="R58" s="671"/>
      <c r="S58" s="642"/>
      <c r="T58" s="665"/>
      <c r="U58" s="625"/>
      <c r="V58" s="609"/>
      <c r="W58" s="632"/>
      <c r="X58" s="613"/>
      <c r="Y58" s="732"/>
      <c r="Z58" s="710"/>
    </row>
    <row r="59" spans="1:26" ht="45" customHeight="1" thickBot="1" x14ac:dyDescent="0.3">
      <c r="A59" s="590"/>
      <c r="B59" s="618"/>
      <c r="C59" s="662"/>
      <c r="D59" s="618"/>
      <c r="E59" s="594"/>
      <c r="F59" s="596"/>
      <c r="G59" s="596"/>
      <c r="H59" s="596"/>
      <c r="I59" s="627"/>
      <c r="J59" s="596"/>
      <c r="K59" s="596"/>
      <c r="L59" s="592"/>
      <c r="M59" s="645"/>
      <c r="N59" s="240"/>
      <c r="O59" s="233" t="s">
        <v>640</v>
      </c>
      <c r="P59" s="592"/>
      <c r="Q59" s="592"/>
      <c r="R59" s="671"/>
      <c r="S59" s="642"/>
      <c r="T59" s="665"/>
      <c r="U59" s="625"/>
      <c r="V59" s="609"/>
      <c r="W59" s="632"/>
      <c r="X59" s="613"/>
      <c r="Y59" s="732"/>
      <c r="Z59" s="710"/>
    </row>
    <row r="60" spans="1:26" ht="138.75" customHeight="1" x14ac:dyDescent="0.25">
      <c r="A60" s="588" t="s">
        <v>641</v>
      </c>
      <c r="B60" s="643" t="s">
        <v>642</v>
      </c>
      <c r="C60" s="643" t="s">
        <v>643</v>
      </c>
      <c r="D60" s="618" t="s">
        <v>644</v>
      </c>
      <c r="E60" s="594">
        <v>1</v>
      </c>
      <c r="F60" s="596" t="s">
        <v>432</v>
      </c>
      <c r="G60" s="596" t="s">
        <v>433</v>
      </c>
      <c r="H60" s="596" t="s">
        <v>455</v>
      </c>
      <c r="I60" s="627">
        <v>1</v>
      </c>
      <c r="J60" s="596" t="s">
        <v>432</v>
      </c>
      <c r="K60" s="596" t="s">
        <v>433</v>
      </c>
      <c r="L60" s="592" t="s">
        <v>436</v>
      </c>
      <c r="M60" s="673" t="s">
        <v>645</v>
      </c>
      <c r="N60" s="233" t="s">
        <v>646</v>
      </c>
      <c r="O60" s="233" t="s">
        <v>439</v>
      </c>
      <c r="P60" s="592" t="s">
        <v>647</v>
      </c>
      <c r="Q60" s="594" t="s">
        <v>441</v>
      </c>
      <c r="R60" s="620" t="s">
        <v>648</v>
      </c>
      <c r="S60" s="666">
        <f>1/3</f>
        <v>0.33333333333333331</v>
      </c>
      <c r="T60" s="657" t="s">
        <v>649</v>
      </c>
      <c r="U60" s="659" t="s">
        <v>762</v>
      </c>
      <c r="V60" s="666">
        <v>0</v>
      </c>
      <c r="W60" s="632" t="s">
        <v>461</v>
      </c>
      <c r="X60" s="659" t="s">
        <v>762</v>
      </c>
      <c r="Y60" s="666">
        <v>0</v>
      </c>
      <c r="Z60" s="733" t="s">
        <v>769</v>
      </c>
    </row>
    <row r="61" spans="1:26" ht="143.25" customHeight="1" x14ac:dyDescent="0.25">
      <c r="A61" s="589"/>
      <c r="B61" s="645"/>
      <c r="C61" s="645"/>
      <c r="D61" s="618"/>
      <c r="E61" s="594"/>
      <c r="F61" s="596"/>
      <c r="G61" s="596"/>
      <c r="H61" s="596"/>
      <c r="I61" s="627"/>
      <c r="J61" s="596"/>
      <c r="K61" s="596"/>
      <c r="L61" s="592"/>
      <c r="M61" s="674"/>
      <c r="N61" s="233"/>
      <c r="O61" s="233" t="s">
        <v>449</v>
      </c>
      <c r="P61" s="592"/>
      <c r="Q61" s="594"/>
      <c r="R61" s="620"/>
      <c r="S61" s="623"/>
      <c r="T61" s="657"/>
      <c r="U61" s="661"/>
      <c r="V61" s="623"/>
      <c r="W61" s="672"/>
      <c r="X61" s="661"/>
      <c r="Y61" s="623"/>
      <c r="Z61" s="734"/>
    </row>
    <row r="62" spans="1:26" ht="22.5" x14ac:dyDescent="0.25">
      <c r="A62" s="589"/>
      <c r="B62" s="643" t="s">
        <v>650</v>
      </c>
      <c r="C62" s="662" t="s">
        <v>651</v>
      </c>
      <c r="D62" s="643" t="s">
        <v>652</v>
      </c>
      <c r="E62" s="594">
        <v>1</v>
      </c>
      <c r="F62" s="596" t="s">
        <v>432</v>
      </c>
      <c r="G62" s="596" t="s">
        <v>433</v>
      </c>
      <c r="H62" s="596" t="s">
        <v>455</v>
      </c>
      <c r="I62" s="627">
        <v>1</v>
      </c>
      <c r="J62" s="596" t="s">
        <v>432</v>
      </c>
      <c r="K62" s="596" t="s">
        <v>433</v>
      </c>
      <c r="L62" s="643" t="s">
        <v>436</v>
      </c>
      <c r="M62" s="643" t="s">
        <v>653</v>
      </c>
      <c r="N62" s="592" t="s">
        <v>654</v>
      </c>
      <c r="O62" s="233" t="s">
        <v>439</v>
      </c>
      <c r="P62" s="592" t="s">
        <v>655</v>
      </c>
      <c r="Q62" s="594"/>
      <c r="R62" s="592" t="s">
        <v>656</v>
      </c>
      <c r="S62" s="666">
        <v>0.33</v>
      </c>
      <c r="T62" s="625" t="s">
        <v>657</v>
      </c>
      <c r="U62" s="625" t="s">
        <v>658</v>
      </c>
      <c r="V62" s="729">
        <v>0.66</v>
      </c>
      <c r="W62" s="632" t="s">
        <v>659</v>
      </c>
      <c r="X62" s="726" t="s">
        <v>762</v>
      </c>
      <c r="Y62" s="732">
        <v>0</v>
      </c>
      <c r="Z62" s="710" t="s">
        <v>769</v>
      </c>
    </row>
    <row r="63" spans="1:26" ht="22.5" x14ac:dyDescent="0.25">
      <c r="A63" s="589"/>
      <c r="B63" s="644"/>
      <c r="C63" s="662"/>
      <c r="D63" s="644"/>
      <c r="E63" s="594"/>
      <c r="F63" s="596"/>
      <c r="G63" s="596"/>
      <c r="H63" s="596"/>
      <c r="I63" s="627"/>
      <c r="J63" s="596"/>
      <c r="K63" s="596"/>
      <c r="L63" s="644"/>
      <c r="M63" s="644"/>
      <c r="N63" s="592"/>
      <c r="O63" s="233" t="s">
        <v>448</v>
      </c>
      <c r="P63" s="592"/>
      <c r="Q63" s="594"/>
      <c r="R63" s="592"/>
      <c r="S63" s="622"/>
      <c r="T63" s="625"/>
      <c r="U63" s="625"/>
      <c r="V63" s="731"/>
      <c r="W63" s="632"/>
      <c r="X63" s="727"/>
      <c r="Y63" s="732"/>
      <c r="Z63" s="710"/>
    </row>
    <row r="64" spans="1:26" ht="22.5" x14ac:dyDescent="0.25">
      <c r="A64" s="589"/>
      <c r="B64" s="645"/>
      <c r="C64" s="662"/>
      <c r="D64" s="645"/>
      <c r="E64" s="594"/>
      <c r="F64" s="596"/>
      <c r="G64" s="596"/>
      <c r="H64" s="596"/>
      <c r="I64" s="627"/>
      <c r="J64" s="596"/>
      <c r="K64" s="596"/>
      <c r="L64" s="645"/>
      <c r="M64" s="644"/>
      <c r="N64" s="592"/>
      <c r="O64" s="233" t="s">
        <v>449</v>
      </c>
      <c r="P64" s="592"/>
      <c r="Q64" s="594"/>
      <c r="R64" s="592"/>
      <c r="S64" s="622"/>
      <c r="T64" s="625"/>
      <c r="U64" s="625"/>
      <c r="V64" s="731"/>
      <c r="W64" s="632"/>
      <c r="X64" s="727"/>
      <c r="Y64" s="732"/>
      <c r="Z64" s="710"/>
    </row>
    <row r="65" spans="1:26" x14ac:dyDescent="0.25">
      <c r="A65" s="589"/>
      <c r="B65" s="643" t="s">
        <v>660</v>
      </c>
      <c r="C65" s="662"/>
      <c r="D65" s="643" t="s">
        <v>431</v>
      </c>
      <c r="E65" s="594"/>
      <c r="F65" s="596"/>
      <c r="G65" s="596"/>
      <c r="H65" s="596"/>
      <c r="I65" s="627"/>
      <c r="J65" s="596"/>
      <c r="K65" s="596"/>
      <c r="L65" s="592" t="s">
        <v>436</v>
      </c>
      <c r="M65" s="644"/>
      <c r="N65" s="592"/>
      <c r="O65" s="643" t="s">
        <v>661</v>
      </c>
      <c r="P65" s="592"/>
      <c r="Q65" s="594"/>
      <c r="R65" s="592"/>
      <c r="S65" s="622"/>
      <c r="T65" s="625"/>
      <c r="U65" s="625"/>
      <c r="V65" s="731"/>
      <c r="W65" s="632"/>
      <c r="X65" s="727"/>
      <c r="Y65" s="732"/>
      <c r="Z65" s="710"/>
    </row>
    <row r="66" spans="1:26" ht="38.25" customHeight="1" thickBot="1" x14ac:dyDescent="0.3">
      <c r="A66" s="590"/>
      <c r="B66" s="645"/>
      <c r="C66" s="662"/>
      <c r="D66" s="645"/>
      <c r="E66" s="594"/>
      <c r="F66" s="596"/>
      <c r="G66" s="596"/>
      <c r="H66" s="596"/>
      <c r="I66" s="627"/>
      <c r="J66" s="596"/>
      <c r="K66" s="596"/>
      <c r="L66" s="592"/>
      <c r="M66" s="645"/>
      <c r="N66" s="643"/>
      <c r="O66" s="645"/>
      <c r="P66" s="643"/>
      <c r="Q66" s="594"/>
      <c r="R66" s="592"/>
      <c r="S66" s="623"/>
      <c r="T66" s="625"/>
      <c r="U66" s="625"/>
      <c r="V66" s="730"/>
      <c r="W66" s="632"/>
      <c r="X66" s="728"/>
      <c r="Y66" s="732"/>
      <c r="Z66" s="710"/>
    </row>
    <row r="67" spans="1:26" ht="51.75" customHeight="1" x14ac:dyDescent="0.25">
      <c r="A67" s="588" t="s">
        <v>662</v>
      </c>
      <c r="B67" s="618" t="s">
        <v>663</v>
      </c>
      <c r="C67" s="592" t="s">
        <v>664</v>
      </c>
      <c r="D67" s="237" t="s">
        <v>665</v>
      </c>
      <c r="E67" s="594">
        <v>2</v>
      </c>
      <c r="F67" s="596" t="s">
        <v>453</v>
      </c>
      <c r="G67" s="596" t="s">
        <v>454</v>
      </c>
      <c r="H67" s="596" t="s">
        <v>434</v>
      </c>
      <c r="I67" s="627">
        <v>2</v>
      </c>
      <c r="J67" s="596" t="s">
        <v>435</v>
      </c>
      <c r="K67" s="596" t="s">
        <v>433</v>
      </c>
      <c r="L67" s="592" t="s">
        <v>555</v>
      </c>
      <c r="M67" s="675" t="s">
        <v>666</v>
      </c>
      <c r="N67" s="643" t="s">
        <v>531</v>
      </c>
      <c r="O67" s="244" t="s">
        <v>667</v>
      </c>
      <c r="P67" s="235" t="s">
        <v>668</v>
      </c>
      <c r="Q67" s="646" t="s">
        <v>441</v>
      </c>
      <c r="R67" s="620" t="s">
        <v>669</v>
      </c>
      <c r="S67" s="628">
        <v>0.3</v>
      </c>
      <c r="T67" s="665" t="s">
        <v>670</v>
      </c>
      <c r="U67" s="625" t="s">
        <v>671</v>
      </c>
      <c r="V67" s="653">
        <v>0.5</v>
      </c>
      <c r="W67" s="632" t="s">
        <v>672</v>
      </c>
      <c r="X67" s="613" t="s">
        <v>671</v>
      </c>
      <c r="Y67" s="669">
        <v>0.5</v>
      </c>
      <c r="Z67" s="664" t="s">
        <v>672</v>
      </c>
    </row>
    <row r="68" spans="1:26" ht="54" customHeight="1" x14ac:dyDescent="0.25">
      <c r="A68" s="589"/>
      <c r="B68" s="618"/>
      <c r="C68" s="592"/>
      <c r="D68" s="236" t="s">
        <v>673</v>
      </c>
      <c r="E68" s="594"/>
      <c r="F68" s="596"/>
      <c r="G68" s="596"/>
      <c r="H68" s="596"/>
      <c r="I68" s="627"/>
      <c r="J68" s="596"/>
      <c r="K68" s="596"/>
      <c r="L68" s="592"/>
      <c r="M68" s="675"/>
      <c r="N68" s="644"/>
      <c r="O68" s="244" t="s">
        <v>448</v>
      </c>
      <c r="P68" s="245" t="s">
        <v>674</v>
      </c>
      <c r="Q68" s="646"/>
      <c r="R68" s="620"/>
      <c r="S68" s="629"/>
      <c r="T68" s="665"/>
      <c r="U68" s="625"/>
      <c r="V68" s="654"/>
      <c r="W68" s="672"/>
      <c r="X68" s="613"/>
      <c r="Y68" s="670"/>
      <c r="Z68" s="735"/>
    </row>
    <row r="69" spans="1:26" ht="51.75" customHeight="1" thickBot="1" x14ac:dyDescent="0.3">
      <c r="A69" s="589"/>
      <c r="B69" s="618"/>
      <c r="C69" s="592"/>
      <c r="D69" s="236" t="s">
        <v>675</v>
      </c>
      <c r="E69" s="594"/>
      <c r="F69" s="596"/>
      <c r="G69" s="596"/>
      <c r="H69" s="596"/>
      <c r="I69" s="627"/>
      <c r="J69" s="596"/>
      <c r="K69" s="596"/>
      <c r="L69" s="592"/>
      <c r="M69" s="675"/>
      <c r="N69" s="246" t="s">
        <v>676</v>
      </c>
      <c r="O69" s="244" t="s">
        <v>449</v>
      </c>
      <c r="P69" s="245" t="s">
        <v>677</v>
      </c>
      <c r="Q69" s="646"/>
      <c r="R69" s="620"/>
      <c r="S69" s="629"/>
      <c r="T69" s="665"/>
      <c r="U69" s="625"/>
      <c r="V69" s="654"/>
      <c r="W69" s="672"/>
      <c r="X69" s="613"/>
      <c r="Y69" s="670"/>
      <c r="Z69" s="735"/>
    </row>
    <row r="70" spans="1:26" ht="39" customHeight="1" x14ac:dyDescent="0.25">
      <c r="A70" s="588" t="s">
        <v>678</v>
      </c>
      <c r="B70" s="643" t="s">
        <v>679</v>
      </c>
      <c r="C70" s="592" t="s">
        <v>680</v>
      </c>
      <c r="D70" s="618" t="s">
        <v>681</v>
      </c>
      <c r="E70" s="594">
        <v>1</v>
      </c>
      <c r="F70" s="596" t="s">
        <v>682</v>
      </c>
      <c r="G70" s="596" t="s">
        <v>433</v>
      </c>
      <c r="H70" s="596" t="s">
        <v>434</v>
      </c>
      <c r="I70" s="627">
        <v>1</v>
      </c>
      <c r="J70" s="596" t="s">
        <v>435</v>
      </c>
      <c r="K70" s="596" t="s">
        <v>433</v>
      </c>
      <c r="L70" s="592" t="s">
        <v>555</v>
      </c>
      <c r="M70" s="618" t="s">
        <v>683</v>
      </c>
      <c r="N70" s="645" t="s">
        <v>684</v>
      </c>
      <c r="O70" s="237" t="s">
        <v>667</v>
      </c>
      <c r="P70" s="592" t="s">
        <v>685</v>
      </c>
      <c r="Q70" s="594" t="s">
        <v>441</v>
      </c>
      <c r="R70" s="643" t="s">
        <v>686</v>
      </c>
      <c r="S70" s="676">
        <v>1</v>
      </c>
      <c r="T70" s="625" t="s">
        <v>687</v>
      </c>
      <c r="U70" s="678" t="s">
        <v>688</v>
      </c>
      <c r="V70" s="679">
        <v>1</v>
      </c>
      <c r="W70" s="632" t="s">
        <v>689</v>
      </c>
      <c r="X70" s="681" t="s">
        <v>688</v>
      </c>
      <c r="Y70" s="669">
        <v>1</v>
      </c>
      <c r="Z70" s="664" t="s">
        <v>689</v>
      </c>
    </row>
    <row r="71" spans="1:26" ht="28.5" customHeight="1" thickBot="1" x14ac:dyDescent="0.3">
      <c r="A71" s="589"/>
      <c r="B71" s="645"/>
      <c r="C71" s="592"/>
      <c r="D71" s="618"/>
      <c r="E71" s="594"/>
      <c r="F71" s="596"/>
      <c r="G71" s="596"/>
      <c r="H71" s="596"/>
      <c r="I71" s="627"/>
      <c r="J71" s="596"/>
      <c r="K71" s="596"/>
      <c r="L71" s="592"/>
      <c r="M71" s="618"/>
      <c r="N71" s="592"/>
      <c r="O71" s="237" t="s">
        <v>661</v>
      </c>
      <c r="P71" s="592"/>
      <c r="Q71" s="594"/>
      <c r="R71" s="644"/>
      <c r="S71" s="677"/>
      <c r="T71" s="625"/>
      <c r="U71" s="678"/>
      <c r="V71" s="680"/>
      <c r="W71" s="632"/>
      <c r="X71" s="681"/>
      <c r="Y71" s="670"/>
      <c r="Z71" s="664"/>
    </row>
    <row r="72" spans="1:26" ht="112.5" x14ac:dyDescent="0.25">
      <c r="A72" s="588" t="s">
        <v>690</v>
      </c>
      <c r="B72" s="237" t="s">
        <v>691</v>
      </c>
      <c r="C72" s="592" t="s">
        <v>692</v>
      </c>
      <c r="D72" s="236" t="s">
        <v>693</v>
      </c>
      <c r="E72" s="594">
        <v>4</v>
      </c>
      <c r="F72" s="596" t="s">
        <v>453</v>
      </c>
      <c r="G72" s="596" t="s">
        <v>694</v>
      </c>
      <c r="H72" s="596" t="s">
        <v>574</v>
      </c>
      <c r="I72" s="627">
        <v>2</v>
      </c>
      <c r="J72" s="596" t="s">
        <v>435</v>
      </c>
      <c r="K72" s="596" t="s">
        <v>435</v>
      </c>
      <c r="L72" s="592" t="s">
        <v>695</v>
      </c>
      <c r="M72" s="236" t="s">
        <v>696</v>
      </c>
      <c r="N72" s="235" t="s">
        <v>697</v>
      </c>
      <c r="O72" s="233" t="s">
        <v>698</v>
      </c>
      <c r="P72" s="237" t="s">
        <v>699</v>
      </c>
      <c r="Q72" s="671" t="s">
        <v>441</v>
      </c>
      <c r="R72" s="233" t="s">
        <v>700</v>
      </c>
      <c r="S72" s="247"/>
      <c r="T72" s="248" t="s">
        <v>701</v>
      </c>
      <c r="U72" s="248" t="s">
        <v>702</v>
      </c>
      <c r="V72" s="249">
        <v>1</v>
      </c>
      <c r="W72" s="254" t="s">
        <v>703</v>
      </c>
      <c r="X72" s="274"/>
      <c r="Y72" s="275">
        <v>1</v>
      </c>
      <c r="Z72" s="239" t="s">
        <v>748</v>
      </c>
    </row>
    <row r="73" spans="1:26" ht="73.5" customHeight="1" x14ac:dyDescent="0.25">
      <c r="A73" s="589"/>
      <c r="B73" s="683" t="s">
        <v>704</v>
      </c>
      <c r="C73" s="592"/>
      <c r="D73" s="237" t="s">
        <v>705</v>
      </c>
      <c r="E73" s="594"/>
      <c r="F73" s="596"/>
      <c r="G73" s="596"/>
      <c r="H73" s="596"/>
      <c r="I73" s="627"/>
      <c r="J73" s="596"/>
      <c r="K73" s="596"/>
      <c r="L73" s="592"/>
      <c r="M73" s="250" t="s">
        <v>706</v>
      </c>
      <c r="N73" s="235" t="s">
        <v>707</v>
      </c>
      <c r="O73" s="251" t="s">
        <v>708</v>
      </c>
      <c r="P73" s="592" t="s">
        <v>709</v>
      </c>
      <c r="Q73" s="671"/>
      <c r="R73" s="252" t="s">
        <v>710</v>
      </c>
      <c r="S73" s="253">
        <v>0.5</v>
      </c>
      <c r="T73" s="248" t="s">
        <v>711</v>
      </c>
      <c r="U73" s="276" t="s">
        <v>770</v>
      </c>
      <c r="V73" s="278">
        <v>0</v>
      </c>
      <c r="W73" s="254"/>
      <c r="X73" s="274" t="s">
        <v>749</v>
      </c>
      <c r="Y73" s="280">
        <v>1</v>
      </c>
      <c r="Z73" s="239" t="s">
        <v>750</v>
      </c>
    </row>
    <row r="74" spans="1:26" ht="78.75" x14ac:dyDescent="0.25">
      <c r="A74" s="589"/>
      <c r="B74" s="683"/>
      <c r="C74" s="592"/>
      <c r="D74" s="237" t="s">
        <v>712</v>
      </c>
      <c r="E74" s="594"/>
      <c r="F74" s="596"/>
      <c r="G74" s="596"/>
      <c r="H74" s="596"/>
      <c r="I74" s="627"/>
      <c r="J74" s="596"/>
      <c r="K74" s="596"/>
      <c r="L74" s="592"/>
      <c r="M74" s="255" t="s">
        <v>713</v>
      </c>
      <c r="N74" s="256" t="s">
        <v>707</v>
      </c>
      <c r="O74" s="251" t="s">
        <v>698</v>
      </c>
      <c r="P74" s="592"/>
      <c r="Q74" s="671"/>
      <c r="R74" s="255" t="s">
        <v>714</v>
      </c>
      <c r="S74" s="253">
        <v>0.33</v>
      </c>
      <c r="T74" s="248" t="s">
        <v>715</v>
      </c>
      <c r="U74" s="276" t="s">
        <v>770</v>
      </c>
      <c r="V74" s="278">
        <v>0</v>
      </c>
      <c r="W74" s="254"/>
      <c r="X74" s="276" t="s">
        <v>770</v>
      </c>
      <c r="Y74" s="278">
        <v>0</v>
      </c>
      <c r="Z74" s="277" t="s">
        <v>771</v>
      </c>
    </row>
    <row r="75" spans="1:26" ht="90.75" thickBot="1" x14ac:dyDescent="0.3">
      <c r="A75" s="590"/>
      <c r="B75" s="257" t="s">
        <v>716</v>
      </c>
      <c r="C75" s="258" t="s">
        <v>717</v>
      </c>
      <c r="D75" s="257" t="s">
        <v>718</v>
      </c>
      <c r="E75" s="259">
        <v>4</v>
      </c>
      <c r="F75" s="260" t="s">
        <v>432</v>
      </c>
      <c r="G75" s="260" t="s">
        <v>719</v>
      </c>
      <c r="H75" s="260" t="s">
        <v>574</v>
      </c>
      <c r="I75" s="261">
        <v>1</v>
      </c>
      <c r="J75" s="260" t="s">
        <v>435</v>
      </c>
      <c r="K75" s="260" t="s">
        <v>435</v>
      </c>
      <c r="L75" s="258" t="s">
        <v>695</v>
      </c>
      <c r="M75" s="257" t="s">
        <v>720</v>
      </c>
      <c r="N75" s="262" t="s">
        <v>544</v>
      </c>
      <c r="O75" s="263" t="s">
        <v>708</v>
      </c>
      <c r="P75" s="258" t="s">
        <v>721</v>
      </c>
      <c r="Q75" s="682"/>
      <c r="R75" s="264" t="s">
        <v>722</v>
      </c>
      <c r="S75" s="265">
        <v>0.5</v>
      </c>
      <c r="T75" s="266" t="s">
        <v>723</v>
      </c>
      <c r="U75" s="276" t="s">
        <v>772</v>
      </c>
      <c r="V75" s="278">
        <v>1</v>
      </c>
      <c r="W75" s="267" t="s">
        <v>724</v>
      </c>
      <c r="X75" s="276" t="s">
        <v>772</v>
      </c>
      <c r="Y75" s="736">
        <v>1</v>
      </c>
      <c r="Z75" s="267" t="s">
        <v>773</v>
      </c>
    </row>
    <row r="76" spans="1:26" ht="15.75" thickBot="1" x14ac:dyDescent="0.3">
      <c r="A76" s="268"/>
      <c r="B76" s="269"/>
      <c r="C76" s="269"/>
      <c r="D76" s="269"/>
      <c r="E76" s="269"/>
      <c r="F76" s="269"/>
      <c r="G76" s="269"/>
      <c r="H76" s="269"/>
      <c r="I76" s="269"/>
      <c r="J76" s="269"/>
      <c r="K76" s="269"/>
      <c r="L76" s="269"/>
      <c r="M76" s="269"/>
      <c r="N76" s="269"/>
      <c r="O76" s="269"/>
      <c r="P76" s="269"/>
      <c r="Q76" s="269"/>
      <c r="R76" s="269"/>
      <c r="S76" s="270"/>
      <c r="T76" s="271"/>
      <c r="U76" s="271"/>
      <c r="X76" s="272"/>
      <c r="Y76" s="213"/>
      <c r="Z76" s="213"/>
    </row>
    <row r="77" spans="1:26" ht="15.75" thickBot="1" x14ac:dyDescent="0.3">
      <c r="A77" s="273" t="s">
        <v>725</v>
      </c>
      <c r="B77" s="684" t="s">
        <v>726</v>
      </c>
      <c r="C77" s="685"/>
      <c r="D77" s="685"/>
      <c r="E77" s="685"/>
      <c r="F77" s="685"/>
      <c r="G77" s="685"/>
      <c r="H77" s="686"/>
      <c r="I77" s="687" t="s">
        <v>727</v>
      </c>
      <c r="J77" s="688"/>
      <c r="K77" s="688"/>
      <c r="L77" s="689"/>
      <c r="M77" s="690" t="s">
        <v>728</v>
      </c>
      <c r="N77" s="685"/>
      <c r="O77" s="685"/>
      <c r="P77" s="685"/>
      <c r="Q77" s="685"/>
      <c r="R77" s="686"/>
      <c r="S77" s="270"/>
      <c r="T77" s="271"/>
      <c r="U77" s="271"/>
      <c r="X77" s="272"/>
      <c r="Y77" s="213"/>
      <c r="Z77" s="213"/>
    </row>
  </sheetData>
  <mergeCells count="531">
    <mergeCell ref="K72:K74"/>
    <mergeCell ref="L72:L74"/>
    <mergeCell ref="Q72:Q75"/>
    <mergeCell ref="B73:B74"/>
    <mergeCell ref="P73:P74"/>
    <mergeCell ref="B77:H77"/>
    <mergeCell ref="I77:L77"/>
    <mergeCell ref="M77:R77"/>
    <mergeCell ref="Y70:Y71"/>
    <mergeCell ref="I70:I71"/>
    <mergeCell ref="J70:J71"/>
    <mergeCell ref="K70:K71"/>
    <mergeCell ref="Z70:Z71"/>
    <mergeCell ref="A72:A75"/>
    <mergeCell ref="C72:C74"/>
    <mergeCell ref="E72:E74"/>
    <mergeCell ref="F72:F74"/>
    <mergeCell ref="G72:G74"/>
    <mergeCell ref="H72:H74"/>
    <mergeCell ref="I72:I74"/>
    <mergeCell ref="J72:J74"/>
    <mergeCell ref="S70:S71"/>
    <mergeCell ref="T70:T71"/>
    <mergeCell ref="U70:U71"/>
    <mergeCell ref="V70:V71"/>
    <mergeCell ref="W70:W71"/>
    <mergeCell ref="X70:X71"/>
    <mergeCell ref="L70:L71"/>
    <mergeCell ref="M70:M71"/>
    <mergeCell ref="N70:N71"/>
    <mergeCell ref="P70:P71"/>
    <mergeCell ref="Q70:Q71"/>
    <mergeCell ref="R70:R71"/>
    <mergeCell ref="F70:F71"/>
    <mergeCell ref="G70:G71"/>
    <mergeCell ref="H70:H71"/>
    <mergeCell ref="V67:V69"/>
    <mergeCell ref="W67:W69"/>
    <mergeCell ref="X67:X69"/>
    <mergeCell ref="Y67:Y69"/>
    <mergeCell ref="Z67:Z69"/>
    <mergeCell ref="A70:A71"/>
    <mergeCell ref="B70:B71"/>
    <mergeCell ref="C70:C71"/>
    <mergeCell ref="D70:D71"/>
    <mergeCell ref="E70:E71"/>
    <mergeCell ref="N67:N68"/>
    <mergeCell ref="Q67:Q69"/>
    <mergeCell ref="R67:R69"/>
    <mergeCell ref="S67:S69"/>
    <mergeCell ref="T67:T69"/>
    <mergeCell ref="U67:U69"/>
    <mergeCell ref="H67:H69"/>
    <mergeCell ref="I67:I69"/>
    <mergeCell ref="J67:J69"/>
    <mergeCell ref="K67:K69"/>
    <mergeCell ref="L67:L69"/>
    <mergeCell ref="M67:M69"/>
    <mergeCell ref="A67:A69"/>
    <mergeCell ref="B67:B69"/>
    <mergeCell ref="C67:C69"/>
    <mergeCell ref="E67:E69"/>
    <mergeCell ref="F67:F69"/>
    <mergeCell ref="G67:G69"/>
    <mergeCell ref="W62:W66"/>
    <mergeCell ref="X62:X66"/>
    <mergeCell ref="Y62:Y66"/>
    <mergeCell ref="Z62:Z66"/>
    <mergeCell ref="B65:B66"/>
    <mergeCell ref="D65:D66"/>
    <mergeCell ref="L65:L66"/>
    <mergeCell ref="O65:O66"/>
    <mergeCell ref="N62:N66"/>
    <mergeCell ref="P62:P66"/>
    <mergeCell ref="R62:R66"/>
    <mergeCell ref="S62:S66"/>
    <mergeCell ref="T62:T66"/>
    <mergeCell ref="U62:U66"/>
    <mergeCell ref="H62:H66"/>
    <mergeCell ref="I62:I66"/>
    <mergeCell ref="J62:J66"/>
    <mergeCell ref="K62:K66"/>
    <mergeCell ref="L62:L64"/>
    <mergeCell ref="M62:M66"/>
    <mergeCell ref="W60:W61"/>
    <mergeCell ref="X60:X61"/>
    <mergeCell ref="Y60:Y61"/>
    <mergeCell ref="Z60:Z61"/>
    <mergeCell ref="B62:B64"/>
    <mergeCell ref="C62:C66"/>
    <mergeCell ref="D62:D64"/>
    <mergeCell ref="E62:E66"/>
    <mergeCell ref="F62:F66"/>
    <mergeCell ref="G62:G66"/>
    <mergeCell ref="Q60:Q66"/>
    <mergeCell ref="R60:R61"/>
    <mergeCell ref="S60:S61"/>
    <mergeCell ref="T60:T61"/>
    <mergeCell ref="U60:U61"/>
    <mergeCell ref="V60:V61"/>
    <mergeCell ref="V62:V66"/>
    <mergeCell ref="I60:I61"/>
    <mergeCell ref="J60:J61"/>
    <mergeCell ref="K60:K61"/>
    <mergeCell ref="L60:L61"/>
    <mergeCell ref="M60:M61"/>
    <mergeCell ref="P60:P61"/>
    <mergeCell ref="Z57:Z59"/>
    <mergeCell ref="D58:D59"/>
    <mergeCell ref="A60:A66"/>
    <mergeCell ref="B60:B61"/>
    <mergeCell ref="C60:C61"/>
    <mergeCell ref="D60:D61"/>
    <mergeCell ref="E60:E61"/>
    <mergeCell ref="F60:F61"/>
    <mergeCell ref="G60:G61"/>
    <mergeCell ref="H60:H61"/>
    <mergeCell ref="T57:T59"/>
    <mergeCell ref="U57:U59"/>
    <mergeCell ref="V57:V59"/>
    <mergeCell ref="W57:W59"/>
    <mergeCell ref="X57:X59"/>
    <mergeCell ref="Y57:Y59"/>
    <mergeCell ref="K57:K59"/>
    <mergeCell ref="L57:L59"/>
    <mergeCell ref="M57:M59"/>
    <mergeCell ref="P57:P59"/>
    <mergeCell ref="R57:R59"/>
    <mergeCell ref="S57:S59"/>
    <mergeCell ref="A54:A59"/>
    <mergeCell ref="B54:B56"/>
    <mergeCell ref="V51:V53"/>
    <mergeCell ref="W51:W53"/>
    <mergeCell ref="X51:X53"/>
    <mergeCell ref="Y51:Y53"/>
    <mergeCell ref="Z51:Z53"/>
    <mergeCell ref="Z54:Z56"/>
    <mergeCell ref="D55:D56"/>
    <mergeCell ref="B57:B59"/>
    <mergeCell ref="C57:C59"/>
    <mergeCell ref="E57:E59"/>
    <mergeCell ref="F57:F59"/>
    <mergeCell ref="G57:G59"/>
    <mergeCell ref="H57:H59"/>
    <mergeCell ref="I57:I59"/>
    <mergeCell ref="J57:J59"/>
    <mergeCell ref="T54:T56"/>
    <mergeCell ref="U54:U56"/>
    <mergeCell ref="V54:V56"/>
    <mergeCell ref="W54:W56"/>
    <mergeCell ref="X54:X56"/>
    <mergeCell ref="Y54:Y56"/>
    <mergeCell ref="M54:M56"/>
    <mergeCell ref="N54:N56"/>
    <mergeCell ref="P54:P56"/>
    <mergeCell ref="C54:C56"/>
    <mergeCell ref="E54:E56"/>
    <mergeCell ref="F54:F56"/>
    <mergeCell ref="P51:P52"/>
    <mergeCell ref="Q51:Q53"/>
    <mergeCell ref="R51:R53"/>
    <mergeCell ref="S51:S53"/>
    <mergeCell ref="T51:T53"/>
    <mergeCell ref="U51:U53"/>
    <mergeCell ref="I51:I53"/>
    <mergeCell ref="J51:J53"/>
    <mergeCell ref="K51:K53"/>
    <mergeCell ref="L51:L53"/>
    <mergeCell ref="M51:M52"/>
    <mergeCell ref="N51:N53"/>
    <mergeCell ref="I54:I56"/>
    <mergeCell ref="J54:J56"/>
    <mergeCell ref="K54:K56"/>
    <mergeCell ref="L54:L56"/>
    <mergeCell ref="Q54:Q59"/>
    <mergeCell ref="R54:R56"/>
    <mergeCell ref="S54:S56"/>
    <mergeCell ref="G54:G56"/>
    <mergeCell ref="H54:H56"/>
    <mergeCell ref="M49:M50"/>
    <mergeCell ref="A51:A53"/>
    <mergeCell ref="B51:B53"/>
    <mergeCell ref="C51:C53"/>
    <mergeCell ref="D51:D53"/>
    <mergeCell ref="E51:E53"/>
    <mergeCell ref="F51:F53"/>
    <mergeCell ref="G51:G53"/>
    <mergeCell ref="H51:H53"/>
    <mergeCell ref="G48:G50"/>
    <mergeCell ref="H48:H50"/>
    <mergeCell ref="I48:I50"/>
    <mergeCell ref="J48:J50"/>
    <mergeCell ref="K48:K50"/>
    <mergeCell ref="L48:L50"/>
    <mergeCell ref="U45:U47"/>
    <mergeCell ref="V45:V47"/>
    <mergeCell ref="W45:W47"/>
    <mergeCell ref="X45:X47"/>
    <mergeCell ref="Y45:Y47"/>
    <mergeCell ref="Z45:Z47"/>
    <mergeCell ref="N45:N46"/>
    <mergeCell ref="P45:P47"/>
    <mergeCell ref="Q45:Q50"/>
    <mergeCell ref="R45:R47"/>
    <mergeCell ref="S45:S47"/>
    <mergeCell ref="T45:T47"/>
    <mergeCell ref="N48:N50"/>
    <mergeCell ref="P48:P50"/>
    <mergeCell ref="R48:R50"/>
    <mergeCell ref="S48:S50"/>
    <mergeCell ref="Z48:Z50"/>
    <mergeCell ref="T48:T50"/>
    <mergeCell ref="U48:U50"/>
    <mergeCell ref="V48:V50"/>
    <mergeCell ref="W48:W50"/>
    <mergeCell ref="X48:X50"/>
    <mergeCell ref="Y48:Y50"/>
    <mergeCell ref="G45:G47"/>
    <mergeCell ref="H45:H47"/>
    <mergeCell ref="I45:I47"/>
    <mergeCell ref="J45:J47"/>
    <mergeCell ref="K45:K47"/>
    <mergeCell ref="L45:L47"/>
    <mergeCell ref="A45:A50"/>
    <mergeCell ref="B45:B47"/>
    <mergeCell ref="C45:C47"/>
    <mergeCell ref="D45:D47"/>
    <mergeCell ref="E45:E47"/>
    <mergeCell ref="F45:F47"/>
    <mergeCell ref="C48:C50"/>
    <mergeCell ref="D48:D50"/>
    <mergeCell ref="E48:E50"/>
    <mergeCell ref="F48:F50"/>
    <mergeCell ref="D40:D41"/>
    <mergeCell ref="B42:B44"/>
    <mergeCell ref="C42:C44"/>
    <mergeCell ref="E42:E44"/>
    <mergeCell ref="F42:F44"/>
    <mergeCell ref="G42:G44"/>
    <mergeCell ref="D43:D44"/>
    <mergeCell ref="U39:U41"/>
    <mergeCell ref="V39:V41"/>
    <mergeCell ref="H39:H41"/>
    <mergeCell ref="I39:I41"/>
    <mergeCell ref="J39:J41"/>
    <mergeCell ref="K39:K41"/>
    <mergeCell ref="L39:L41"/>
    <mergeCell ref="M39:M41"/>
    <mergeCell ref="U42:U44"/>
    <mergeCell ref="V42:V44"/>
    <mergeCell ref="H42:H44"/>
    <mergeCell ref="I42:I44"/>
    <mergeCell ref="J42:J44"/>
    <mergeCell ref="K42:K44"/>
    <mergeCell ref="L42:L44"/>
    <mergeCell ref="N42:N44"/>
    <mergeCell ref="M43:M44"/>
    <mergeCell ref="Y39:Y41"/>
    <mergeCell ref="Z39:Z41"/>
    <mergeCell ref="N39:N41"/>
    <mergeCell ref="P39:P41"/>
    <mergeCell ref="Q39:Q44"/>
    <mergeCell ref="R39:R41"/>
    <mergeCell ref="S39:S41"/>
    <mergeCell ref="T39:T41"/>
    <mergeCell ref="P42:P44"/>
    <mergeCell ref="R42:R44"/>
    <mergeCell ref="S42:S44"/>
    <mergeCell ref="T42:T44"/>
    <mergeCell ref="W42:W44"/>
    <mergeCell ref="X42:X44"/>
    <mergeCell ref="Y42:Y44"/>
    <mergeCell ref="Z42:Z44"/>
    <mergeCell ref="Y36:Y38"/>
    <mergeCell ref="Z36:Z38"/>
    <mergeCell ref="D37:D38"/>
    <mergeCell ref="M37:M38"/>
    <mergeCell ref="A39:A44"/>
    <mergeCell ref="B39:B41"/>
    <mergeCell ref="C39:C41"/>
    <mergeCell ref="E39:E41"/>
    <mergeCell ref="F39:F41"/>
    <mergeCell ref="G39:G41"/>
    <mergeCell ref="S36:S38"/>
    <mergeCell ref="T36:T38"/>
    <mergeCell ref="U36:U38"/>
    <mergeCell ref="V36:V38"/>
    <mergeCell ref="W36:W38"/>
    <mergeCell ref="X36:X38"/>
    <mergeCell ref="K36:K38"/>
    <mergeCell ref="L36:L38"/>
    <mergeCell ref="N36:N38"/>
    <mergeCell ref="P36:P38"/>
    <mergeCell ref="Q36:Q38"/>
    <mergeCell ref="R36:R38"/>
    <mergeCell ref="W39:W41"/>
    <mergeCell ref="X39:X41"/>
    <mergeCell ref="A36:A38"/>
    <mergeCell ref="B36:B38"/>
    <mergeCell ref="C36:C38"/>
    <mergeCell ref="E36:E38"/>
    <mergeCell ref="F36:F38"/>
    <mergeCell ref="G36:G38"/>
    <mergeCell ref="H36:H38"/>
    <mergeCell ref="I36:I38"/>
    <mergeCell ref="J36:J38"/>
    <mergeCell ref="A33:A35"/>
    <mergeCell ref="B33:B35"/>
    <mergeCell ref="C33:C35"/>
    <mergeCell ref="D33:D35"/>
    <mergeCell ref="E33:E35"/>
    <mergeCell ref="F33:F35"/>
    <mergeCell ref="S27:S32"/>
    <mergeCell ref="T27:T32"/>
    <mergeCell ref="U27:U32"/>
    <mergeCell ref="L27:L32"/>
    <mergeCell ref="M27:M30"/>
    <mergeCell ref="N27:N32"/>
    <mergeCell ref="P27:P32"/>
    <mergeCell ref="T33:T35"/>
    <mergeCell ref="U33:U35"/>
    <mergeCell ref="M33:M34"/>
    <mergeCell ref="N33:N35"/>
    <mergeCell ref="P33:P35"/>
    <mergeCell ref="Q33:Q35"/>
    <mergeCell ref="R33:R35"/>
    <mergeCell ref="S33:S35"/>
    <mergeCell ref="G33:G35"/>
    <mergeCell ref="H33:H35"/>
    <mergeCell ref="W24:W26"/>
    <mergeCell ref="I33:I35"/>
    <mergeCell ref="J33:J35"/>
    <mergeCell ref="K33:K35"/>
    <mergeCell ref="L33:L35"/>
    <mergeCell ref="Y27:Y32"/>
    <mergeCell ref="Z27:Z32"/>
    <mergeCell ref="O28:O30"/>
    <mergeCell ref="O31:O32"/>
    <mergeCell ref="V27:V32"/>
    <mergeCell ref="W27:W32"/>
    <mergeCell ref="X27:X32"/>
    <mergeCell ref="Z33:Z35"/>
    <mergeCell ref="V33:V35"/>
    <mergeCell ref="W33:W35"/>
    <mergeCell ref="X33:X35"/>
    <mergeCell ref="Y33:Y35"/>
    <mergeCell ref="R24:R26"/>
    <mergeCell ref="C24:C26"/>
    <mergeCell ref="D24:D26"/>
    <mergeCell ref="E24:E26"/>
    <mergeCell ref="F24:F26"/>
    <mergeCell ref="G24:G26"/>
    <mergeCell ref="H24:H26"/>
    <mergeCell ref="Q27:Q32"/>
    <mergeCell ref="R27:R32"/>
    <mergeCell ref="F27:F32"/>
    <mergeCell ref="G27:G32"/>
    <mergeCell ref="H27:H32"/>
    <mergeCell ref="I27:I32"/>
    <mergeCell ref="J27:J32"/>
    <mergeCell ref="K27:K32"/>
    <mergeCell ref="A27:A32"/>
    <mergeCell ref="B27:B32"/>
    <mergeCell ref="C27:C32"/>
    <mergeCell ref="D27:D32"/>
    <mergeCell ref="E27:E32"/>
    <mergeCell ref="I24:I26"/>
    <mergeCell ref="J24:J26"/>
    <mergeCell ref="K24:K26"/>
    <mergeCell ref="L24:L26"/>
    <mergeCell ref="Z21:Z23"/>
    <mergeCell ref="B22:B23"/>
    <mergeCell ref="D22:D23"/>
    <mergeCell ref="Q21:Q26"/>
    <mergeCell ref="R21:R23"/>
    <mergeCell ref="S21:S23"/>
    <mergeCell ref="T21:T23"/>
    <mergeCell ref="U21:U23"/>
    <mergeCell ref="V21:V23"/>
    <mergeCell ref="S24:S26"/>
    <mergeCell ref="T24:T26"/>
    <mergeCell ref="U24:U26"/>
    <mergeCell ref="V24:V26"/>
    <mergeCell ref="I21:I23"/>
    <mergeCell ref="J21:J23"/>
    <mergeCell ref="K21:K23"/>
    <mergeCell ref="L21:L23"/>
    <mergeCell ref="N21:N23"/>
    <mergeCell ref="P21:P23"/>
    <mergeCell ref="X24:X26"/>
    <mergeCell ref="Y24:Y26"/>
    <mergeCell ref="Z24:Z26"/>
    <mergeCell ref="B25:B26"/>
    <mergeCell ref="P24:P26"/>
    <mergeCell ref="Y18:Y20"/>
    <mergeCell ref="Z18:Z20"/>
    <mergeCell ref="B19:B20"/>
    <mergeCell ref="A21:A26"/>
    <mergeCell ref="C21:C23"/>
    <mergeCell ref="E21:E23"/>
    <mergeCell ref="F21:F23"/>
    <mergeCell ref="G21:G23"/>
    <mergeCell ref="H21:H23"/>
    <mergeCell ref="R18:R20"/>
    <mergeCell ref="S18:S20"/>
    <mergeCell ref="T18:T20"/>
    <mergeCell ref="U18:U20"/>
    <mergeCell ref="V18:V20"/>
    <mergeCell ref="W18:W20"/>
    <mergeCell ref="K18:K20"/>
    <mergeCell ref="L18:L20"/>
    <mergeCell ref="M18:M20"/>
    <mergeCell ref="N18:N20"/>
    <mergeCell ref="P18:P20"/>
    <mergeCell ref="Q18:Q20"/>
    <mergeCell ref="W21:W23"/>
    <mergeCell ref="X21:X23"/>
    <mergeCell ref="Y21:Y23"/>
    <mergeCell ref="Z15:Z17"/>
    <mergeCell ref="A18:A20"/>
    <mergeCell ref="C18:C20"/>
    <mergeCell ref="E18:E20"/>
    <mergeCell ref="F18:F20"/>
    <mergeCell ref="G18:G20"/>
    <mergeCell ref="H18:H20"/>
    <mergeCell ref="I18:I20"/>
    <mergeCell ref="J18:J20"/>
    <mergeCell ref="S15:S17"/>
    <mergeCell ref="T15:T17"/>
    <mergeCell ref="U15:U17"/>
    <mergeCell ref="V15:V17"/>
    <mergeCell ref="W15:W17"/>
    <mergeCell ref="X15:X17"/>
    <mergeCell ref="L15:L17"/>
    <mergeCell ref="M15:M17"/>
    <mergeCell ref="N15:N17"/>
    <mergeCell ref="P15:P16"/>
    <mergeCell ref="Q15:Q17"/>
    <mergeCell ref="R15:R17"/>
    <mergeCell ref="F15:F17"/>
    <mergeCell ref="G15:G17"/>
    <mergeCell ref="X18:X20"/>
    <mergeCell ref="H15:H17"/>
    <mergeCell ref="I15:I17"/>
    <mergeCell ref="J15:J17"/>
    <mergeCell ref="K15:K17"/>
    <mergeCell ref="U12:U14"/>
    <mergeCell ref="V12:V14"/>
    <mergeCell ref="W12:W14"/>
    <mergeCell ref="X12:X14"/>
    <mergeCell ref="Y12:Y14"/>
    <mergeCell ref="Y15:Y17"/>
    <mergeCell ref="Z12:Z14"/>
    <mergeCell ref="N12:N14"/>
    <mergeCell ref="P12:P14"/>
    <mergeCell ref="Q12:Q14"/>
    <mergeCell ref="R12:R14"/>
    <mergeCell ref="S12:S14"/>
    <mergeCell ref="T12:T14"/>
    <mergeCell ref="H12:H14"/>
    <mergeCell ref="I12:I14"/>
    <mergeCell ref="J12:J14"/>
    <mergeCell ref="K12:K14"/>
    <mergeCell ref="L12:L14"/>
    <mergeCell ref="M12:M14"/>
    <mergeCell ref="A12:A17"/>
    <mergeCell ref="C12:C14"/>
    <mergeCell ref="D12:D14"/>
    <mergeCell ref="E12:E14"/>
    <mergeCell ref="F12:F14"/>
    <mergeCell ref="G12:G14"/>
    <mergeCell ref="B13:B14"/>
    <mergeCell ref="B15:B17"/>
    <mergeCell ref="C15:C17"/>
    <mergeCell ref="E15:E17"/>
    <mergeCell ref="X9:X11"/>
    <mergeCell ref="Y9:Y11"/>
    <mergeCell ref="Z9:Z11"/>
    <mergeCell ref="B10:B11"/>
    <mergeCell ref="D10:D11"/>
    <mergeCell ref="P9:P11"/>
    <mergeCell ref="Q9:Q11"/>
    <mergeCell ref="R9:R11"/>
    <mergeCell ref="S9:S11"/>
    <mergeCell ref="T9:T11"/>
    <mergeCell ref="U9:U11"/>
    <mergeCell ref="I9:I11"/>
    <mergeCell ref="J9:J11"/>
    <mergeCell ref="K9:K11"/>
    <mergeCell ref="L9:L11"/>
    <mergeCell ref="M9:M11"/>
    <mergeCell ref="N9:N11"/>
    <mergeCell ref="A9:A11"/>
    <mergeCell ref="C9:C11"/>
    <mergeCell ref="E9:E11"/>
    <mergeCell ref="F9:F11"/>
    <mergeCell ref="G9:G11"/>
    <mergeCell ref="H9:H11"/>
    <mergeCell ref="U6:U8"/>
    <mergeCell ref="V6:V8"/>
    <mergeCell ref="W6:W8"/>
    <mergeCell ref="A6:A8"/>
    <mergeCell ref="B6:B8"/>
    <mergeCell ref="C6:C8"/>
    <mergeCell ref="D6:D8"/>
    <mergeCell ref="E6:G6"/>
    <mergeCell ref="H6:N6"/>
    <mergeCell ref="E7:G7"/>
    <mergeCell ref="H7:H8"/>
    <mergeCell ref="I7:K7"/>
    <mergeCell ref="L7:N7"/>
    <mergeCell ref="V9:V11"/>
    <mergeCell ref="W9:W11"/>
    <mergeCell ref="X6:X8"/>
    <mergeCell ref="Y6:Y8"/>
    <mergeCell ref="Z6:Z8"/>
    <mergeCell ref="O6:O8"/>
    <mergeCell ref="P6:P8"/>
    <mergeCell ref="Q6:Q8"/>
    <mergeCell ref="R6:R8"/>
    <mergeCell ref="S6:S8"/>
    <mergeCell ref="T6:T8"/>
    <mergeCell ref="A5:D5"/>
    <mergeCell ref="E5:N5"/>
    <mergeCell ref="O5:R5"/>
    <mergeCell ref="S5:T5"/>
    <mergeCell ref="V5:W5"/>
    <mergeCell ref="X5:Z5"/>
    <mergeCell ref="A1:Z1"/>
    <mergeCell ref="A2:Z2"/>
    <mergeCell ref="A3:Z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GESTION DE RIESGO</vt:lpstr>
      <vt:lpstr>COMP 2 ANTITRAMITES</vt:lpstr>
      <vt:lpstr>COMP 3 REND CUENTAS</vt:lpstr>
      <vt:lpstr>COMP 4 SERV. AL CIUDAD</vt:lpstr>
      <vt:lpstr>COMP. 5 TRANSP Y ACC INFO</vt:lpstr>
      <vt:lpstr>MAPA DE RIESGOS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aospina</cp:lastModifiedBy>
  <cp:lastPrinted>2017-09-19T18:22:37Z</cp:lastPrinted>
  <dcterms:created xsi:type="dcterms:W3CDTF">2017-05-02T21:23:04Z</dcterms:created>
  <dcterms:modified xsi:type="dcterms:W3CDTF">2018-02-07T22:02:31Z</dcterms:modified>
</cp:coreProperties>
</file>