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940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O28" i="1"/>
  <c r="O29"/>
  <c r="O30"/>
  <c r="O31"/>
  <c r="M31"/>
  <c r="M30"/>
  <c r="M29"/>
  <c r="M28"/>
  <c r="K31"/>
  <c r="K30"/>
  <c r="K29"/>
  <c r="K28"/>
  <c r="I31"/>
  <c r="G31"/>
  <c r="E31"/>
  <c r="C31"/>
  <c r="Q22"/>
  <c r="M22"/>
  <c r="K22"/>
  <c r="I22"/>
  <c r="G22"/>
  <c r="E22"/>
  <c r="C22"/>
  <c r="Q13"/>
  <c r="O13"/>
  <c r="M13"/>
  <c r="K13"/>
  <c r="I13"/>
  <c r="G13"/>
  <c r="E13"/>
  <c r="I30"/>
  <c r="G30"/>
  <c r="E30"/>
  <c r="C30"/>
  <c r="Q21"/>
  <c r="O21"/>
  <c r="M21"/>
  <c r="K21"/>
  <c r="I21"/>
  <c r="G21"/>
  <c r="E21"/>
  <c r="C21"/>
  <c r="Q12"/>
  <c r="O12"/>
  <c r="M12"/>
  <c r="K12"/>
  <c r="I12"/>
  <c r="G12"/>
  <c r="E12"/>
  <c r="C13"/>
  <c r="C12"/>
  <c r="Q10"/>
  <c r="I28"/>
  <c r="G28"/>
  <c r="E28"/>
  <c r="C28"/>
  <c r="Q19"/>
  <c r="O19"/>
  <c r="E29"/>
  <c r="Q20"/>
  <c r="M19"/>
  <c r="K19"/>
  <c r="I19"/>
  <c r="G19"/>
  <c r="E19"/>
  <c r="C19"/>
  <c r="O10"/>
  <c r="M10"/>
  <c r="K10"/>
  <c r="I10"/>
  <c r="G10"/>
  <c r="E10"/>
  <c r="C10"/>
  <c r="D20"/>
  <c r="E20" s="1"/>
  <c r="B20"/>
  <c r="C20" s="1"/>
  <c r="N11"/>
  <c r="O11" s="1"/>
  <c r="L11"/>
  <c r="M11" s="1"/>
  <c r="J11"/>
  <c r="K11" s="1"/>
  <c r="H11"/>
  <c r="I11" s="1"/>
  <c r="F11"/>
  <c r="G11" s="1"/>
  <c r="D11"/>
  <c r="E11" s="1"/>
  <c r="B11"/>
  <c r="C11" s="1"/>
  <c r="H29"/>
  <c r="I29" s="1"/>
  <c r="F29"/>
  <c r="G29" s="1"/>
  <c r="B29"/>
  <c r="C29" s="1"/>
  <c r="N22"/>
  <c r="O22" s="1"/>
  <c r="L20"/>
  <c r="M20" s="1"/>
  <c r="J20"/>
  <c r="K20" s="1"/>
  <c r="H20"/>
  <c r="I20" s="1"/>
  <c r="F20"/>
  <c r="G20" s="1"/>
  <c r="P11"/>
  <c r="Q11" s="1"/>
  <c r="N20" l="1"/>
  <c r="O20" s="1"/>
</calcChain>
</file>

<file path=xl/sharedStrings.xml><?xml version="1.0" encoding="utf-8"?>
<sst xmlns="http://schemas.openxmlformats.org/spreadsheetml/2006/main" count="94" uniqueCount="17">
  <si>
    <t>DESCRIPCION</t>
  </si>
  <si>
    <t>ASIGNADO</t>
  </si>
  <si>
    <t>EJECUTADO</t>
  </si>
  <si>
    <t xml:space="preserve">APORTES </t>
  </si>
  <si>
    <t>Nivel Central</t>
  </si>
  <si>
    <t>Nivel Departamental</t>
  </si>
  <si>
    <t>UNIVERSIDAD DE SUCRE</t>
  </si>
  <si>
    <t>APORTES NACION-DEPARTAMENTO 1992-2011</t>
  </si>
  <si>
    <t>DIVISION FINANCIERA</t>
  </si>
  <si>
    <t>INGRESOS</t>
  </si>
  <si>
    <t>% PARTICIPAC</t>
  </si>
  <si>
    <t>RENTAS PROPIAS</t>
  </si>
  <si>
    <t>% PART</t>
  </si>
  <si>
    <t>% PAR</t>
  </si>
  <si>
    <t>1.660.623.553</t>
  </si>
  <si>
    <t>APORTES NACION-DEPARTAMENTO 1992-2014( % de Participacion)</t>
  </si>
  <si>
    <t>Anexo 6.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</si>
</sst>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 * #,##0.0_ ;_ * \-#,##0.0_ ;_ * &quot;-&quot;??_ ;_ @_ "/>
    <numFmt numFmtId="166" formatCode="_-* #,##0_-;\-* #,##0_-;_-* &quot;-&quot;??_-;_-@_-"/>
    <numFmt numFmtId="167" formatCode="_ * #,##0_ ;_ * \-#,##0_ ;_ * &quot;-&quot;??_ ;_ @_ "/>
    <numFmt numFmtId="168" formatCode="_(* #,##0.000_);_(* \(#,##0.000\);_(* &quot;-&quot;??_);_(@_)"/>
    <numFmt numFmtId="169" formatCode="#,##0;[Red]#,##0"/>
    <numFmt numFmtId="170" formatCode="0;[Red]0"/>
    <numFmt numFmtId="171" formatCode="&quot;$&quot;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222222"/>
      <name val="Arial"/>
      <family val="2"/>
    </font>
    <font>
      <b/>
      <sz val="10"/>
      <color rgb="FF222222"/>
      <name val="Arial"/>
      <family val="2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3"/>
      <color theme="1"/>
      <name val="Arial"/>
      <family val="2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6" xfId="0" applyFont="1" applyBorder="1"/>
    <xf numFmtId="17" fontId="3" fillId="0" borderId="3" xfId="0" applyNumberFormat="1" applyFont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7" fontId="3" fillId="0" borderId="11" xfId="0" applyNumberFormat="1" applyFont="1" applyFill="1" applyBorder="1" applyAlignment="1">
      <alignment horizontal="center"/>
    </xf>
    <xf numFmtId="17" fontId="3" fillId="0" borderId="10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left" wrapText="1"/>
    </xf>
    <xf numFmtId="3" fontId="5" fillId="0" borderId="3" xfId="0" applyNumberFormat="1" applyFont="1" applyBorder="1"/>
    <xf numFmtId="3" fontId="5" fillId="0" borderId="4" xfId="0" applyNumberFormat="1" applyFont="1" applyBorder="1"/>
    <xf numFmtId="3" fontId="4" fillId="0" borderId="3" xfId="0" applyNumberFormat="1" applyFont="1" applyBorder="1"/>
    <xf numFmtId="3" fontId="4" fillId="2" borderId="3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4" xfId="0" applyNumberFormat="1" applyFont="1" applyBorder="1"/>
    <xf numFmtId="166" fontId="4" fillId="0" borderId="3" xfId="0" applyNumberFormat="1" applyFont="1" applyBorder="1"/>
    <xf numFmtId="166" fontId="4" fillId="2" borderId="3" xfId="0" applyNumberFormat="1" applyFont="1" applyFill="1" applyBorder="1"/>
    <xf numFmtId="0" fontId="6" fillId="0" borderId="7" xfId="0" applyFont="1" applyBorder="1"/>
    <xf numFmtId="0" fontId="6" fillId="0" borderId="8" xfId="0" applyFont="1" applyBorder="1"/>
    <xf numFmtId="0" fontId="6" fillId="0" borderId="12" xfId="0" applyFont="1" applyBorder="1"/>
    <xf numFmtId="0" fontId="6" fillId="0" borderId="9" xfId="0" applyFont="1" applyBorder="1"/>
    <xf numFmtId="0" fontId="6" fillId="0" borderId="6" xfId="0" applyFont="1" applyBorder="1"/>
    <xf numFmtId="0" fontId="2" fillId="0" borderId="9" xfId="0" applyFont="1" applyBorder="1"/>
    <xf numFmtId="0" fontId="7" fillId="0" borderId="0" xfId="0" applyFont="1"/>
    <xf numFmtId="3" fontId="4" fillId="0" borderId="8" xfId="0" applyNumberFormat="1" applyFont="1" applyBorder="1" applyProtection="1">
      <protection locked="0"/>
    </xf>
    <xf numFmtId="0" fontId="6" fillId="0" borderId="0" xfId="0" applyFont="1" applyBorder="1"/>
    <xf numFmtId="0" fontId="2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3" fontId="4" fillId="0" borderId="0" xfId="0" applyNumberFormat="1" applyFont="1" applyBorder="1"/>
    <xf numFmtId="3" fontId="4" fillId="2" borderId="0" xfId="0" applyNumberFormat="1" applyFont="1" applyFill="1" applyBorder="1"/>
    <xf numFmtId="3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/>
    <xf numFmtId="0" fontId="4" fillId="0" borderId="0" xfId="0" applyFont="1" applyBorder="1" applyAlignment="1">
      <alignment horizontal="left" wrapText="1"/>
    </xf>
    <xf numFmtId="0" fontId="0" fillId="0" borderId="0" xfId="0" applyBorder="1"/>
    <xf numFmtId="3" fontId="3" fillId="0" borderId="3" xfId="0" applyNumberFormat="1" applyFont="1" applyBorder="1" applyAlignment="1">
      <alignment horizontal="center"/>
    </xf>
    <xf numFmtId="168" fontId="0" fillId="0" borderId="0" xfId="1" applyNumberFormat="1" applyFont="1"/>
    <xf numFmtId="169" fontId="0" fillId="0" borderId="0" xfId="2" applyNumberFormat="1" applyFont="1"/>
    <xf numFmtId="0" fontId="8" fillId="0" borderId="0" xfId="0" applyFont="1"/>
    <xf numFmtId="167" fontId="3" fillId="0" borderId="3" xfId="1" applyNumberFormat="1" applyFont="1" applyBorder="1" applyAlignment="1">
      <alignment horizontal="center" wrapText="1"/>
    </xf>
    <xf numFmtId="3" fontId="3" fillId="0" borderId="3" xfId="0" applyNumberFormat="1" applyFont="1" applyBorder="1" applyAlignment="1"/>
    <xf numFmtId="169" fontId="3" fillId="0" borderId="0" xfId="2" applyNumberFormat="1" applyFont="1" applyBorder="1" applyAlignment="1">
      <alignment horizontal="left"/>
    </xf>
    <xf numFmtId="169" fontId="3" fillId="0" borderId="0" xfId="2" applyNumberFormat="1" applyFont="1" applyFill="1" applyBorder="1" applyAlignment="1">
      <alignment horizontal="center"/>
    </xf>
    <xf numFmtId="170" fontId="3" fillId="0" borderId="0" xfId="2" applyNumberFormat="1" applyFont="1" applyFill="1" applyBorder="1" applyAlignment="1">
      <alignment horizontal="center"/>
    </xf>
    <xf numFmtId="169" fontId="3" fillId="0" borderId="0" xfId="2" applyNumberFormat="1" applyFont="1" applyBorder="1" applyAlignment="1">
      <alignment horizontal="center"/>
    </xf>
    <xf numFmtId="169" fontId="0" fillId="0" borderId="0" xfId="2" applyNumberFormat="1" applyFont="1" applyBorder="1"/>
    <xf numFmtId="2" fontId="2" fillId="0" borderId="0" xfId="0" applyNumberFormat="1" applyFont="1" applyBorder="1"/>
    <xf numFmtId="0" fontId="3" fillId="0" borderId="0" xfId="0" applyFont="1" applyBorder="1" applyAlignment="1">
      <alignment horizontal="left" wrapText="1"/>
    </xf>
    <xf numFmtId="3" fontId="3" fillId="0" borderId="0" xfId="0" applyNumberFormat="1" applyFont="1" applyBorder="1"/>
    <xf numFmtId="2" fontId="0" fillId="0" borderId="0" xfId="0" applyNumberFormat="1" applyBorder="1"/>
    <xf numFmtId="165" fontId="4" fillId="0" borderId="0" xfId="1" applyNumberFormat="1" applyFont="1" applyBorder="1"/>
    <xf numFmtId="166" fontId="4" fillId="0" borderId="0" xfId="1" applyNumberFormat="1" applyFont="1" applyBorder="1" applyAlignment="1">
      <alignment horizontal="justify"/>
    </xf>
    <xf numFmtId="167" fontId="4" fillId="0" borderId="0" xfId="1" applyNumberFormat="1" applyFont="1" applyBorder="1"/>
    <xf numFmtId="169" fontId="6" fillId="0" borderId="0" xfId="0" applyNumberFormat="1" applyFont="1" applyBorder="1"/>
    <xf numFmtId="0" fontId="9" fillId="0" borderId="0" xfId="0" applyFont="1" applyAlignment="1">
      <alignment vertical="center" wrapText="1"/>
    </xf>
    <xf numFmtId="17" fontId="3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8" fillId="0" borderId="0" xfId="0" applyFont="1" applyBorder="1"/>
    <xf numFmtId="169" fontId="3" fillId="0" borderId="3" xfId="0" applyNumberFormat="1" applyFont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12" fillId="0" borderId="3" xfId="0" applyNumberFormat="1" applyFont="1" applyBorder="1" applyAlignment="1"/>
    <xf numFmtId="3" fontId="12" fillId="0" borderId="3" xfId="0" applyNumberFormat="1" applyFont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3" fontId="12" fillId="0" borderId="0" xfId="0" applyNumberFormat="1" applyFont="1" applyBorder="1"/>
    <xf numFmtId="3" fontId="3" fillId="0" borderId="3" xfId="0" applyNumberFormat="1" applyFont="1" applyBorder="1"/>
    <xf numFmtId="3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/>
    <xf numFmtId="166" fontId="12" fillId="2" borderId="0" xfId="0" applyNumberFormat="1" applyFont="1" applyFill="1" applyBorder="1"/>
    <xf numFmtId="3" fontId="12" fillId="2" borderId="0" xfId="0" applyNumberFormat="1" applyFont="1" applyFill="1" applyBorder="1"/>
    <xf numFmtId="0" fontId="13" fillId="0" borderId="0" xfId="0" applyFont="1"/>
    <xf numFmtId="3" fontId="12" fillId="0" borderId="3" xfId="0" applyNumberFormat="1" applyFont="1" applyBorder="1"/>
    <xf numFmtId="3" fontId="12" fillId="0" borderId="0" xfId="0" applyNumberFormat="1" applyFont="1" applyBorder="1" applyProtection="1">
      <protection locked="0"/>
    </xf>
    <xf numFmtId="171" fontId="8" fillId="0" borderId="0" xfId="0" applyNumberFormat="1" applyFont="1"/>
    <xf numFmtId="0" fontId="11" fillId="0" borderId="3" xfId="0" applyFont="1" applyBorder="1"/>
    <xf numFmtId="0" fontId="8" fillId="0" borderId="3" xfId="0" applyFont="1" applyBorder="1"/>
    <xf numFmtId="17" fontId="3" fillId="0" borderId="3" xfId="0" applyNumberFormat="1" applyFont="1" applyFill="1" applyBorder="1" applyAlignment="1">
      <alignment horizontal="center"/>
    </xf>
    <xf numFmtId="17" fontId="3" fillId="0" borderId="3" xfId="0" applyNumberFormat="1" applyFont="1" applyBorder="1" applyAlignment="1">
      <alignment horizontal="left"/>
    </xf>
    <xf numFmtId="169" fontId="3" fillId="0" borderId="3" xfId="0" applyNumberFormat="1" applyFont="1" applyFill="1" applyBorder="1" applyAlignment="1">
      <alignment horizontal="right"/>
    </xf>
    <xf numFmtId="3" fontId="3" fillId="0" borderId="3" xfId="0" applyNumberFormat="1" applyFont="1" applyFill="1" applyBorder="1" applyAlignment="1">
      <alignment horizontal="right"/>
    </xf>
    <xf numFmtId="2" fontId="11" fillId="0" borderId="3" xfId="0" applyNumberFormat="1" applyFont="1" applyBorder="1"/>
    <xf numFmtId="0" fontId="3" fillId="0" borderId="3" xfId="0" applyFont="1" applyBorder="1" applyAlignment="1">
      <alignment horizontal="left" wrapText="1"/>
    </xf>
    <xf numFmtId="3" fontId="12" fillId="2" borderId="3" xfId="0" applyNumberFormat="1" applyFont="1" applyFill="1" applyBorder="1"/>
    <xf numFmtId="0" fontId="12" fillId="0" borderId="3" xfId="0" applyFont="1" applyBorder="1" applyAlignment="1">
      <alignment horizontal="left" wrapText="1"/>
    </xf>
    <xf numFmtId="2" fontId="8" fillId="0" borderId="3" xfId="0" applyNumberFormat="1" applyFont="1" applyBorder="1"/>
    <xf numFmtId="3" fontId="3" fillId="0" borderId="3" xfId="0" applyNumberFormat="1" applyFont="1" applyFill="1" applyBorder="1" applyAlignment="1"/>
    <xf numFmtId="3" fontId="3" fillId="0" borderId="3" xfId="0" applyNumberFormat="1" applyFont="1" applyFill="1" applyBorder="1" applyAlignment="1">
      <alignment wrapText="1"/>
    </xf>
    <xf numFmtId="3" fontId="12" fillId="2" borderId="3" xfId="0" applyNumberFormat="1" applyFont="1" applyFill="1" applyBorder="1" applyAlignment="1"/>
    <xf numFmtId="0" fontId="8" fillId="0" borderId="3" xfId="0" applyFont="1" applyBorder="1" applyAlignment="1"/>
    <xf numFmtId="0" fontId="10" fillId="0" borderId="3" xfId="0" applyFont="1" applyBorder="1"/>
    <xf numFmtId="169" fontId="3" fillId="0" borderId="3" xfId="2" applyNumberFormat="1" applyFont="1" applyFill="1" applyBorder="1" applyAlignment="1">
      <alignment horizontal="center"/>
    </xf>
    <xf numFmtId="0" fontId="3" fillId="0" borderId="7" xfId="0" applyNumberFormat="1" applyFont="1" applyBorder="1" applyAlignment="1"/>
    <xf numFmtId="0" fontId="3" fillId="0" borderId="8" xfId="0" applyNumberFormat="1" applyFont="1" applyBorder="1" applyAlignment="1"/>
    <xf numFmtId="0" fontId="6" fillId="0" borderId="7" xfId="0" applyFont="1" applyBorder="1" applyAlignment="1"/>
    <xf numFmtId="0" fontId="6" fillId="0" borderId="8" xfId="0" applyFont="1" applyBorder="1" applyAlignment="1"/>
    <xf numFmtId="4" fontId="3" fillId="0" borderId="3" xfId="2" applyNumberFormat="1" applyFont="1" applyFill="1" applyBorder="1" applyAlignment="1">
      <alignment horizontal="right"/>
    </xf>
    <xf numFmtId="169" fontId="3" fillId="0" borderId="3" xfId="2" applyNumberFormat="1" applyFont="1" applyFill="1" applyBorder="1" applyAlignment="1">
      <alignment horizontal="right"/>
    </xf>
    <xf numFmtId="169" fontId="3" fillId="0" borderId="3" xfId="2" applyNumberFormat="1" applyFont="1" applyBorder="1" applyAlignment="1">
      <alignment horizontal="right"/>
    </xf>
    <xf numFmtId="2" fontId="12" fillId="0" borderId="3" xfId="0" applyNumberFormat="1" applyFont="1" applyBorder="1" applyAlignment="1">
      <alignment horizontal="right"/>
    </xf>
    <xf numFmtId="166" fontId="3" fillId="0" borderId="3" xfId="1" applyNumberFormat="1" applyFont="1" applyBorder="1" applyAlignment="1">
      <alignment horizontal="right"/>
    </xf>
    <xf numFmtId="166" fontId="12" fillId="0" borderId="3" xfId="1" applyNumberFormat="1" applyFont="1" applyBorder="1" applyAlignment="1">
      <alignment horizontal="right"/>
    </xf>
    <xf numFmtId="170" fontId="3" fillId="0" borderId="3" xfId="2" applyNumberFormat="1" applyFont="1" applyFill="1" applyBorder="1" applyAlignment="1">
      <alignment horizontal="right"/>
    </xf>
    <xf numFmtId="166" fontId="3" fillId="0" borderId="3" xfId="0" applyNumberFormat="1" applyFont="1" applyBorder="1" applyAlignment="1">
      <alignment horizontal="right"/>
    </xf>
    <xf numFmtId="166" fontId="12" fillId="0" borderId="3" xfId="0" applyNumberFormat="1" applyFont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2" fillId="0" borderId="0" xfId="0" applyFo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17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7" fontId="3" fillId="0" borderId="1" xfId="0" applyNumberFormat="1" applyFont="1" applyBorder="1" applyAlignment="1">
      <alignment horizontal="center"/>
    </xf>
    <xf numFmtId="17" fontId="3" fillId="0" borderId="2" xfId="0" applyNumberFormat="1" applyFont="1" applyBorder="1" applyAlignment="1">
      <alignment horizontal="center"/>
    </xf>
    <xf numFmtId="17" fontId="3" fillId="0" borderId="3" xfId="0" applyNumberFormat="1" applyFont="1" applyBorder="1" applyAlignment="1">
      <alignment horizontal="center"/>
    </xf>
    <xf numFmtId="17" fontId="3" fillId="0" borderId="14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0" fontId="3" fillId="0" borderId="8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0</xdr:col>
      <xdr:colOff>9525</xdr:colOff>
      <xdr:row>24</xdr:row>
      <xdr:rowOff>9525</xdr:rowOff>
    </xdr:to>
    <xdr:pic>
      <xdr:nvPicPr>
        <xdr:cNvPr id="2" name="1 Imagen" descr="https://ci6.googleusercontent.com/proxy/RnNZfQn2o2xpggJQqefCOervMbPIci5mujDPJnvl43kv6Rtxjyh5gHN_JKVzeU-aaGz3pePFgxfoAAtZJZNx8mveVTc-11j98EfuAJVcumUenA=s0-d-e1-ft#https://ssl.gstatic.com/ui/v1/icons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72100"/>
          <a:ext cx="9525" cy="95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tabSelected="1" zoomScale="120" zoomScaleNormal="120" workbookViewId="0">
      <selection activeCell="A2" sqref="A2"/>
    </sheetView>
  </sheetViews>
  <sheetFormatPr baseColWidth="10" defaultRowHeight="15"/>
  <cols>
    <col min="1" max="1" width="20.7109375" customWidth="1"/>
    <col min="2" max="2" width="17.140625" customWidth="1"/>
    <col min="3" max="3" width="8.140625" customWidth="1"/>
    <col min="4" max="4" width="16.7109375" customWidth="1"/>
    <col min="5" max="5" width="7.85546875" customWidth="1"/>
    <col min="6" max="6" width="17.5703125" customWidth="1"/>
    <col min="7" max="7" width="8.42578125" customWidth="1"/>
    <col min="8" max="8" width="20.28515625" customWidth="1"/>
    <col min="9" max="9" width="8.5703125" customWidth="1"/>
    <col min="10" max="10" width="18.5703125" customWidth="1"/>
    <col min="11" max="11" width="8.85546875" customWidth="1"/>
    <col min="12" max="12" width="19.28515625" customWidth="1"/>
    <col min="13" max="13" width="8.5703125" customWidth="1"/>
    <col min="14" max="14" width="18.85546875" customWidth="1"/>
    <col min="15" max="15" width="8.42578125" customWidth="1"/>
    <col min="16" max="16" width="17.7109375" customWidth="1"/>
    <col min="17" max="17" width="8.42578125" customWidth="1"/>
    <col min="18" max="18" width="17.42578125" customWidth="1"/>
    <col min="19" max="19" width="17.85546875" customWidth="1"/>
  </cols>
  <sheetData>
    <row r="1" spans="1:19" ht="16.5">
      <c r="A1" s="100" t="s">
        <v>16</v>
      </c>
    </row>
    <row r="2" spans="1:19" ht="16.5">
      <c r="A2" s="100"/>
    </row>
    <row r="3" spans="1:19" ht="20.25">
      <c r="A3" s="101" t="s">
        <v>6</v>
      </c>
      <c r="B3" s="102"/>
      <c r="C3" s="102"/>
      <c r="D3" s="102"/>
      <c r="E3" s="102"/>
      <c r="F3" s="102"/>
      <c r="G3" s="102"/>
    </row>
    <row r="4" spans="1:19" ht="20.25">
      <c r="A4" s="101" t="s">
        <v>15</v>
      </c>
      <c r="B4" s="102"/>
      <c r="C4" s="102"/>
      <c r="D4" s="102"/>
      <c r="E4" s="102"/>
      <c r="F4" s="102"/>
      <c r="G4" s="102"/>
      <c r="L4" s="33"/>
    </row>
    <row r="5" spans="1:19" ht="20.25">
      <c r="A5" s="101" t="s">
        <v>8</v>
      </c>
      <c r="B5" s="102"/>
      <c r="C5" s="102"/>
      <c r="D5" s="102"/>
      <c r="E5" s="102"/>
      <c r="F5" s="102"/>
      <c r="G5" s="102"/>
      <c r="L5" s="33"/>
    </row>
    <row r="6" spans="1:19" ht="15.75" thickBot="1">
      <c r="C6" s="102"/>
      <c r="D6" s="102"/>
      <c r="E6" s="102"/>
      <c r="F6" s="102"/>
      <c r="G6" s="102"/>
    </row>
    <row r="7" spans="1:19">
      <c r="A7" s="109" t="s">
        <v>0</v>
      </c>
      <c r="B7" s="107">
        <v>1992</v>
      </c>
      <c r="C7" s="107"/>
      <c r="D7" s="108">
        <v>1993</v>
      </c>
      <c r="E7" s="108"/>
      <c r="F7" s="107">
        <v>1994</v>
      </c>
      <c r="G7" s="107"/>
      <c r="H7" s="107">
        <v>1995</v>
      </c>
      <c r="I7" s="107"/>
      <c r="J7" s="113">
        <v>1996</v>
      </c>
      <c r="K7" s="114"/>
      <c r="L7" s="103">
        <v>1997</v>
      </c>
      <c r="M7" s="104"/>
      <c r="N7" s="103">
        <v>1998</v>
      </c>
      <c r="O7" s="104"/>
      <c r="P7" s="87">
        <v>1999</v>
      </c>
      <c r="Q7" s="88"/>
      <c r="R7" s="23"/>
      <c r="S7" s="24"/>
    </row>
    <row r="8" spans="1:19">
      <c r="A8" s="112"/>
      <c r="B8" s="2" t="s">
        <v>2</v>
      </c>
      <c r="C8" s="84" t="s">
        <v>12</v>
      </c>
      <c r="D8" s="2" t="s">
        <v>2</v>
      </c>
      <c r="E8" s="84" t="s">
        <v>10</v>
      </c>
      <c r="F8" s="2" t="s">
        <v>2</v>
      </c>
      <c r="G8" s="84" t="s">
        <v>10</v>
      </c>
      <c r="H8" s="2" t="s">
        <v>2</v>
      </c>
      <c r="I8" s="84" t="s">
        <v>10</v>
      </c>
      <c r="J8" s="2" t="s">
        <v>2</v>
      </c>
      <c r="K8" s="84" t="s">
        <v>10</v>
      </c>
      <c r="L8" s="72" t="s">
        <v>2</v>
      </c>
      <c r="M8" s="84" t="s">
        <v>10</v>
      </c>
      <c r="N8" s="72" t="s">
        <v>2</v>
      </c>
      <c r="O8" s="84" t="s">
        <v>12</v>
      </c>
      <c r="P8" s="2" t="s">
        <v>2</v>
      </c>
      <c r="Q8" s="84" t="s">
        <v>12</v>
      </c>
      <c r="R8" s="25"/>
      <c r="S8" s="25"/>
    </row>
    <row r="9" spans="1:19">
      <c r="A9" s="73" t="s">
        <v>9</v>
      </c>
      <c r="B9" s="37">
        <v>820574934</v>
      </c>
      <c r="C9" s="71"/>
      <c r="D9" s="37">
        <v>1184843559</v>
      </c>
      <c r="E9" s="71"/>
      <c r="F9" s="37">
        <v>1601382746</v>
      </c>
      <c r="G9" s="71"/>
      <c r="H9" s="37">
        <v>2180558493</v>
      </c>
      <c r="I9" s="71"/>
      <c r="J9" s="56">
        <v>3348171699</v>
      </c>
      <c r="K9" s="71"/>
      <c r="L9" s="81">
        <v>5112471004</v>
      </c>
      <c r="M9" s="71"/>
      <c r="N9" s="82">
        <v>7070693002</v>
      </c>
      <c r="O9" s="71"/>
      <c r="P9" s="55">
        <v>6899420499</v>
      </c>
      <c r="Q9" s="71"/>
      <c r="R9" s="25"/>
      <c r="S9" s="25"/>
    </row>
    <row r="10" spans="1:19">
      <c r="A10" s="73" t="s">
        <v>11</v>
      </c>
      <c r="B10" s="37">
        <v>62814071</v>
      </c>
      <c r="C10" s="76">
        <f>(B10/B9)*100</f>
        <v>7.6548854220789542</v>
      </c>
      <c r="D10" s="37">
        <v>129951476</v>
      </c>
      <c r="E10" s="76">
        <f>(D10/D9)*100</f>
        <v>10.967817228941023</v>
      </c>
      <c r="F10" s="37">
        <v>228389639</v>
      </c>
      <c r="G10" s="76">
        <f>(F10/F9)*100</f>
        <v>14.262026962041466</v>
      </c>
      <c r="H10" s="37">
        <v>314278273</v>
      </c>
      <c r="I10" s="80">
        <f>(H10/H9)*100</f>
        <v>14.41274214880692</v>
      </c>
      <c r="J10" s="56">
        <v>766923787</v>
      </c>
      <c r="K10" s="76">
        <f>(J10/J9)*100</f>
        <v>22.905748448595318</v>
      </c>
      <c r="L10" s="81">
        <v>1148759198</v>
      </c>
      <c r="M10" s="80">
        <f>(L10/L9)*100</f>
        <v>22.469745003956213</v>
      </c>
      <c r="N10" s="82">
        <v>2308671560</v>
      </c>
      <c r="O10" s="76">
        <f>(N10/N9)*100</f>
        <v>32.651277029662786</v>
      </c>
      <c r="P10" s="55">
        <v>1502084923</v>
      </c>
      <c r="Q10" s="76">
        <f>(P10/P9)*100</f>
        <v>21.771175176490718</v>
      </c>
      <c r="R10" s="25"/>
      <c r="S10" s="25"/>
    </row>
    <row r="11" spans="1:19">
      <c r="A11" s="77" t="s">
        <v>3</v>
      </c>
      <c r="B11" s="37">
        <f>B13+B12</f>
        <v>740360863</v>
      </c>
      <c r="C11" s="76">
        <f>(B11/B9)*100</f>
        <v>90.224650098804986</v>
      </c>
      <c r="D11" s="37">
        <f>D13+D12</f>
        <v>1008139666</v>
      </c>
      <c r="E11" s="76">
        <f>(D11/D9)*100</f>
        <v>85.086310200383181</v>
      </c>
      <c r="F11" s="37">
        <f>F13+F12</f>
        <v>1129006313</v>
      </c>
      <c r="G11" s="76">
        <f>(F11/F9)*100</f>
        <v>70.50196561815585</v>
      </c>
      <c r="H11" s="37">
        <f>H13+H12</f>
        <v>1778740220</v>
      </c>
      <c r="I11" s="80">
        <f>(H11/H9)*100</f>
        <v>81.572690010843019</v>
      </c>
      <c r="J11" s="56">
        <f>J13+J12</f>
        <v>2348551000</v>
      </c>
      <c r="K11" s="76">
        <f>(J11/J9)*100</f>
        <v>70.144282048063516</v>
      </c>
      <c r="L11" s="37">
        <f>L13+L12</f>
        <v>2779775641</v>
      </c>
      <c r="M11" s="80">
        <f>(L11/L9)*100</f>
        <v>54.37244805545307</v>
      </c>
      <c r="N11" s="37">
        <f>N13+N12</f>
        <v>4190931147</v>
      </c>
      <c r="O11" s="76">
        <f>(N11/N9)*100</f>
        <v>59.271858441804262</v>
      </c>
      <c r="P11" s="56">
        <f>+P12+P13+C23</f>
        <v>4586403630</v>
      </c>
      <c r="Q11" s="76">
        <f>(P11/P9)*100</f>
        <v>66.475200789178629</v>
      </c>
      <c r="R11" s="26"/>
      <c r="S11" s="26"/>
    </row>
    <row r="12" spans="1:19">
      <c r="A12" s="79" t="s">
        <v>4</v>
      </c>
      <c r="B12" s="57">
        <v>550777530</v>
      </c>
      <c r="C12" s="80">
        <f>(B12/B9)*100</f>
        <v>67.120930359786016</v>
      </c>
      <c r="D12" s="57">
        <v>721473000</v>
      </c>
      <c r="E12" s="80">
        <f>(D12/D9)*100</f>
        <v>60.891836269837881</v>
      </c>
      <c r="F12" s="57">
        <v>873744546</v>
      </c>
      <c r="G12" s="80">
        <f>(F12/F9)*100</f>
        <v>54.561880860929421</v>
      </c>
      <c r="H12" s="57">
        <v>1488740220</v>
      </c>
      <c r="I12" s="80">
        <f>(H12/H9)*100</f>
        <v>68.273344869176128</v>
      </c>
      <c r="J12" s="58">
        <v>1958551000</v>
      </c>
      <c r="K12" s="80">
        <f>(J12/J9)*100</f>
        <v>58.49613389256475</v>
      </c>
      <c r="L12" s="57">
        <v>2285525642</v>
      </c>
      <c r="M12" s="80">
        <f>(L12/L9)*100</f>
        <v>44.704911582125426</v>
      </c>
      <c r="N12" s="83">
        <v>3748847817</v>
      </c>
      <c r="O12" s="80">
        <f>(N12/N9)*100</f>
        <v>53.019524619999899</v>
      </c>
      <c r="P12" s="58">
        <v>4452453630</v>
      </c>
      <c r="Q12" s="80">
        <f>(P12/P9)*100</f>
        <v>64.533733385946505</v>
      </c>
      <c r="R12" s="28"/>
      <c r="S12" s="26"/>
    </row>
    <row r="13" spans="1:19">
      <c r="A13" s="79" t="s">
        <v>5</v>
      </c>
      <c r="B13" s="57">
        <v>189583333</v>
      </c>
      <c r="C13" s="80">
        <f>(B13/B9)*100</f>
        <v>23.103719739018985</v>
      </c>
      <c r="D13" s="57">
        <v>286666666</v>
      </c>
      <c r="E13" s="80">
        <f>(D13/D9)*100</f>
        <v>24.194473930545289</v>
      </c>
      <c r="F13" s="57">
        <v>255261767</v>
      </c>
      <c r="G13" s="80">
        <f>(F13/F9)*100</f>
        <v>15.940084757226428</v>
      </c>
      <c r="H13" s="57">
        <v>290000000</v>
      </c>
      <c r="I13" s="80">
        <f>(H13/H9)*100</f>
        <v>13.29934514166688</v>
      </c>
      <c r="J13" s="58">
        <v>390000000</v>
      </c>
      <c r="K13" s="80">
        <f>(J13/J9)*100</f>
        <v>11.64814815549876</v>
      </c>
      <c r="L13" s="84">
        <v>494249999</v>
      </c>
      <c r="M13" s="80">
        <f>(L13/L9)*100</f>
        <v>9.6675364733276439</v>
      </c>
      <c r="N13" s="83">
        <v>442083330</v>
      </c>
      <c r="O13" s="80">
        <f>(N13/N9)*100</f>
        <v>6.2523338218043598</v>
      </c>
      <c r="P13" s="58">
        <v>133950000</v>
      </c>
      <c r="Q13" s="80">
        <f>(P13/P9)*100</f>
        <v>1.9414674032321217</v>
      </c>
      <c r="R13" s="28"/>
      <c r="S13" s="26"/>
    </row>
    <row r="14" spans="1:19">
      <c r="A14" s="59"/>
      <c r="B14" s="60"/>
      <c r="C14" s="60"/>
      <c r="D14" s="60"/>
      <c r="E14" s="45"/>
      <c r="F14" s="60"/>
      <c r="G14" s="62"/>
      <c r="H14" s="62"/>
      <c r="I14" s="60"/>
      <c r="J14" s="62"/>
      <c r="K14" s="60"/>
      <c r="L14" s="63"/>
      <c r="M14" s="54"/>
      <c r="N14" s="64"/>
      <c r="O14" s="65"/>
      <c r="P14" s="60"/>
      <c r="Q14" s="62"/>
      <c r="R14" s="28"/>
      <c r="S14" s="26"/>
    </row>
    <row r="15" spans="1:19">
      <c r="A15" s="66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</row>
    <row r="16" spans="1:19">
      <c r="A16" s="111" t="s">
        <v>0</v>
      </c>
      <c r="B16" s="108">
        <v>2000</v>
      </c>
      <c r="C16" s="108"/>
      <c r="D16" s="107">
        <v>2001</v>
      </c>
      <c r="E16" s="107"/>
      <c r="F16" s="107">
        <v>2002</v>
      </c>
      <c r="G16" s="107"/>
      <c r="H16" s="113">
        <v>2003</v>
      </c>
      <c r="I16" s="114"/>
      <c r="J16" s="103">
        <v>2004</v>
      </c>
      <c r="K16" s="104"/>
      <c r="L16" s="103">
        <v>2005</v>
      </c>
      <c r="M16" s="104"/>
      <c r="N16" s="103">
        <v>2006</v>
      </c>
      <c r="O16" s="104"/>
      <c r="P16" s="89">
        <v>2007</v>
      </c>
      <c r="Q16" s="90"/>
    </row>
    <row r="17" spans="1:17">
      <c r="A17" s="111"/>
      <c r="B17" s="2" t="s">
        <v>2</v>
      </c>
      <c r="C17" s="71" t="s">
        <v>12</v>
      </c>
      <c r="D17" s="2" t="s">
        <v>2</v>
      </c>
      <c r="E17" s="71" t="s">
        <v>12</v>
      </c>
      <c r="F17" s="2" t="s">
        <v>2</v>
      </c>
      <c r="G17" s="71" t="s">
        <v>10</v>
      </c>
      <c r="H17" s="2" t="s">
        <v>2</v>
      </c>
      <c r="I17" s="71" t="s">
        <v>10</v>
      </c>
      <c r="J17" s="72" t="s">
        <v>2</v>
      </c>
      <c r="K17" s="71" t="s">
        <v>10</v>
      </c>
      <c r="L17" s="72" t="s">
        <v>2</v>
      </c>
      <c r="M17" s="71" t="s">
        <v>12</v>
      </c>
      <c r="N17" s="72" t="s">
        <v>2</v>
      </c>
      <c r="O17" s="71" t="s">
        <v>12</v>
      </c>
      <c r="P17" s="72" t="s">
        <v>2</v>
      </c>
      <c r="Q17" s="71" t="s">
        <v>12</v>
      </c>
    </row>
    <row r="18" spans="1:17">
      <c r="A18" s="73" t="s">
        <v>9</v>
      </c>
      <c r="B18" s="55">
        <v>7558697992</v>
      </c>
      <c r="C18" s="71"/>
      <c r="D18" s="55">
        <v>9340617643</v>
      </c>
      <c r="E18" s="70"/>
      <c r="F18" s="36">
        <v>8736710900</v>
      </c>
      <c r="G18" s="71"/>
      <c r="H18" s="55">
        <v>11437480413</v>
      </c>
      <c r="I18" s="71"/>
      <c r="J18" s="74">
        <v>14373340146</v>
      </c>
      <c r="K18" s="71"/>
      <c r="L18" s="74">
        <v>20015608402</v>
      </c>
      <c r="M18" s="71"/>
      <c r="N18" s="75">
        <v>18345600241</v>
      </c>
      <c r="O18" s="71"/>
      <c r="P18" s="75">
        <v>21227497099</v>
      </c>
      <c r="Q18" s="71"/>
    </row>
    <row r="19" spans="1:17">
      <c r="A19" s="73" t="s">
        <v>11</v>
      </c>
      <c r="B19" s="55">
        <v>1549932571</v>
      </c>
      <c r="C19" s="76">
        <f>(B19/B18)*100</f>
        <v>20.505285072117218</v>
      </c>
      <c r="D19" s="55">
        <v>1515541698</v>
      </c>
      <c r="E19" s="76">
        <f>(D19/D18)*100</f>
        <v>16.225283551091181</v>
      </c>
      <c r="F19" s="36">
        <v>1459698606</v>
      </c>
      <c r="G19" s="76">
        <f>(F19/F18)*100</f>
        <v>16.707644589681912</v>
      </c>
      <c r="H19" s="55">
        <v>1605201319</v>
      </c>
      <c r="I19" s="76">
        <f>(H19/H18)*100</f>
        <v>14.034571085914216</v>
      </c>
      <c r="J19" s="74">
        <v>2625587985</v>
      </c>
      <c r="K19" s="76">
        <f>(J19/J18)*100</f>
        <v>18.267069159500014</v>
      </c>
      <c r="L19" s="74">
        <v>2502300204</v>
      </c>
      <c r="M19" s="76">
        <f>(L19/L18)*100</f>
        <v>12.501744407379419</v>
      </c>
      <c r="N19" s="75">
        <v>2965715866</v>
      </c>
      <c r="O19" s="76">
        <f>(N19/N18)*100</f>
        <v>16.16581538374534</v>
      </c>
      <c r="P19" s="75">
        <v>3752980494</v>
      </c>
      <c r="Q19" s="76">
        <f>(P19/P18)*100</f>
        <v>17.679806886779875</v>
      </c>
    </row>
    <row r="20" spans="1:17">
      <c r="A20" s="77" t="s">
        <v>3</v>
      </c>
      <c r="B20" s="61">
        <f>B21+B22</f>
        <v>5335762500</v>
      </c>
      <c r="C20" s="76">
        <f>(B20/B18)*100</f>
        <v>70.591026465765424</v>
      </c>
      <c r="D20" s="61">
        <f>D21+D22</f>
        <v>7465483112</v>
      </c>
      <c r="E20" s="76">
        <f>(D20/D18)*100</f>
        <v>79.924940698057</v>
      </c>
      <c r="F20" s="61">
        <f>F21+F22+I23</f>
        <v>6456327460</v>
      </c>
      <c r="G20" s="76">
        <f>(F20/F18)*100</f>
        <v>73.898833713268459</v>
      </c>
      <c r="H20" s="61">
        <f>H21+H22+K23</f>
        <v>9216593611</v>
      </c>
      <c r="I20" s="76">
        <f>(H20/H18)*100</f>
        <v>80.582377221160456</v>
      </c>
      <c r="J20" s="58">
        <f>+J21+J22</f>
        <v>9119857137</v>
      </c>
      <c r="K20" s="76">
        <f>(J20/J18)*100</f>
        <v>63.449810860685659</v>
      </c>
      <c r="L20" s="78">
        <f>+L21+L22</f>
        <v>10835766828</v>
      </c>
      <c r="M20" s="76">
        <f>(L20/L18)*100</f>
        <v>54.1365848610291</v>
      </c>
      <c r="N20" s="61">
        <f>+N21+N22</f>
        <v>10543101533</v>
      </c>
      <c r="O20" s="76">
        <f>(N20/N18)*100</f>
        <v>57.469373552780013</v>
      </c>
      <c r="P20" s="61">
        <v>10780604838</v>
      </c>
      <c r="Q20" s="76">
        <f>(P20/P18)*100</f>
        <v>50.786038446840067</v>
      </c>
    </row>
    <row r="21" spans="1:17">
      <c r="A21" s="79" t="s">
        <v>4</v>
      </c>
      <c r="B21" s="67">
        <v>4897746000</v>
      </c>
      <c r="C21" s="80">
        <f>(B21/B18)*100</f>
        <v>64.796159407131924</v>
      </c>
      <c r="D21" s="58">
        <v>7044987488</v>
      </c>
      <c r="E21" s="80">
        <f>(D21/D18)*100</f>
        <v>75.423143921104824</v>
      </c>
      <c r="F21" s="67">
        <v>6114149146</v>
      </c>
      <c r="G21" s="80">
        <f>(F21/F18)*100</f>
        <v>69.982276121783997</v>
      </c>
      <c r="H21" s="67">
        <v>9216593611</v>
      </c>
      <c r="I21" s="80">
        <f>(H21/H18)*100</f>
        <v>80.582377221160456</v>
      </c>
      <c r="J21" s="58">
        <v>8479071307</v>
      </c>
      <c r="K21" s="80">
        <f>(J21/J18)*100</f>
        <v>58.991655529418928</v>
      </c>
      <c r="L21" s="78">
        <v>9830320490</v>
      </c>
      <c r="M21" s="80">
        <f>(L21/L18)*100</f>
        <v>49.11327346421173</v>
      </c>
      <c r="N21" s="58">
        <v>9386205230</v>
      </c>
      <c r="O21" s="80">
        <f>(N21/N18)*100</f>
        <v>51.163249535019673</v>
      </c>
      <c r="P21" s="67">
        <v>9570604482</v>
      </c>
      <c r="Q21" s="80">
        <f>(P21/P18)*100</f>
        <v>45.085882887487749</v>
      </c>
    </row>
    <row r="22" spans="1:17">
      <c r="A22" s="79" t="s">
        <v>5</v>
      </c>
      <c r="B22" s="67">
        <v>438016500</v>
      </c>
      <c r="C22" s="80">
        <f>(B22/B18)*100</f>
        <v>5.7948670586335025</v>
      </c>
      <c r="D22" s="58">
        <v>420495624</v>
      </c>
      <c r="E22" s="80">
        <f>(D22/D18)*100</f>
        <v>4.5017967769521734</v>
      </c>
      <c r="F22" s="67">
        <v>342178314</v>
      </c>
      <c r="G22" s="80">
        <f>(F22/F18)*100</f>
        <v>3.916557591484457</v>
      </c>
      <c r="H22" s="67">
        <v>0</v>
      </c>
      <c r="I22" s="80">
        <f>(H22/H18)*100</f>
        <v>0</v>
      </c>
      <c r="J22" s="58">
        <v>640785830</v>
      </c>
      <c r="K22" s="80">
        <f>(J22/J18)*100</f>
        <v>4.4581553312667284</v>
      </c>
      <c r="L22" s="78">
        <v>1005446338</v>
      </c>
      <c r="M22" s="80">
        <f>(L22/L18)*100</f>
        <v>5.0233113968173644</v>
      </c>
      <c r="N22" s="58">
        <f>1145190573+11705750-20</f>
        <v>1156896303</v>
      </c>
      <c r="O22" s="80">
        <f>(N22/N18)*100</f>
        <v>6.3061240177603413</v>
      </c>
      <c r="P22" s="67">
        <v>1209999996</v>
      </c>
      <c r="Q22" s="80">
        <f>(P22/P18)*100</f>
        <v>5.7001538634387634</v>
      </c>
    </row>
    <row r="23" spans="1:17">
      <c r="A23" s="51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</row>
    <row r="24" spans="1:17" ht="15.75" thickBot="1">
      <c r="A24" s="51"/>
      <c r="B24" s="35"/>
      <c r="C24" s="35"/>
      <c r="D24" s="68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</row>
    <row r="25" spans="1:17">
      <c r="A25" s="109" t="s">
        <v>0</v>
      </c>
      <c r="B25" s="107">
        <v>2008</v>
      </c>
      <c r="C25" s="107"/>
      <c r="D25" s="108">
        <v>2009</v>
      </c>
      <c r="E25" s="108"/>
      <c r="F25" s="107">
        <v>2010</v>
      </c>
      <c r="G25" s="107"/>
      <c r="H25" s="107">
        <v>2011</v>
      </c>
      <c r="I25" s="107"/>
      <c r="J25" s="103">
        <v>2012</v>
      </c>
      <c r="K25" s="104"/>
      <c r="L25" s="103">
        <v>2013</v>
      </c>
      <c r="M25" s="104"/>
      <c r="N25" s="103">
        <v>2014</v>
      </c>
      <c r="O25" s="104"/>
      <c r="P25" s="69"/>
      <c r="Q25" s="35"/>
    </row>
    <row r="26" spans="1:17">
      <c r="A26" s="110"/>
      <c r="B26" s="2" t="s">
        <v>2</v>
      </c>
      <c r="C26" s="71" t="s">
        <v>10</v>
      </c>
      <c r="D26" s="2" t="s">
        <v>2</v>
      </c>
      <c r="E26" s="71" t="s">
        <v>10</v>
      </c>
      <c r="F26" s="2" t="s">
        <v>2</v>
      </c>
      <c r="G26" s="71" t="s">
        <v>10</v>
      </c>
      <c r="H26" s="2" t="s">
        <v>2</v>
      </c>
      <c r="I26" s="71" t="s">
        <v>13</v>
      </c>
      <c r="J26" s="72" t="s">
        <v>2</v>
      </c>
      <c r="K26" s="71" t="s">
        <v>10</v>
      </c>
      <c r="L26" s="72" t="s">
        <v>2</v>
      </c>
      <c r="M26" s="71" t="s">
        <v>12</v>
      </c>
      <c r="N26" s="72" t="s">
        <v>2</v>
      </c>
      <c r="O26" s="71" t="s">
        <v>12</v>
      </c>
      <c r="P26" s="50"/>
      <c r="Q26" s="35"/>
    </row>
    <row r="27" spans="1:17">
      <c r="A27" s="85" t="s">
        <v>9</v>
      </c>
      <c r="B27" s="32">
        <v>20976902842</v>
      </c>
      <c r="C27" s="71"/>
      <c r="D27" s="32">
        <v>25058263508</v>
      </c>
      <c r="E27" s="71"/>
      <c r="F27" s="56">
        <v>26055755997</v>
      </c>
      <c r="G27" s="71"/>
      <c r="H27" s="56">
        <v>30884322451</v>
      </c>
      <c r="I27" s="71"/>
      <c r="J27" s="92">
        <v>32486524381</v>
      </c>
      <c r="K27" s="86"/>
      <c r="L27" s="97">
        <v>46658199956</v>
      </c>
      <c r="M27" s="86"/>
      <c r="N27" s="91">
        <v>66013785156</v>
      </c>
      <c r="O27" s="86"/>
      <c r="P27" s="25"/>
      <c r="Q27" s="35"/>
    </row>
    <row r="28" spans="1:17">
      <c r="A28" s="73" t="s">
        <v>11</v>
      </c>
      <c r="B28" s="32">
        <v>4138258071</v>
      </c>
      <c r="C28" s="76">
        <f>(B28/B27)*100</f>
        <v>19.727688601933984</v>
      </c>
      <c r="D28" s="32">
        <v>5028889854</v>
      </c>
      <c r="E28" s="76">
        <f>(D28/D27)*100</f>
        <v>20.068788295703317</v>
      </c>
      <c r="F28" s="56">
        <v>5467737133</v>
      </c>
      <c r="G28" s="80">
        <f>(F28/F27)*100</f>
        <v>20.984757201554785</v>
      </c>
      <c r="H28" s="56">
        <v>6013082328</v>
      </c>
      <c r="I28" s="76">
        <f>(H28/H27)*100</f>
        <v>19.469691580704577</v>
      </c>
      <c r="J28" s="92">
        <v>6437478708</v>
      </c>
      <c r="K28" s="76">
        <f>(J28/J27)*100</f>
        <v>19.81584312468037</v>
      </c>
      <c r="L28" s="92">
        <v>7431295416</v>
      </c>
      <c r="M28" s="76">
        <f>(L28/L27)*100</f>
        <v>15.927094107805104</v>
      </c>
      <c r="N28" s="92">
        <v>8867510028</v>
      </c>
      <c r="O28" s="76">
        <f>(N28/N27)*100</f>
        <v>13.432815596083165</v>
      </c>
      <c r="P28" s="25"/>
      <c r="Q28" s="35"/>
    </row>
    <row r="29" spans="1:17">
      <c r="A29" s="77" t="s">
        <v>3</v>
      </c>
      <c r="B29" s="61">
        <f>B30+B31</f>
        <v>11773206412</v>
      </c>
      <c r="C29" s="76">
        <f>(B29/B27)*100</f>
        <v>56.124617159534438</v>
      </c>
      <c r="D29" s="61">
        <v>12843578751</v>
      </c>
      <c r="E29" s="76">
        <f>(D29/D27)*100</f>
        <v>51.254863478068266</v>
      </c>
      <c r="F29" s="95">
        <f>F30+F31</f>
        <v>13819129352</v>
      </c>
      <c r="G29" s="80">
        <f>(F29/F27)*100</f>
        <v>53.036762217112809</v>
      </c>
      <c r="H29" s="98">
        <f>H30+H31+I32</f>
        <v>15042539807</v>
      </c>
      <c r="I29" s="76">
        <f>(H29/H27)*100</f>
        <v>48.706070307567778</v>
      </c>
      <c r="J29" s="56">
        <v>19292196460</v>
      </c>
      <c r="K29" s="76">
        <f>(J29/J27)*100</f>
        <v>59.385227652371434</v>
      </c>
      <c r="L29" s="93">
        <v>24064116580</v>
      </c>
      <c r="M29" s="76">
        <f>(L29/L27)*100</f>
        <v>51.575321385508097</v>
      </c>
      <c r="N29" s="93">
        <v>29614426303</v>
      </c>
      <c r="O29" s="76">
        <f>(N29/N27)*100</f>
        <v>44.860972951356878</v>
      </c>
      <c r="P29" s="60"/>
      <c r="Q29" s="35"/>
    </row>
    <row r="30" spans="1:17">
      <c r="A30" s="79" t="s">
        <v>4</v>
      </c>
      <c r="B30" s="67">
        <v>10502706412</v>
      </c>
      <c r="C30" s="80">
        <f>(B30/B27)*100</f>
        <v>50.067955651543841</v>
      </c>
      <c r="D30" s="67">
        <v>11543578751</v>
      </c>
      <c r="E30" s="80">
        <f>(D30/D27)*100</f>
        <v>46.066954110026991</v>
      </c>
      <c r="F30" s="96">
        <v>12460629352</v>
      </c>
      <c r="G30" s="80">
        <f>(F30/F27)*100</f>
        <v>47.822943051181042</v>
      </c>
      <c r="H30" s="99">
        <v>13607539807</v>
      </c>
      <c r="I30" s="80">
        <f>(H30/H27)*100</f>
        <v>44.059699961329095</v>
      </c>
      <c r="J30" s="58">
        <v>17806971460</v>
      </c>
      <c r="K30" s="80">
        <f>(J30/J27)*100</f>
        <v>54.813408941999796</v>
      </c>
      <c r="L30" s="58">
        <v>22459649379</v>
      </c>
      <c r="M30" s="80">
        <f>(L30/L27)*100</f>
        <v>48.136553489376112</v>
      </c>
      <c r="N30" s="58">
        <v>27953802750</v>
      </c>
      <c r="O30" s="80">
        <f>(N30/N27)*100</f>
        <v>42.345402076159047</v>
      </c>
      <c r="P30" s="62"/>
      <c r="Q30" s="35"/>
    </row>
    <row r="31" spans="1:17">
      <c r="A31" s="79" t="s">
        <v>5</v>
      </c>
      <c r="B31" s="67">
        <v>1270500000</v>
      </c>
      <c r="C31" s="80">
        <f>(B31/B27)*100</f>
        <v>6.056661507990599</v>
      </c>
      <c r="D31" s="67">
        <v>1300000000</v>
      </c>
      <c r="E31" s="80">
        <f>(D31/D27)*100</f>
        <v>5.1879093680412742</v>
      </c>
      <c r="F31" s="96">
        <v>1358500000</v>
      </c>
      <c r="G31" s="80">
        <f>(F31/F27)*100</f>
        <v>5.2138191659317599</v>
      </c>
      <c r="H31" s="99">
        <v>1435000000</v>
      </c>
      <c r="I31" s="80">
        <f>(H31/H27)*100</f>
        <v>4.6463703462386832</v>
      </c>
      <c r="J31" s="58">
        <v>1485225000</v>
      </c>
      <c r="K31" s="80">
        <f>(J31/J27)*100</f>
        <v>4.5718187103716321</v>
      </c>
      <c r="L31" s="58">
        <v>1604467201</v>
      </c>
      <c r="M31" s="80">
        <f>(L31/L27)*100</f>
        <v>3.4387678961319939</v>
      </c>
      <c r="N31" s="94" t="s">
        <v>14</v>
      </c>
      <c r="O31" s="80">
        <f>(N31/N27)*100</f>
        <v>2.5155708751978234</v>
      </c>
      <c r="P31" s="62"/>
      <c r="Q31" s="35"/>
    </row>
    <row r="32" spans="1:17" ht="39.75" customHeight="1"/>
    <row r="33" spans="1:22" ht="24" customHeight="1">
      <c r="A33" s="105"/>
      <c r="B33" s="23"/>
      <c r="C33" s="23"/>
      <c r="D33" s="23"/>
      <c r="E33" s="23"/>
      <c r="F33" s="23"/>
      <c r="G33" s="23"/>
      <c r="H33" s="23"/>
      <c r="I33" s="23"/>
      <c r="J33" s="23"/>
      <c r="K33" s="24"/>
      <c r="L33" s="106"/>
      <c r="M33" s="106"/>
      <c r="N33" s="31"/>
      <c r="O33" s="31"/>
      <c r="P33" s="31"/>
      <c r="Q33" s="31"/>
      <c r="R33" s="31"/>
      <c r="S33" s="31"/>
      <c r="T33" s="31"/>
      <c r="U33" s="31"/>
      <c r="V33" s="31"/>
    </row>
    <row r="34" spans="1:22">
      <c r="A34" s="105"/>
      <c r="B34" s="25"/>
      <c r="C34" s="31"/>
      <c r="D34" s="26"/>
      <c r="E34" s="46"/>
      <c r="F34" s="27"/>
      <c r="G34" s="46"/>
      <c r="H34" s="28"/>
      <c r="I34" s="46"/>
      <c r="J34" s="26"/>
      <c r="K34" s="46"/>
      <c r="L34" s="52"/>
      <c r="M34" s="52"/>
      <c r="N34" s="31"/>
      <c r="O34" s="31"/>
      <c r="P34" s="31"/>
      <c r="Q34" s="31"/>
      <c r="R34" s="31"/>
      <c r="S34" s="31"/>
      <c r="T34" s="31"/>
      <c r="U34" s="31"/>
      <c r="V34" s="31"/>
    </row>
    <row r="35" spans="1:22" s="34" customFormat="1">
      <c r="A35" s="38"/>
      <c r="B35" s="39"/>
      <c r="C35" s="39"/>
      <c r="D35" s="40"/>
      <c r="E35" s="39"/>
      <c r="F35" s="41"/>
      <c r="G35" s="41"/>
      <c r="H35" s="41"/>
      <c r="I35" s="41"/>
      <c r="J35" s="41"/>
      <c r="K35" s="41"/>
      <c r="L35" s="41"/>
      <c r="M35" s="41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34" customFormat="1">
      <c r="A36" s="38"/>
      <c r="B36" s="39"/>
      <c r="C36" s="43"/>
      <c r="D36" s="106"/>
      <c r="E36" s="106"/>
      <c r="F36" s="115"/>
      <c r="G36" s="115"/>
      <c r="H36" s="106"/>
      <c r="I36" s="106"/>
      <c r="J36" s="106"/>
      <c r="K36" s="106"/>
      <c r="L36" s="23"/>
      <c r="M36" s="23"/>
      <c r="N36" s="23"/>
      <c r="O36" s="24"/>
      <c r="P36" s="23"/>
      <c r="Q36" s="24"/>
      <c r="R36" s="42"/>
      <c r="S36" s="42"/>
      <c r="T36" s="42"/>
      <c r="U36" s="42"/>
      <c r="V36" s="42"/>
    </row>
    <row r="37" spans="1:22" s="35" customFormat="1">
      <c r="A37" s="44"/>
      <c r="B37" s="45"/>
      <c r="C37" s="43"/>
      <c r="D37" s="26"/>
      <c r="E37" s="46"/>
      <c r="F37" s="26"/>
      <c r="G37" s="46"/>
      <c r="H37" s="48"/>
      <c r="I37" s="46"/>
      <c r="J37" s="29"/>
      <c r="K37" s="46"/>
      <c r="L37" s="53"/>
      <c r="M37" s="46"/>
      <c r="N37" s="53"/>
      <c r="O37" s="46"/>
      <c r="P37" s="53"/>
      <c r="Q37" s="46"/>
      <c r="R37" s="54"/>
      <c r="S37" s="54"/>
      <c r="T37" s="54"/>
      <c r="U37" s="54"/>
      <c r="V37" s="54"/>
    </row>
    <row r="38" spans="1:22">
      <c r="A38" s="30"/>
      <c r="B38" s="26"/>
      <c r="C38" s="46"/>
      <c r="D38" s="28"/>
      <c r="E38" s="46"/>
      <c r="F38" s="28"/>
      <c r="G38" s="26"/>
      <c r="H38" s="28"/>
      <c r="I38" s="26"/>
      <c r="J38" s="47"/>
      <c r="K38" s="48"/>
      <c r="L38" s="49"/>
      <c r="M38" s="29"/>
      <c r="N38" s="24"/>
      <c r="O38" s="24"/>
      <c r="P38" s="31"/>
      <c r="Q38" s="31"/>
      <c r="R38" s="31"/>
      <c r="S38" s="31"/>
      <c r="T38" s="31"/>
      <c r="U38" s="31"/>
      <c r="V38" s="31"/>
    </row>
    <row r="39" spans="1:22">
      <c r="A39" s="23"/>
      <c r="B39" s="23"/>
      <c r="C39" s="23"/>
      <c r="D39" s="23"/>
      <c r="E39" s="23"/>
      <c r="F39" s="24"/>
      <c r="G39" s="106"/>
      <c r="H39" s="106"/>
      <c r="I39" s="115"/>
      <c r="J39" s="115"/>
      <c r="K39" s="106"/>
      <c r="L39" s="106"/>
      <c r="M39" s="106"/>
      <c r="N39" s="106"/>
      <c r="O39" s="23"/>
      <c r="P39" s="23"/>
      <c r="Q39" s="23"/>
      <c r="R39" s="24"/>
      <c r="S39" s="23"/>
      <c r="T39" s="24"/>
      <c r="U39" s="31"/>
      <c r="V39" s="31"/>
    </row>
    <row r="40" spans="1:22">
      <c r="A40" s="26"/>
      <c r="B40" s="27"/>
      <c r="C40" s="28"/>
      <c r="D40" s="46"/>
      <c r="E40" s="46"/>
      <c r="F40" s="26"/>
      <c r="G40" s="46"/>
      <c r="H40" s="48"/>
      <c r="I40" s="46"/>
      <c r="J40" s="29"/>
      <c r="K40" s="46"/>
      <c r="L40" s="53"/>
      <c r="M40" s="46"/>
      <c r="N40" s="53"/>
      <c r="O40" s="46"/>
      <c r="P40" s="53"/>
      <c r="Q40" s="46"/>
      <c r="R40" s="23"/>
      <c r="S40" s="24"/>
      <c r="T40" s="23"/>
      <c r="U40" s="24"/>
      <c r="V40" s="31"/>
    </row>
    <row r="41" spans="1:2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53"/>
      <c r="S41" s="46"/>
      <c r="T41" s="53"/>
      <c r="U41" s="46"/>
      <c r="V41" s="31"/>
    </row>
    <row r="42" spans="1:22">
      <c r="A42" s="31"/>
      <c r="B42" s="24"/>
      <c r="C42" s="24"/>
      <c r="D42" s="24"/>
      <c r="E42" s="24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</row>
    <row r="43" spans="1:22">
      <c r="A43" s="24"/>
      <c r="B43" s="26"/>
      <c r="C43" s="26"/>
      <c r="D43" s="48"/>
      <c r="E43" s="31"/>
      <c r="F43" s="31"/>
      <c r="G43" s="31"/>
      <c r="H43" s="31"/>
      <c r="I43" s="31"/>
      <c r="J43" s="31"/>
    </row>
  </sheetData>
  <mergeCells count="34">
    <mergeCell ref="K39:L39"/>
    <mergeCell ref="M39:N39"/>
    <mergeCell ref="D36:E36"/>
    <mergeCell ref="F36:G36"/>
    <mergeCell ref="H36:I36"/>
    <mergeCell ref="J36:K36"/>
    <mergeCell ref="G39:H39"/>
    <mergeCell ref="I39:J39"/>
    <mergeCell ref="L7:M7"/>
    <mergeCell ref="N7:O7"/>
    <mergeCell ref="N16:O16"/>
    <mergeCell ref="J7:K7"/>
    <mergeCell ref="H16:I16"/>
    <mergeCell ref="A7:A8"/>
    <mergeCell ref="B7:C7"/>
    <mergeCell ref="D7:E7"/>
    <mergeCell ref="F7:G7"/>
    <mergeCell ref="H7:I7"/>
    <mergeCell ref="N25:O25"/>
    <mergeCell ref="L16:M16"/>
    <mergeCell ref="J16:K16"/>
    <mergeCell ref="A33:A34"/>
    <mergeCell ref="L33:M33"/>
    <mergeCell ref="B25:C25"/>
    <mergeCell ref="D25:E25"/>
    <mergeCell ref="F25:G25"/>
    <mergeCell ref="H25:I25"/>
    <mergeCell ref="A25:A26"/>
    <mergeCell ref="J25:K25"/>
    <mergeCell ref="L25:M25"/>
    <mergeCell ref="A16:A17"/>
    <mergeCell ref="B16:C16"/>
    <mergeCell ref="D16:E16"/>
    <mergeCell ref="F16:G16"/>
  </mergeCells>
  <pageMargins left="0.19685039370078741" right="0.19685039370078741" top="0.74803149606299213" bottom="0.74803149606299213" header="0.31496062992125984" footer="0.31496062992125984"/>
  <pageSetup paperSize="14" scale="7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S8"/>
  <sheetViews>
    <sheetView workbookViewId="0">
      <selection activeCell="F4" sqref="F4:G4"/>
    </sheetView>
  </sheetViews>
  <sheetFormatPr baseColWidth="10" defaultRowHeight="15"/>
  <cols>
    <col min="1" max="1" width="22" customWidth="1"/>
  </cols>
  <sheetData>
    <row r="1" spans="1:19" ht="20.25">
      <c r="A1" s="21" t="s">
        <v>6</v>
      </c>
    </row>
    <row r="2" spans="1:19" ht="20.25">
      <c r="A2" s="21" t="s">
        <v>7</v>
      </c>
    </row>
    <row r="3" spans="1:19" ht="21" thickBot="1">
      <c r="A3" s="21" t="s">
        <v>8</v>
      </c>
    </row>
    <row r="4" spans="1:19">
      <c r="A4" s="109" t="s">
        <v>0</v>
      </c>
      <c r="B4" s="116">
        <v>2008</v>
      </c>
      <c r="C4" s="117"/>
      <c r="D4" s="113">
        <v>2009</v>
      </c>
      <c r="E4" s="114"/>
      <c r="F4" s="116">
        <v>2010</v>
      </c>
      <c r="G4" s="117"/>
      <c r="H4" s="116">
        <v>2002</v>
      </c>
      <c r="I4" s="118"/>
      <c r="J4" s="1">
        <v>2003</v>
      </c>
      <c r="K4" s="1"/>
      <c r="L4" s="15">
        <v>2004</v>
      </c>
      <c r="M4" s="16"/>
      <c r="N4" s="17">
        <v>2005</v>
      </c>
      <c r="O4" s="18"/>
      <c r="P4" s="17">
        <v>2006</v>
      </c>
      <c r="Q4" s="18"/>
      <c r="R4" s="19">
        <v>2007</v>
      </c>
      <c r="S4" s="20"/>
    </row>
    <row r="5" spans="1:19">
      <c r="A5" s="110"/>
      <c r="B5" s="2" t="s">
        <v>1</v>
      </c>
      <c r="C5" s="2" t="s">
        <v>2</v>
      </c>
      <c r="D5" s="2" t="s">
        <v>1</v>
      </c>
      <c r="E5" s="2" t="s">
        <v>2</v>
      </c>
      <c r="F5" s="2" t="s">
        <v>1</v>
      </c>
      <c r="G5" s="2" t="s">
        <v>2</v>
      </c>
      <c r="H5" s="2" t="s">
        <v>1</v>
      </c>
      <c r="I5" s="2" t="s">
        <v>2</v>
      </c>
      <c r="J5" s="2" t="s">
        <v>1</v>
      </c>
      <c r="K5" s="3" t="s">
        <v>2</v>
      </c>
      <c r="L5" s="4" t="s">
        <v>1</v>
      </c>
      <c r="M5" s="5" t="s">
        <v>2</v>
      </c>
      <c r="N5" s="4" t="s">
        <v>1</v>
      </c>
      <c r="O5" s="5" t="s">
        <v>2</v>
      </c>
      <c r="P5" s="4" t="s">
        <v>1</v>
      </c>
      <c r="Q5" s="5" t="s">
        <v>2</v>
      </c>
      <c r="R5" s="4" t="s">
        <v>1</v>
      </c>
      <c r="S5" s="5" t="s">
        <v>2</v>
      </c>
    </row>
    <row r="6" spans="1:19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8"/>
      <c r="L6" s="9"/>
      <c r="M6" s="9"/>
      <c r="N6" s="10"/>
      <c r="O6" s="10"/>
      <c r="P6" s="9"/>
      <c r="Q6" s="9"/>
      <c r="R6" s="9"/>
      <c r="S6" s="9"/>
    </row>
    <row r="7" spans="1:19">
      <c r="A7" s="6" t="s">
        <v>4</v>
      </c>
      <c r="B7" s="9"/>
      <c r="C7" s="9"/>
      <c r="D7" s="22"/>
      <c r="E7" s="9"/>
      <c r="F7" s="9"/>
      <c r="G7" s="11"/>
      <c r="H7" s="11"/>
      <c r="I7" s="9"/>
      <c r="J7" s="11"/>
      <c r="K7" s="12"/>
      <c r="L7" s="13"/>
      <c r="M7" s="9"/>
      <c r="N7" s="14"/>
      <c r="O7" s="10"/>
      <c r="P7" s="9"/>
      <c r="Q7" s="11"/>
      <c r="R7" s="11"/>
      <c r="S7" s="9"/>
    </row>
    <row r="8" spans="1:19">
      <c r="A8" s="6" t="s">
        <v>5</v>
      </c>
      <c r="B8" s="9"/>
      <c r="C8" s="9"/>
      <c r="D8" s="9"/>
      <c r="E8" s="9"/>
      <c r="F8" s="9"/>
      <c r="G8" s="11"/>
      <c r="H8" s="11"/>
      <c r="I8" s="9"/>
      <c r="J8" s="11"/>
      <c r="K8" s="12"/>
      <c r="L8" s="13"/>
      <c r="M8" s="9"/>
      <c r="N8" s="14"/>
      <c r="O8" s="10"/>
      <c r="P8" s="9"/>
      <c r="Q8" s="11"/>
      <c r="R8" s="11"/>
      <c r="S8" s="9"/>
    </row>
  </sheetData>
  <mergeCells count="5">
    <mergeCell ref="A4:A5"/>
    <mergeCell ref="B4:C4"/>
    <mergeCell ref="D4:E4"/>
    <mergeCell ref="F4:G4"/>
    <mergeCell ref="H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Unisucre</dc:creator>
  <cp:lastModifiedBy>UNIVERSIDAD DE SUCRE</cp:lastModifiedBy>
  <cp:lastPrinted>2015-04-17T22:45:25Z</cp:lastPrinted>
  <dcterms:created xsi:type="dcterms:W3CDTF">2012-06-14T20:20:09Z</dcterms:created>
  <dcterms:modified xsi:type="dcterms:W3CDTF">2015-04-17T23:09:30Z</dcterms:modified>
</cp:coreProperties>
</file>