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8120" windowHeight="11820"/>
  </bookViews>
  <sheets>
    <sheet name="ANEXO 3. ERON Y PABELLONES MUJE" sheetId="1" r:id="rId1"/>
  </sheets>
  <externalReferences>
    <externalReference r:id="rId2"/>
    <externalReference r:id="rId3"/>
  </externalReferences>
  <definedNames>
    <definedName name="_Key1" hidden="1">'[1]FUG-FEB97'!#REF!</definedName>
    <definedName name="_Order1" hidden="1">255</definedName>
    <definedName name="_Parse_In" hidden="1">'[2]97FORM1'!#REF!</definedName>
    <definedName name="_Parse_Out" hidden="1">'[2]97FORM1'!#REF!</definedName>
    <definedName name="_Sort" hidden="1">'[1]FUG-FEB97'!$D$15:$J$66</definedName>
    <definedName name="BuiltIn_Print_Area">#REF!</definedName>
    <definedName name="BuiltIn_Print_Titles">#REF!</definedName>
    <definedName name="C.C._JERICO">AREA</definedName>
  </definedNames>
  <calcPr calcId="145621"/>
</workbook>
</file>

<file path=xl/calcChain.xml><?xml version="1.0" encoding="utf-8"?>
<calcChain xmlns="http://schemas.openxmlformats.org/spreadsheetml/2006/main">
  <c r="F58" i="1" l="1"/>
  <c r="E58" i="1"/>
  <c r="C58" i="1"/>
  <c r="C60" i="1" s="1"/>
  <c r="C53" i="1"/>
  <c r="E60" i="1"/>
  <c r="F60" i="1"/>
  <c r="D59" i="1"/>
  <c r="D60" i="1" s="1"/>
  <c r="E53" i="1"/>
  <c r="F53" i="1"/>
  <c r="D28" i="1"/>
  <c r="G28" i="1" s="1"/>
  <c r="D29" i="1"/>
  <c r="G29" i="1" s="1"/>
  <c r="D30" i="1"/>
  <c r="G30" i="1" s="1"/>
  <c r="D31" i="1"/>
  <c r="G31" i="1" s="1"/>
  <c r="D32" i="1"/>
  <c r="G32" i="1" s="1"/>
  <c r="D33" i="1"/>
  <c r="G33" i="1" s="1"/>
  <c r="D34" i="1"/>
  <c r="G34" i="1" s="1"/>
  <c r="D35" i="1"/>
  <c r="G35" i="1" s="1"/>
  <c r="D36" i="1"/>
  <c r="G36" i="1" s="1"/>
  <c r="D37" i="1"/>
  <c r="G37" i="1" s="1"/>
  <c r="D38" i="1"/>
  <c r="H38" i="1" s="1"/>
  <c r="D39" i="1"/>
  <c r="H39" i="1" s="1"/>
  <c r="D40" i="1"/>
  <c r="G40" i="1" s="1"/>
  <c r="D41" i="1"/>
  <c r="H41" i="1" s="1"/>
  <c r="D42" i="1"/>
  <c r="H42" i="1" s="1"/>
  <c r="D43" i="1"/>
  <c r="H43" i="1" s="1"/>
  <c r="D44" i="1"/>
  <c r="G44" i="1" s="1"/>
  <c r="D45" i="1"/>
  <c r="G45" i="1" s="1"/>
  <c r="D46" i="1"/>
  <c r="H46" i="1" s="1"/>
  <c r="D47" i="1"/>
  <c r="G47" i="1" s="1"/>
  <c r="D48" i="1"/>
  <c r="G48" i="1" s="1"/>
  <c r="D49" i="1"/>
  <c r="G49" i="1" s="1"/>
  <c r="D50" i="1"/>
  <c r="G50" i="1" s="1"/>
  <c r="D51" i="1"/>
  <c r="G51" i="1" s="1"/>
  <c r="D52" i="1"/>
  <c r="H52" i="1" s="1"/>
  <c r="D27" i="1"/>
  <c r="D53" i="1" s="1"/>
  <c r="D9" i="1"/>
  <c r="D13" i="1"/>
  <c r="D18" i="1"/>
  <c r="G18" i="1" s="1"/>
  <c r="D19" i="1"/>
  <c r="D20" i="1"/>
  <c r="H53" i="1" l="1"/>
  <c r="G53" i="1"/>
  <c r="G27" i="1"/>
  <c r="H32" i="1"/>
  <c r="H30" i="1"/>
  <c r="H28" i="1"/>
  <c r="G43" i="1"/>
  <c r="G39" i="1"/>
  <c r="H50" i="1"/>
  <c r="H45" i="1"/>
  <c r="H40" i="1"/>
  <c r="H27" i="1"/>
  <c r="G46" i="1"/>
  <c r="G42" i="1"/>
  <c r="G38" i="1"/>
  <c r="H49" i="1"/>
  <c r="H33" i="1"/>
  <c r="H31" i="1"/>
  <c r="H29" i="1"/>
  <c r="G41" i="1"/>
  <c r="H48" i="1"/>
  <c r="G52" i="1"/>
  <c r="D58" i="1"/>
  <c r="K18" i="1" l="1"/>
  <c r="O18" i="1" s="1"/>
  <c r="K17" i="1"/>
  <c r="N17" i="1" s="1"/>
  <c r="K16" i="1"/>
  <c r="N16" i="1" s="1"/>
  <c r="L21" i="1"/>
  <c r="M21" i="1"/>
  <c r="K10" i="1"/>
  <c r="O10" i="1" s="1"/>
  <c r="K11" i="1"/>
  <c r="N11" i="1" s="1"/>
  <c r="K12" i="1"/>
  <c r="N12" i="1" s="1"/>
  <c r="K13" i="1"/>
  <c r="O13" i="1" s="1"/>
  <c r="K14" i="1"/>
  <c r="N14" i="1" s="1"/>
  <c r="K9" i="1"/>
  <c r="O9" i="1" s="1"/>
  <c r="J21" i="1"/>
  <c r="H20" i="1"/>
  <c r="G20" i="1" s="1"/>
  <c r="H19" i="1"/>
  <c r="G19" i="1" s="1"/>
  <c r="H13" i="1"/>
  <c r="G13" i="1" s="1"/>
  <c r="H9" i="1"/>
  <c r="G9" i="1" s="1"/>
  <c r="F21" i="1"/>
  <c r="F57" i="1" s="1"/>
  <c r="D57" i="1" s="1"/>
  <c r="C21" i="1"/>
  <c r="E21" i="1"/>
  <c r="E57" i="1" s="1"/>
  <c r="D16" i="1"/>
  <c r="D21" i="1" s="1"/>
  <c r="H21" i="1" s="1"/>
  <c r="G21" i="1" s="1"/>
  <c r="C57" i="1" l="1"/>
  <c r="N18" i="1"/>
  <c r="N13" i="1"/>
  <c r="O11" i="1"/>
  <c r="N10" i="1"/>
  <c r="N9" i="1"/>
  <c r="H16" i="1"/>
  <c r="G16" i="1" s="1"/>
  <c r="K21" i="1"/>
  <c r="O21" i="1" l="1"/>
  <c r="N21" i="1"/>
</calcChain>
</file>

<file path=xl/sharedStrings.xml><?xml version="1.0" encoding="utf-8"?>
<sst xmlns="http://schemas.openxmlformats.org/spreadsheetml/2006/main" count="97" uniqueCount="74">
  <si>
    <t>Establecimientos y pabellones para mujeres</t>
  </si>
  <si>
    <t>Regional</t>
  </si>
  <si>
    <t>Reclusiones de Mujeres</t>
  </si>
  <si>
    <t>Pabellones para mujeres</t>
  </si>
  <si>
    <t>Reclusiones</t>
  </si>
  <si>
    <t>Capacidad</t>
  </si>
  <si>
    <t>Internas</t>
  </si>
  <si>
    <t>Sindicadas</t>
  </si>
  <si>
    <t>Condenadas</t>
  </si>
  <si>
    <t>Hacinamiento</t>
  </si>
  <si>
    <t>Sobrepoblación</t>
  </si>
  <si>
    <t>Pabellones</t>
  </si>
  <si>
    <t>Central</t>
  </si>
  <si>
    <t>EPMSC -JP Chiquinquirá</t>
  </si>
  <si>
    <t>EPMSC Sogamoso</t>
  </si>
  <si>
    <t>EPMSC Villavicencio</t>
  </si>
  <si>
    <t>EPMSC  Garzón</t>
  </si>
  <si>
    <t>Occidente</t>
  </si>
  <si>
    <t>RM Popayán</t>
  </si>
  <si>
    <t>EPMSC Pasto</t>
  </si>
  <si>
    <t>COJAM Jamundi</t>
  </si>
  <si>
    <t>Norte</t>
  </si>
  <si>
    <t>Oriente</t>
  </si>
  <si>
    <t>RM Bucaramanga</t>
  </si>
  <si>
    <t>COCUC Cúcuta</t>
  </si>
  <si>
    <t>Noroeste</t>
  </si>
  <si>
    <t>COPED Pedregal</t>
  </si>
  <si>
    <t>Viejo Caldas</t>
  </si>
  <si>
    <t>RM Pereira</t>
  </si>
  <si>
    <t>COIBA Ibagué</t>
  </si>
  <si>
    <t>RM Manizales</t>
  </si>
  <si>
    <t>RM Armenia</t>
  </si>
  <si>
    <t>Total</t>
  </si>
  <si>
    <t>Otros Pabellones para mujeres</t>
  </si>
  <si>
    <t>EPMSC Leticia</t>
  </si>
  <si>
    <t>EPMSC Neiva</t>
  </si>
  <si>
    <t>EPMSC La Plata</t>
  </si>
  <si>
    <t>EPMSC  Pitalito</t>
  </si>
  <si>
    <t>EPMSC Florencia</t>
  </si>
  <si>
    <t>EPC Yopal</t>
  </si>
  <si>
    <t>EPMSC Santander de Quilichao</t>
  </si>
  <si>
    <t>EPMSC Ipiales</t>
  </si>
  <si>
    <t>EPMSC Tuquerres</t>
  </si>
  <si>
    <t>EPMSC Tumaco</t>
  </si>
  <si>
    <t>EPMSC Mocoa</t>
  </si>
  <si>
    <t>EPMSC Buga</t>
  </si>
  <si>
    <t>EPMSC Buenaventura</t>
  </si>
  <si>
    <t>EPMSC Tulua</t>
  </si>
  <si>
    <t>EPMSC Valledupar</t>
  </si>
  <si>
    <t>EPMSC Montería</t>
  </si>
  <si>
    <t>EPMSC Santa Marta</t>
  </si>
  <si>
    <t>EPMSC  San Andres Islas</t>
  </si>
  <si>
    <t>EPMSC Sincelejo</t>
  </si>
  <si>
    <t>EPMSC  Arauca</t>
  </si>
  <si>
    <t>EPMSC Ocaña</t>
  </si>
  <si>
    <t>EPMSC Andes</t>
  </si>
  <si>
    <t>EPMSC  Caucasia</t>
  </si>
  <si>
    <t>EPMSC Puerto Berrio</t>
  </si>
  <si>
    <t>EPMSC Quibdó</t>
  </si>
  <si>
    <t>EPMSC Apartadó</t>
  </si>
  <si>
    <t xml:space="preserve">Nota: Pabellones asignados sin resolución para Reclusión de Mujeres </t>
  </si>
  <si>
    <t>Resumen</t>
  </si>
  <si>
    <t>Total capacidad</t>
  </si>
  <si>
    <t>Total internas</t>
  </si>
  <si>
    <t>Total mujeres  en reclusiones y pabellones femeninos</t>
  </si>
  <si>
    <t>Total mujeres en otros Establecimientos Penitenciarios y Carcelarios*</t>
  </si>
  <si>
    <t>Total mujeres en otros Establecimientos Penitenciarios y Carcelarios** (1 ERON)</t>
  </si>
  <si>
    <t>Total mujeres</t>
  </si>
  <si>
    <t>Nota*: Otros Establecimientos de Reclusión para hombres que albergan mujeres privadas de la libertad.</t>
  </si>
  <si>
    <t>Nota**: Otros Establecimientos de Reclusión para hombres sin especificar la capacidad para mujeres privadas de la libertad.</t>
  </si>
  <si>
    <t>Octubre 31  de 2016</t>
  </si>
  <si>
    <t xml:space="preserve">   RM Bogotá</t>
  </si>
  <si>
    <t>FUENTE: PARTE DIARIO CEDIP -31/10/2016</t>
  </si>
  <si>
    <t xml:space="preserve">Nota: Pabellones asignados mediante Resolución para Reclusión de Mujeres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</si>
</sst>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(* #,##0.00_);_(* \(#,##0.00\);_(* &quot;-&quot;??_);_(@_)"/>
    <numFmt numFmtId="164" formatCode="0.0%"/>
    <numFmt numFmtId="165" formatCode="_-* #,##0.00\ [$€]_-;\-* #,##0.00\ [$€]_-;_-* &quot;-&quot;??\ [$€]_-;_-@_-"/>
    <numFmt numFmtId="166" formatCode="_([$€]* #,##0.00_);_([$€]* \(#,##0.00\);_([$€]* &quot;-&quot;??_);_(@_)"/>
    <numFmt numFmtId="167" formatCode="_ [$€-2]\ * #,##0.00_ ;_ [$€-2]\ * \-#,##0.00_ ;_ [$€-2]\ * &quot;-&quot;??_ "/>
    <numFmt numFmtId="168" formatCode="_([$€-2]* #,##0.00_);_([$€-2]* \(#,##0.00\);_([$€-2]* &quot;-&quot;??_)"/>
    <numFmt numFmtId="169" formatCode="_-* #,##0\ _P_t_s_-;\-* #,##0\ _P_t_s_-;_-* &quot;-&quot;\ _P_t_s_-;_-@_-"/>
    <numFmt numFmtId="170" formatCode="_ * #,##0.00_ ;_ * \-#,##0.00_ ;_ * &quot;-&quot;??_ ;_ @_ "/>
    <numFmt numFmtId="171" formatCode="_-* #,##0.00\ _€_-;\-* #,##0.00\ _€_-;_-* &quot;-&quot;??\ _€_-;_-@_-"/>
    <numFmt numFmtId="172" formatCode="_-* #,##0.00_-;\-* #,##0.00_-;_-* &quot;-&quot;??_-;_-@_-"/>
    <numFmt numFmtId="173" formatCode="_-* #,##0.00\ &quot;€&quot;_-;\-* #,##0.00\ &quot;€&quot;_-;_-* &quot;-&quot;??\ &quot;€&quot;_-;_-@_-"/>
    <numFmt numFmtId="174" formatCode="_ &quot;$&quot;\ * #,##0.00_ ;_ &quot;$&quot;\ * \-#,##0.00_ ;_ &quot;$&quot;\ * &quot;-&quot;??_ ;_ @_ "/>
    <numFmt numFmtId="175" formatCode="_-* #,##0.00\ &quot;Pts&quot;_-;\-* #,##0.00\ &quot;Pts&quot;_-;_-* &quot;-&quot;??\ &quot;Pts&quot;_-;_-@_-"/>
    <numFmt numFmtId="176" formatCode="[$-240A]d&quot; de &quot;mmmm&quot; de &quot;yyyy;@"/>
  </numFmts>
  <fonts count="55" x14ac:knownFonts="1">
    <font>
      <sz val="10"/>
      <name val="Arial"/>
    </font>
    <font>
      <b/>
      <sz val="18"/>
      <color theme="3"/>
      <name val="Cambria"/>
      <family val="2"/>
      <scheme val="major"/>
    </font>
    <font>
      <sz val="12"/>
      <name val="Arial"/>
      <family val="2"/>
    </font>
    <font>
      <b/>
      <sz val="18"/>
      <name val="Arial"/>
      <family val="2"/>
    </font>
    <font>
      <b/>
      <sz val="12"/>
      <color theme="1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</font>
    <font>
      <sz val="11"/>
      <color theme="0"/>
      <name val="Calibri"/>
      <family val="2"/>
      <scheme val="minor"/>
    </font>
    <font>
      <sz val="11"/>
      <color indexed="17"/>
      <name val="Calibri"/>
      <family val="2"/>
    </font>
    <font>
      <sz val="11"/>
      <color rgb="FF00610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theme="0"/>
      <name val="Calibri"/>
      <family val="2"/>
      <scheme val="minor"/>
    </font>
    <font>
      <sz val="11"/>
      <color indexed="52"/>
      <name val="Calibri"/>
      <family val="2"/>
    </font>
    <font>
      <sz val="11"/>
      <color rgb="FFFA7D00"/>
      <name val="Calibri"/>
      <family val="2"/>
      <scheme val="minor"/>
    </font>
    <font>
      <b/>
      <sz val="11"/>
      <color indexed="56"/>
      <name val="Calibri"/>
      <family val="2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</font>
    <font>
      <sz val="11"/>
      <color rgb="FF3F3F76"/>
      <name val="Calibri"/>
      <family val="2"/>
      <scheme val="minor"/>
    </font>
    <font>
      <u/>
      <sz val="12.65"/>
      <color theme="10"/>
      <name val="Calibri"/>
      <family val="2"/>
    </font>
    <font>
      <u/>
      <sz val="12.65"/>
      <color indexed="12"/>
      <name val="Calibri"/>
      <family val="2"/>
    </font>
    <font>
      <sz val="11"/>
      <color indexed="20"/>
      <name val="Calibri"/>
      <family val="2"/>
    </font>
    <font>
      <sz val="11"/>
      <color rgb="FF9C0006"/>
      <name val="Calibri"/>
      <family val="2"/>
      <scheme val="minor"/>
    </font>
    <font>
      <sz val="11"/>
      <color indexed="60"/>
      <name val="Calibri"/>
      <family val="2"/>
    </font>
    <font>
      <sz val="11"/>
      <color rgb="FF9C6500"/>
      <name val="Calibri"/>
      <family val="2"/>
      <scheme val="minor"/>
    </font>
    <font>
      <sz val="10"/>
      <name val="Courier"/>
      <family val="3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color rgb="FF000000"/>
      <name val="Calibri"/>
      <family val="2"/>
      <charset val="204"/>
    </font>
    <font>
      <b/>
      <sz val="9"/>
      <name val="Arial"/>
      <family val="2"/>
    </font>
    <font>
      <b/>
      <sz val="11"/>
      <color indexed="63"/>
      <name val="Calibri"/>
      <family val="2"/>
    </font>
    <font>
      <b/>
      <sz val="11"/>
      <color rgb="FF3F3F3F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i/>
      <sz val="11"/>
      <color indexed="23"/>
      <name val="Calibri"/>
      <family val="2"/>
    </font>
    <font>
      <i/>
      <sz val="11"/>
      <color rgb="FF7F7F7F"/>
      <name val="Calibri"/>
      <family val="2"/>
      <scheme val="minor"/>
    </font>
    <font>
      <b/>
      <sz val="15"/>
      <color indexed="56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</font>
    <font>
      <b/>
      <sz val="13"/>
      <color theme="3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4C5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4C5A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rgb="FF004C5A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medium">
        <color rgb="FF004C5A"/>
      </top>
      <bottom style="thin">
        <color theme="0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0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thick">
        <color theme="0"/>
      </bottom>
      <diagonal/>
    </border>
    <border>
      <left style="medium">
        <color rgb="FF004C5A"/>
      </left>
      <right style="thin">
        <color rgb="FF204162"/>
      </right>
      <top style="thin">
        <color theme="0"/>
      </top>
      <bottom/>
      <diagonal/>
    </border>
    <border>
      <left style="thin">
        <color rgb="FF204162"/>
      </left>
      <right style="thin">
        <color rgb="FF204162"/>
      </right>
      <top style="thin">
        <color theme="0"/>
      </top>
      <bottom/>
      <diagonal/>
    </border>
    <border>
      <left style="thin">
        <color rgb="FF204162"/>
      </left>
      <right style="medium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thin">
        <color rgb="FF004C5A"/>
      </right>
      <top/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/>
      <bottom style="thin">
        <color rgb="FF004C5A"/>
      </bottom>
      <diagonal/>
    </border>
    <border>
      <left style="medium">
        <color rgb="FF004C5A"/>
      </left>
      <right style="thin">
        <color rgb="FF204162"/>
      </right>
      <top/>
      <bottom/>
      <diagonal/>
    </border>
    <border>
      <left style="thin">
        <color rgb="FF204162"/>
      </left>
      <right style="thin">
        <color rgb="FF204162"/>
      </right>
      <top/>
      <bottom/>
      <diagonal/>
    </border>
    <border>
      <left style="thin">
        <color rgb="FF204162"/>
      </left>
      <right style="medium">
        <color rgb="FF004C5A"/>
      </right>
      <top/>
      <bottom/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thin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thin">
        <color rgb="FF004C5A"/>
      </bottom>
      <diagonal/>
    </border>
    <border>
      <left style="medium">
        <color rgb="FF004C5A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thin">
        <color rgb="FF204162"/>
      </right>
      <top/>
      <bottom style="thin">
        <color rgb="FF204162"/>
      </bottom>
      <diagonal/>
    </border>
    <border>
      <left style="thin">
        <color rgb="FF204162"/>
      </left>
      <right style="medium">
        <color rgb="FF004C5A"/>
      </right>
      <top/>
      <bottom style="thin">
        <color rgb="FF204162"/>
      </bottom>
      <diagonal/>
    </border>
    <border>
      <left style="medium">
        <color rgb="FF004C5A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thin">
        <color rgb="FF204162"/>
      </right>
      <top style="thin">
        <color rgb="FF204162"/>
      </top>
      <bottom style="thin">
        <color rgb="FF204162"/>
      </bottom>
      <diagonal/>
    </border>
    <border>
      <left style="thin">
        <color rgb="FF204162"/>
      </left>
      <right style="medium">
        <color rgb="FF004C5A"/>
      </right>
      <top style="thin">
        <color rgb="FF204162"/>
      </top>
      <bottom style="thin">
        <color rgb="FF204162"/>
      </bottom>
      <diagonal/>
    </border>
    <border>
      <left style="medium">
        <color rgb="FF004C5A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thin">
        <color rgb="FF204162"/>
      </right>
      <top style="thin">
        <color rgb="FF204162"/>
      </top>
      <bottom/>
      <diagonal/>
    </border>
    <border>
      <left style="thin">
        <color rgb="FF204162"/>
      </left>
      <right style="medium">
        <color rgb="FF004C5A"/>
      </right>
      <top style="thin">
        <color rgb="FF204162"/>
      </top>
      <bottom/>
      <diagonal/>
    </border>
    <border>
      <left style="medium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thin">
        <color rgb="FF004C5A"/>
      </right>
      <top style="thin">
        <color rgb="FF004C5A"/>
      </top>
      <bottom style="medium">
        <color rgb="FF004C5A"/>
      </bottom>
      <diagonal/>
    </border>
    <border>
      <left style="thin">
        <color rgb="FF004C5A"/>
      </left>
      <right style="medium">
        <color rgb="FF004C5A"/>
      </right>
      <top style="thin">
        <color rgb="FF004C5A"/>
      </top>
      <bottom style="medium">
        <color rgb="FF004C5A"/>
      </bottom>
      <diagonal/>
    </border>
    <border>
      <left style="medium">
        <color rgb="FF004C5A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medium">
        <color rgb="FF004C5A"/>
      </right>
      <top style="thin">
        <color theme="0"/>
      </top>
      <bottom style="medium">
        <color rgb="FF004C5A"/>
      </bottom>
      <diagonal/>
    </border>
    <border>
      <left style="thin">
        <color theme="0"/>
      </left>
      <right style="thin">
        <color theme="0"/>
      </right>
      <top/>
      <bottom style="medium">
        <color rgb="FF004C5A"/>
      </bottom>
      <diagonal/>
    </border>
    <border>
      <left style="thin">
        <color theme="0"/>
      </left>
      <right style="medium">
        <color rgb="FF004C5A"/>
      </right>
      <top/>
      <bottom style="medium">
        <color rgb="FF004C5A"/>
      </bottom>
      <diagonal/>
    </border>
    <border>
      <left style="medium">
        <color rgb="FF004C5A"/>
      </left>
      <right style="thin">
        <color rgb="FF004C5A"/>
      </right>
      <top style="thin">
        <color theme="0"/>
      </top>
      <bottom/>
      <diagonal/>
    </border>
    <border>
      <left style="medium">
        <color rgb="FF004C5A"/>
      </left>
      <right style="thin">
        <color rgb="FF004C5A"/>
      </right>
      <top/>
      <bottom/>
      <diagonal/>
    </border>
    <border>
      <left style="medium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rgb="FF004C5A"/>
      </left>
      <right style="thin">
        <color rgb="FF004C5A"/>
      </right>
      <top style="thin">
        <color rgb="FF004C5A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46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0" fillId="35" borderId="0" applyNumberFormat="0" applyBorder="0" applyAlignment="0" applyProtection="0"/>
    <xf numFmtId="0" fontId="11" fillId="10" borderId="0" applyNumberFormat="0" applyBorder="0" applyAlignment="0" applyProtection="0"/>
    <xf numFmtId="0" fontId="10" fillId="36" borderId="0" applyNumberFormat="0" applyBorder="0" applyAlignment="0" applyProtection="0"/>
    <xf numFmtId="0" fontId="11" fillId="14" borderId="0" applyNumberFormat="0" applyBorder="0" applyAlignment="0" applyProtection="0"/>
    <xf numFmtId="0" fontId="10" fillId="37" borderId="0" applyNumberFormat="0" applyBorder="0" applyAlignment="0" applyProtection="0"/>
    <xf numFmtId="0" fontId="11" fillId="18" borderId="0" applyNumberFormat="0" applyBorder="0" applyAlignment="0" applyProtection="0"/>
    <xf numFmtId="0" fontId="10" fillId="38" borderId="0" applyNumberFormat="0" applyBorder="0" applyAlignment="0" applyProtection="0"/>
    <xf numFmtId="0" fontId="11" fillId="22" borderId="0" applyNumberFormat="0" applyBorder="0" applyAlignment="0" applyProtection="0"/>
    <xf numFmtId="0" fontId="10" fillId="39" borderId="0" applyNumberFormat="0" applyBorder="0" applyAlignment="0" applyProtection="0"/>
    <xf numFmtId="0" fontId="11" fillId="26" borderId="0" applyNumberFormat="0" applyBorder="0" applyAlignment="0" applyProtection="0"/>
    <xf numFmtId="0" fontId="10" fillId="40" borderId="0" applyNumberFormat="0" applyBorder="0" applyAlignment="0" applyProtection="0"/>
    <xf numFmtId="0" fontId="11" fillId="30" borderId="0" applyNumberFormat="0" applyBorder="0" applyAlignment="0" applyProtection="0"/>
    <xf numFmtId="0" fontId="10" fillId="41" borderId="0" applyNumberFormat="0" applyBorder="0" applyAlignment="0" applyProtection="0"/>
    <xf numFmtId="0" fontId="11" fillId="11" borderId="0" applyNumberFormat="0" applyBorder="0" applyAlignment="0" applyProtection="0"/>
    <xf numFmtId="0" fontId="10" fillId="42" borderId="0" applyNumberFormat="0" applyBorder="0" applyAlignment="0" applyProtection="0"/>
    <xf numFmtId="0" fontId="11" fillId="15" borderId="0" applyNumberFormat="0" applyBorder="0" applyAlignment="0" applyProtection="0"/>
    <xf numFmtId="0" fontId="10" fillId="43" borderId="0" applyNumberFormat="0" applyBorder="0" applyAlignment="0" applyProtection="0"/>
    <xf numFmtId="0" fontId="11" fillId="19" borderId="0" applyNumberFormat="0" applyBorder="0" applyAlignment="0" applyProtection="0"/>
    <xf numFmtId="0" fontId="10" fillId="38" borderId="0" applyNumberFormat="0" applyBorder="0" applyAlignment="0" applyProtection="0"/>
    <xf numFmtId="0" fontId="11" fillId="23" borderId="0" applyNumberFormat="0" applyBorder="0" applyAlignment="0" applyProtection="0"/>
    <xf numFmtId="0" fontId="10" fillId="41" borderId="0" applyNumberFormat="0" applyBorder="0" applyAlignment="0" applyProtection="0"/>
    <xf numFmtId="0" fontId="11" fillId="27" borderId="0" applyNumberFormat="0" applyBorder="0" applyAlignment="0" applyProtection="0"/>
    <xf numFmtId="0" fontId="10" fillId="44" borderId="0" applyNumberFormat="0" applyBorder="0" applyAlignment="0" applyProtection="0"/>
    <xf numFmtId="0" fontId="11" fillId="31" borderId="0" applyNumberFormat="0" applyBorder="0" applyAlignment="0" applyProtection="0"/>
    <xf numFmtId="0" fontId="12" fillId="45" borderId="0" applyNumberFormat="0" applyBorder="0" applyAlignment="0" applyProtection="0"/>
    <xf numFmtId="0" fontId="13" fillId="12" borderId="0" applyNumberFormat="0" applyBorder="0" applyAlignment="0" applyProtection="0"/>
    <xf numFmtId="0" fontId="12" fillId="42" borderId="0" applyNumberFormat="0" applyBorder="0" applyAlignment="0" applyProtection="0"/>
    <xf numFmtId="0" fontId="13" fillId="16" borderId="0" applyNumberFormat="0" applyBorder="0" applyAlignment="0" applyProtection="0"/>
    <xf numFmtId="0" fontId="12" fillId="43" borderId="0" applyNumberFormat="0" applyBorder="0" applyAlignment="0" applyProtection="0"/>
    <xf numFmtId="0" fontId="13" fillId="20" borderId="0" applyNumberFormat="0" applyBorder="0" applyAlignment="0" applyProtection="0"/>
    <xf numFmtId="0" fontId="12" fillId="46" borderId="0" applyNumberFormat="0" applyBorder="0" applyAlignment="0" applyProtection="0"/>
    <xf numFmtId="0" fontId="13" fillId="24" borderId="0" applyNumberFormat="0" applyBorder="0" applyAlignment="0" applyProtection="0"/>
    <xf numFmtId="0" fontId="12" fillId="47" borderId="0" applyNumberFormat="0" applyBorder="0" applyAlignment="0" applyProtection="0"/>
    <xf numFmtId="0" fontId="13" fillId="28" borderId="0" applyNumberFormat="0" applyBorder="0" applyAlignment="0" applyProtection="0"/>
    <xf numFmtId="0" fontId="12" fillId="48" borderId="0" applyNumberFormat="0" applyBorder="0" applyAlignment="0" applyProtection="0"/>
    <xf numFmtId="0" fontId="13" fillId="32" borderId="0" applyNumberFormat="0" applyBorder="0" applyAlignment="0" applyProtection="0"/>
    <xf numFmtId="0" fontId="14" fillId="37" borderId="0" applyNumberFormat="0" applyBorder="0" applyAlignment="0" applyProtection="0"/>
    <xf numFmtId="0" fontId="15" fillId="2" borderId="0" applyNumberFormat="0" applyBorder="0" applyAlignment="0" applyProtection="0"/>
    <xf numFmtId="0" fontId="16" fillId="49" borderId="51" applyNumberFormat="0" applyAlignment="0" applyProtection="0"/>
    <xf numFmtId="0" fontId="17" fillId="6" borderId="4" applyNumberFormat="0" applyAlignment="0" applyProtection="0"/>
    <xf numFmtId="0" fontId="18" fillId="50" borderId="52" applyNumberFormat="0" applyAlignment="0" applyProtection="0"/>
    <xf numFmtId="0" fontId="19" fillId="7" borderId="7" applyNumberFormat="0" applyAlignment="0" applyProtection="0"/>
    <xf numFmtId="0" fontId="20" fillId="0" borderId="53" applyNumberFormat="0" applyFill="0" applyAlignment="0" applyProtection="0"/>
    <xf numFmtId="0" fontId="21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2" fillId="5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51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2" fillId="52" borderId="0" applyNumberFormat="0" applyBorder="0" applyAlignment="0" applyProtection="0"/>
    <xf numFmtId="0" fontId="13" fillId="13" borderId="0" applyNumberFormat="0" applyBorder="0" applyAlignment="0" applyProtection="0"/>
    <xf numFmtId="0" fontId="12" fillId="53" borderId="0" applyNumberFormat="0" applyBorder="0" applyAlignment="0" applyProtection="0"/>
    <xf numFmtId="0" fontId="13" fillId="17" borderId="0" applyNumberFormat="0" applyBorder="0" applyAlignment="0" applyProtection="0"/>
    <xf numFmtId="0" fontId="12" fillId="46" borderId="0" applyNumberFormat="0" applyBorder="0" applyAlignment="0" applyProtection="0"/>
    <xf numFmtId="0" fontId="13" fillId="21" borderId="0" applyNumberFormat="0" applyBorder="0" applyAlignment="0" applyProtection="0"/>
    <xf numFmtId="0" fontId="12" fillId="47" borderId="0" applyNumberFormat="0" applyBorder="0" applyAlignment="0" applyProtection="0"/>
    <xf numFmtId="0" fontId="13" fillId="25" borderId="0" applyNumberFormat="0" applyBorder="0" applyAlignment="0" applyProtection="0"/>
    <xf numFmtId="0" fontId="12" fillId="54" borderId="0" applyNumberFormat="0" applyBorder="0" applyAlignment="0" applyProtection="0"/>
    <xf numFmtId="0" fontId="13" fillId="29" borderId="0" applyNumberFormat="0" applyBorder="0" applyAlignment="0" applyProtection="0"/>
    <xf numFmtId="0" fontId="24" fillId="40" borderId="51" applyNumberFormat="0" applyAlignment="0" applyProtection="0"/>
    <xf numFmtId="0" fontId="25" fillId="5" borderId="4" applyNumberFormat="0" applyAlignment="0" applyProtection="0"/>
    <xf numFmtId="165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28" fillId="36" borderId="0" applyNumberFormat="0" applyBorder="0" applyAlignment="0" applyProtection="0"/>
    <xf numFmtId="0" fontId="29" fillId="3" borderId="0" applyNumberFormat="0" applyBorder="0" applyAlignment="0" applyProtection="0"/>
    <xf numFmtId="169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7" fillId="0" borderId="0" applyFont="0" applyFill="0" applyBorder="0" applyAlignment="0" applyProtection="0"/>
    <xf numFmtId="174" fontId="7" fillId="0" borderId="0" applyFont="0" applyFill="0" applyBorder="0" applyAlignment="0" applyProtection="0"/>
    <xf numFmtId="0" fontId="30" fillId="55" borderId="0" applyNumberFormat="0" applyBorder="0" applyAlignment="0" applyProtection="0"/>
    <xf numFmtId="0" fontId="31" fillId="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2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7" fillId="0" borderId="0"/>
    <xf numFmtId="0" fontId="33" fillId="0" borderId="0"/>
    <xf numFmtId="0" fontId="7" fillId="0" borderId="0"/>
    <xf numFmtId="176" fontId="7" fillId="0" borderId="0"/>
    <xf numFmtId="176" fontId="7" fillId="0" borderId="0"/>
    <xf numFmtId="0" fontId="11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1" fillId="0" borderId="0"/>
    <xf numFmtId="0" fontId="10" fillId="0" borderId="0"/>
    <xf numFmtId="0" fontId="33" fillId="0" borderId="0"/>
    <xf numFmtId="0" fontId="7" fillId="0" borderId="0" applyNumberFormat="0" applyFont="0" applyFill="0" applyBorder="0" applyAlignment="0" applyProtection="0"/>
    <xf numFmtId="0" fontId="11" fillId="0" borderId="0"/>
    <xf numFmtId="0" fontId="7" fillId="0" borderId="0" applyNumberFormat="0" applyFont="0" applyFill="0" applyBorder="0" applyAlignment="0" applyProtection="0"/>
    <xf numFmtId="0" fontId="7" fillId="0" borderId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7" fillId="0" borderId="0" applyNumberFormat="0" applyFont="0" applyFill="0" applyBorder="0" applyAlignment="0" applyProtection="0"/>
    <xf numFmtId="0" fontId="11" fillId="0" borderId="0"/>
    <xf numFmtId="0" fontId="35" fillId="0" borderId="0"/>
    <xf numFmtId="0" fontId="7" fillId="0" borderId="0"/>
    <xf numFmtId="0" fontId="11" fillId="8" borderId="8" applyNumberFormat="0" applyFont="0" applyAlignment="0" applyProtection="0"/>
    <xf numFmtId="0" fontId="7" fillId="56" borderId="54" applyNumberFormat="0" applyFont="0" applyAlignment="0" applyProtection="0"/>
    <xf numFmtId="0" fontId="7" fillId="0" borderId="55">
      <alignment horizontal="centerContinuous"/>
    </xf>
    <xf numFmtId="0" fontId="36" fillId="0" borderId="55">
      <alignment horizontal="centerContinuous"/>
    </xf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7" fillId="49" borderId="56" applyNumberFormat="0" applyAlignment="0" applyProtection="0"/>
    <xf numFmtId="0" fontId="38" fillId="6" borderId="5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57" applyNumberFormat="0" applyFill="0" applyAlignment="0" applyProtection="0"/>
    <xf numFmtId="0" fontId="44" fillId="0" borderId="1" applyNumberFormat="0" applyFill="0" applyAlignment="0" applyProtection="0"/>
    <xf numFmtId="0" fontId="45" fillId="0" borderId="58" applyNumberFormat="0" applyFill="0" applyAlignment="0" applyProtection="0"/>
    <xf numFmtId="0" fontId="46" fillId="0" borderId="2" applyNumberFormat="0" applyFill="0" applyAlignment="0" applyProtection="0"/>
    <xf numFmtId="0" fontId="22" fillId="0" borderId="59" applyNumberFormat="0" applyFill="0" applyAlignment="0" applyProtection="0"/>
    <xf numFmtId="0" fontId="23" fillId="0" borderId="3" applyNumberFormat="0" applyFill="0" applyAlignment="0" applyProtection="0"/>
    <xf numFmtId="0" fontId="47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8" fillId="0" borderId="60" applyNumberFormat="0" applyFill="0" applyAlignment="0" applyProtection="0"/>
    <xf numFmtId="0" fontId="49" fillId="0" borderId="9" applyNumberFormat="0" applyFill="0" applyAlignment="0" applyProtection="0"/>
  </cellStyleXfs>
  <cellXfs count="118">
    <xf numFmtId="0" fontId="0" fillId="0" borderId="0" xfId="0"/>
    <xf numFmtId="0" fontId="2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/>
    <xf numFmtId="0" fontId="5" fillId="0" borderId="0" xfId="0" applyFont="1" applyFill="1" applyAlignment="1"/>
    <xf numFmtId="3" fontId="4" fillId="0" borderId="0" xfId="0" applyNumberFormat="1" applyFont="1"/>
    <xf numFmtId="0" fontId="4" fillId="0" borderId="0" xfId="0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left" vertical="center"/>
    </xf>
    <xf numFmtId="0" fontId="4" fillId="0" borderId="0" xfId="0" applyFont="1" applyBorder="1"/>
    <xf numFmtId="3" fontId="8" fillId="0" borderId="0" xfId="0" applyNumberFormat="1" applyFont="1" applyBorder="1" applyAlignment="1">
      <alignment horizontal="left" vertical="center"/>
    </xf>
    <xf numFmtId="0" fontId="9" fillId="0" borderId="0" xfId="0" applyFont="1"/>
    <xf numFmtId="0" fontId="50" fillId="34" borderId="22" xfId="0" applyFont="1" applyFill="1" applyBorder="1" applyAlignment="1">
      <alignment horizontal="left" vertical="center" indent="1"/>
    </xf>
    <xf numFmtId="3" fontId="50" fillId="34" borderId="22" xfId="0" applyNumberFormat="1" applyFont="1" applyFill="1" applyBorder="1" applyAlignment="1">
      <alignment horizontal="center" vertical="center"/>
    </xf>
    <xf numFmtId="164" fontId="50" fillId="34" borderId="22" xfId="1" applyNumberFormat="1" applyFont="1" applyFill="1" applyBorder="1" applyAlignment="1">
      <alignment horizontal="center" vertical="center"/>
    </xf>
    <xf numFmtId="3" fontId="50" fillId="34" borderId="23" xfId="0" applyNumberFormat="1" applyFont="1" applyFill="1" applyBorder="1" applyAlignment="1">
      <alignment horizontal="center" vertical="center"/>
    </xf>
    <xf numFmtId="0" fontId="50" fillId="34" borderId="28" xfId="0" applyFont="1" applyFill="1" applyBorder="1" applyAlignment="1">
      <alignment horizontal="left" vertical="center" indent="1"/>
    </xf>
    <xf numFmtId="3" fontId="50" fillId="34" borderId="28" xfId="0" applyNumberFormat="1" applyFont="1" applyFill="1" applyBorder="1" applyAlignment="1">
      <alignment horizontal="center" vertical="center"/>
    </xf>
    <xf numFmtId="0" fontId="50" fillId="34" borderId="28" xfId="0" applyFont="1" applyFill="1" applyBorder="1" applyAlignment="1">
      <alignment horizontal="left" vertical="center" wrapText="1" indent="1"/>
    </xf>
    <xf numFmtId="0" fontId="50" fillId="34" borderId="50" xfId="0" applyFont="1" applyFill="1" applyBorder="1" applyAlignment="1">
      <alignment horizontal="left" vertical="center" indent="1"/>
    </xf>
    <xf numFmtId="3" fontId="51" fillId="33" borderId="43" xfId="0" applyNumberFormat="1" applyFont="1" applyFill="1" applyBorder="1" applyAlignment="1">
      <alignment horizontal="center" vertical="center"/>
    </xf>
    <xf numFmtId="164" fontId="51" fillId="33" borderId="43" xfId="1" applyNumberFormat="1" applyFont="1" applyFill="1" applyBorder="1" applyAlignment="1">
      <alignment horizontal="center" vertical="center"/>
    </xf>
    <xf numFmtId="3" fontId="50" fillId="34" borderId="22" xfId="0" applyNumberFormat="1" applyFont="1" applyFill="1" applyBorder="1" applyAlignment="1">
      <alignment horizontal="right" vertical="center" indent="1"/>
    </xf>
    <xf numFmtId="164" fontId="50" fillId="34" borderId="22" xfId="1" applyNumberFormat="1" applyFont="1" applyFill="1" applyBorder="1" applyAlignment="1">
      <alignment horizontal="right" vertical="center" indent="1"/>
    </xf>
    <xf numFmtId="3" fontId="50" fillId="34" borderId="23" xfId="0" applyNumberFormat="1" applyFont="1" applyFill="1" applyBorder="1" applyAlignment="1">
      <alignment horizontal="right" vertical="center" indent="1"/>
    </xf>
    <xf numFmtId="3" fontId="50" fillId="34" borderId="28" xfId="0" applyNumberFormat="1" applyFont="1" applyFill="1" applyBorder="1" applyAlignment="1">
      <alignment horizontal="right" vertical="center" indent="1"/>
    </xf>
    <xf numFmtId="3" fontId="50" fillId="34" borderId="50" xfId="0" applyNumberFormat="1" applyFont="1" applyFill="1" applyBorder="1" applyAlignment="1">
      <alignment horizontal="right" vertical="center" indent="1"/>
    </xf>
    <xf numFmtId="3" fontId="51" fillId="33" borderId="43" xfId="0" applyNumberFormat="1" applyFont="1" applyFill="1" applyBorder="1" applyAlignment="1">
      <alignment horizontal="right" vertical="center" indent="1"/>
    </xf>
    <xf numFmtId="164" fontId="51" fillId="33" borderId="43" xfId="1" applyNumberFormat="1" applyFont="1" applyFill="1" applyBorder="1" applyAlignment="1">
      <alignment horizontal="right" vertical="center" indent="1"/>
    </xf>
    <xf numFmtId="3" fontId="51" fillId="33" borderId="44" xfId="0" applyNumberFormat="1" applyFont="1" applyFill="1" applyBorder="1" applyAlignment="1">
      <alignment horizontal="right" vertical="center" indent="1"/>
    </xf>
    <xf numFmtId="0" fontId="50" fillId="34" borderId="21" xfId="0" applyFont="1" applyFill="1" applyBorder="1" applyAlignment="1">
      <alignment horizontal="left" vertical="center" indent="1"/>
    </xf>
    <xf numFmtId="3" fontId="52" fillId="34" borderId="22" xfId="2" applyNumberFormat="1" applyFont="1" applyFill="1" applyBorder="1" applyAlignment="1">
      <alignment horizontal="center" vertical="center"/>
    </xf>
    <xf numFmtId="0" fontId="50" fillId="34" borderId="27" xfId="0" applyFont="1" applyFill="1" applyBorder="1" applyAlignment="1">
      <alignment horizontal="left" vertical="center" indent="1"/>
    </xf>
    <xf numFmtId="3" fontId="52" fillId="34" borderId="28" xfId="2" applyNumberFormat="1" applyFont="1" applyFill="1" applyBorder="1" applyAlignment="1">
      <alignment horizontal="center" vertical="center"/>
    </xf>
    <xf numFmtId="0" fontId="50" fillId="0" borderId="33" xfId="0" applyFont="1" applyBorder="1" applyAlignment="1">
      <alignment horizontal="left" vertical="center" indent="1"/>
    </xf>
    <xf numFmtId="0" fontId="50" fillId="0" borderId="34" xfId="0" applyFont="1" applyBorder="1" applyAlignment="1">
      <alignment horizontal="left" vertical="center" indent="1"/>
    </xf>
    <xf numFmtId="3" fontId="50" fillId="0" borderId="34" xfId="0" applyNumberFormat="1" applyFont="1" applyBorder="1" applyAlignment="1">
      <alignment horizontal="center" vertical="center"/>
    </xf>
    <xf numFmtId="164" fontId="50" fillId="0" borderId="34" xfId="1" applyNumberFormat="1" applyFont="1" applyBorder="1" applyAlignment="1">
      <alignment horizontal="center" vertical="center"/>
    </xf>
    <xf numFmtId="3" fontId="50" fillId="34" borderId="35" xfId="0" applyNumberFormat="1" applyFont="1" applyFill="1" applyBorder="1" applyAlignment="1">
      <alignment horizontal="center" vertical="center"/>
    </xf>
    <xf numFmtId="3" fontId="52" fillId="0" borderId="28" xfId="2" applyNumberFormat="1" applyFont="1" applyBorder="1" applyAlignment="1">
      <alignment horizontal="center" vertical="center"/>
    </xf>
    <xf numFmtId="0" fontId="50" fillId="0" borderId="37" xfId="0" applyFont="1" applyBorder="1" applyAlignment="1">
      <alignment horizontal="left" vertical="center" indent="1"/>
    </xf>
    <xf numFmtId="3" fontId="50" fillId="0" borderId="37" xfId="0" applyNumberFormat="1" applyFont="1" applyBorder="1" applyAlignment="1">
      <alignment horizontal="center" vertical="center"/>
    </xf>
    <xf numFmtId="3" fontId="51" fillId="33" borderId="45" xfId="0" applyNumberFormat="1" applyFont="1" applyFill="1" applyBorder="1" applyAlignment="1">
      <alignment horizontal="center" vertical="center"/>
    </xf>
    <xf numFmtId="3" fontId="51" fillId="33" borderId="46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3" fontId="50" fillId="0" borderId="19" xfId="0" applyNumberFormat="1" applyFont="1" applyBorder="1" applyAlignment="1">
      <alignment horizontal="center" vertical="center"/>
    </xf>
    <xf numFmtId="3" fontId="50" fillId="0" borderId="25" xfId="0" applyNumberFormat="1" applyFont="1" applyBorder="1" applyAlignment="1">
      <alignment horizontal="center" vertical="center"/>
    </xf>
    <xf numFmtId="3" fontId="50" fillId="0" borderId="31" xfId="0" applyNumberFormat="1" applyFont="1" applyBorder="1" applyAlignment="1">
      <alignment horizontal="center" vertical="center"/>
    </xf>
    <xf numFmtId="164" fontId="50" fillId="0" borderId="19" xfId="1" applyNumberFormat="1" applyFont="1" applyBorder="1" applyAlignment="1">
      <alignment horizontal="center" vertical="center"/>
    </xf>
    <xf numFmtId="164" fontId="50" fillId="0" borderId="25" xfId="1" applyNumberFormat="1" applyFont="1" applyBorder="1" applyAlignment="1">
      <alignment horizontal="center" vertical="center"/>
    </xf>
    <xf numFmtId="164" fontId="50" fillId="0" borderId="31" xfId="1" applyNumberFormat="1" applyFont="1" applyBorder="1" applyAlignment="1">
      <alignment horizontal="center" vertical="center"/>
    </xf>
    <xf numFmtId="3" fontId="50" fillId="34" borderId="20" xfId="0" applyNumberFormat="1" applyFont="1" applyFill="1" applyBorder="1" applyAlignment="1">
      <alignment horizontal="center" vertical="center"/>
    </xf>
    <xf numFmtId="3" fontId="50" fillId="34" borderId="26" xfId="0" applyNumberFormat="1" applyFont="1" applyFill="1" applyBorder="1" applyAlignment="1">
      <alignment horizontal="center" vertical="center"/>
    </xf>
    <xf numFmtId="3" fontId="50" fillId="34" borderId="32" xfId="0" applyNumberFormat="1" applyFont="1" applyFill="1" applyBorder="1" applyAlignment="1">
      <alignment horizontal="center" vertical="center"/>
    </xf>
    <xf numFmtId="0" fontId="50" fillId="0" borderId="33" xfId="0" applyFont="1" applyBorder="1" applyAlignment="1">
      <alignment horizontal="left" vertical="center" indent="1"/>
    </xf>
    <xf numFmtId="0" fontId="50" fillId="0" borderId="34" xfId="0" applyFont="1" applyBorder="1" applyAlignment="1">
      <alignment horizontal="left" vertical="center" indent="1"/>
    </xf>
    <xf numFmtId="3" fontId="50" fillId="0" borderId="34" xfId="0" applyNumberFormat="1" applyFont="1" applyBorder="1" applyAlignment="1">
      <alignment horizontal="center" vertical="center"/>
    </xf>
    <xf numFmtId="164" fontId="50" fillId="0" borderId="34" xfId="1" applyNumberFormat="1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0" fontId="50" fillId="0" borderId="30" xfId="0" applyFont="1" applyBorder="1" applyAlignment="1">
      <alignment horizontal="center" vertical="center"/>
    </xf>
    <xf numFmtId="0" fontId="50" fillId="0" borderId="19" xfId="0" applyFont="1" applyBorder="1" applyAlignment="1">
      <alignment horizontal="left" vertical="center"/>
    </xf>
    <xf numFmtId="0" fontId="50" fillId="0" borderId="25" xfId="0" applyFont="1" applyBorder="1" applyAlignment="1">
      <alignment horizontal="left" vertical="center"/>
    </xf>
    <xf numFmtId="0" fontId="50" fillId="0" borderId="31" xfId="0" applyFont="1" applyBorder="1" applyAlignment="1">
      <alignment horizontal="left" vertical="center"/>
    </xf>
    <xf numFmtId="3" fontId="50" fillId="34" borderId="19" xfId="0" applyNumberFormat="1" applyFont="1" applyFill="1" applyBorder="1" applyAlignment="1">
      <alignment horizontal="center" vertical="center"/>
    </xf>
    <xf numFmtId="3" fontId="50" fillId="34" borderId="25" xfId="0" applyNumberFormat="1" applyFont="1" applyFill="1" applyBorder="1" applyAlignment="1">
      <alignment horizontal="center" vertical="center"/>
    </xf>
    <xf numFmtId="3" fontId="50" fillId="34" borderId="31" xfId="0" applyNumberFormat="1" applyFont="1" applyFill="1" applyBorder="1" applyAlignment="1">
      <alignment horizontal="center" vertical="center"/>
    </xf>
    <xf numFmtId="3" fontId="50" fillId="34" borderId="35" xfId="0" applyNumberFormat="1" applyFont="1" applyFill="1" applyBorder="1" applyAlignment="1">
      <alignment horizontal="center" vertical="center"/>
    </xf>
    <xf numFmtId="3" fontId="51" fillId="33" borderId="42" xfId="0" applyNumberFormat="1" applyFont="1" applyFill="1" applyBorder="1" applyAlignment="1">
      <alignment horizontal="center" vertical="center"/>
    </xf>
    <xf numFmtId="3" fontId="51" fillId="33" borderId="43" xfId="0" applyNumberFormat="1" applyFont="1" applyFill="1" applyBorder="1" applyAlignment="1">
      <alignment horizontal="center" vertical="center"/>
    </xf>
    <xf numFmtId="0" fontId="50" fillId="0" borderId="47" xfId="0" applyFont="1" applyBorder="1" applyAlignment="1">
      <alignment horizontal="center" vertical="center"/>
    </xf>
    <xf numFmtId="0" fontId="50" fillId="0" borderId="48" xfId="0" applyFont="1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50" fillId="0" borderId="27" xfId="0" applyFont="1" applyBorder="1" applyAlignment="1">
      <alignment horizontal="center" vertical="center"/>
    </xf>
    <xf numFmtId="0" fontId="50" fillId="0" borderId="49" xfId="0" applyFont="1" applyBorder="1" applyAlignment="1">
      <alignment horizontal="center" vertical="center"/>
    </xf>
    <xf numFmtId="3" fontId="50" fillId="34" borderId="28" xfId="0" applyNumberFormat="1" applyFont="1" applyFill="1" applyBorder="1" applyAlignment="1">
      <alignment horizontal="center" vertical="center"/>
    </xf>
    <xf numFmtId="3" fontId="50" fillId="34" borderId="40" xfId="0" applyNumberFormat="1" applyFont="1" applyFill="1" applyBorder="1" applyAlignment="1">
      <alignment horizontal="center" vertical="center"/>
    </xf>
    <xf numFmtId="164" fontId="50" fillId="34" borderId="28" xfId="1" applyNumberFormat="1" applyFont="1" applyFill="1" applyBorder="1" applyAlignment="1">
      <alignment horizontal="center" vertical="center"/>
    </xf>
    <xf numFmtId="164" fontId="50" fillId="34" borderId="40" xfId="1" applyNumberFormat="1" applyFont="1" applyFill="1" applyBorder="1" applyAlignment="1">
      <alignment horizontal="center" vertical="center"/>
    </xf>
    <xf numFmtId="3" fontId="50" fillId="34" borderId="29" xfId="0" applyNumberFormat="1" applyFont="1" applyFill="1" applyBorder="1" applyAlignment="1">
      <alignment horizontal="center" vertical="center"/>
    </xf>
    <xf numFmtId="3" fontId="50" fillId="34" borderId="41" xfId="0" applyNumberFormat="1" applyFont="1" applyFill="1" applyBorder="1" applyAlignment="1">
      <alignment horizontal="center" vertical="center"/>
    </xf>
    <xf numFmtId="0" fontId="51" fillId="33" borderId="42" xfId="0" applyFont="1" applyFill="1" applyBorder="1" applyAlignment="1">
      <alignment horizontal="center" vertical="center"/>
    </xf>
    <xf numFmtId="0" fontId="51" fillId="33" borderId="43" xfId="0" applyFont="1" applyFill="1" applyBorder="1" applyAlignment="1">
      <alignment horizontal="center" vertical="center"/>
    </xf>
    <xf numFmtId="0" fontId="50" fillId="0" borderId="33" xfId="0" applyFont="1" applyBorder="1" applyAlignment="1">
      <alignment horizontal="left" vertical="center" wrapText="1" indent="1"/>
    </xf>
    <xf numFmtId="0" fontId="50" fillId="0" borderId="36" xfId="0" applyFont="1" applyBorder="1" applyAlignment="1">
      <alignment horizontal="left" vertical="center" wrapText="1" indent="1"/>
    </xf>
    <xf numFmtId="0" fontId="50" fillId="34" borderId="27" xfId="0" applyFont="1" applyFill="1" applyBorder="1" applyAlignment="1">
      <alignment horizontal="left" vertical="center" indent="1"/>
    </xf>
    <xf numFmtId="0" fontId="50" fillId="34" borderId="39" xfId="0" applyFont="1" applyFill="1" applyBorder="1" applyAlignment="1">
      <alignment horizontal="left" vertical="center" indent="1"/>
    </xf>
    <xf numFmtId="3" fontId="52" fillId="34" borderId="28" xfId="2" applyNumberFormat="1" applyFont="1" applyFill="1" applyBorder="1" applyAlignment="1">
      <alignment horizontal="center" vertical="center"/>
    </xf>
    <xf numFmtId="3" fontId="52" fillId="34" borderId="40" xfId="2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53" fillId="33" borderId="10" xfId="0" applyFont="1" applyFill="1" applyBorder="1" applyAlignment="1">
      <alignment horizontal="center" vertical="center"/>
    </xf>
    <xf numFmtId="0" fontId="51" fillId="33" borderId="11" xfId="0" applyFont="1" applyFill="1" applyBorder="1" applyAlignment="1">
      <alignment horizontal="center" vertical="center"/>
    </xf>
    <xf numFmtId="0" fontId="51" fillId="33" borderId="12" xfId="0" applyFont="1" applyFill="1" applyBorder="1" applyAlignment="1">
      <alignment horizontal="center" vertical="center"/>
    </xf>
    <xf numFmtId="0" fontId="53" fillId="33" borderId="13" xfId="0" applyFont="1" applyFill="1" applyBorder="1" applyAlignment="1">
      <alignment horizontal="center" vertical="center"/>
    </xf>
    <xf numFmtId="0" fontId="53" fillId="33" borderId="14" xfId="0" applyFont="1" applyFill="1" applyBorder="1" applyAlignment="1">
      <alignment horizontal="center" vertical="center"/>
    </xf>
    <xf numFmtId="0" fontId="53" fillId="33" borderId="16" xfId="0" applyFont="1" applyFill="1" applyBorder="1" applyAlignment="1">
      <alignment horizontal="center" vertical="center"/>
    </xf>
    <xf numFmtId="0" fontId="53" fillId="33" borderId="17" xfId="0" applyFont="1" applyFill="1" applyBorder="1" applyAlignment="1">
      <alignment horizontal="center" vertical="center"/>
    </xf>
    <xf numFmtId="0" fontId="50" fillId="0" borderId="30" xfId="0" applyFont="1" applyBorder="1" applyAlignment="1">
      <alignment horizontal="left" vertical="center" wrapText="1" indent="1"/>
    </xf>
    <xf numFmtId="0" fontId="50" fillId="0" borderId="31" xfId="0" applyFont="1" applyBorder="1" applyAlignment="1">
      <alignment horizontal="left" vertical="center" wrapText="1" indent="1"/>
    </xf>
    <xf numFmtId="0" fontId="50" fillId="0" borderId="37" xfId="0" applyFont="1" applyBorder="1" applyAlignment="1">
      <alignment horizontal="left" vertical="center" wrapText="1" indent="1"/>
    </xf>
    <xf numFmtId="0" fontId="51" fillId="33" borderId="13" xfId="0" applyFont="1" applyFill="1" applyBorder="1" applyAlignment="1">
      <alignment horizontal="left" vertical="center"/>
    </xf>
    <xf numFmtId="0" fontId="51" fillId="33" borderId="14" xfId="0" applyFont="1" applyFill="1" applyBorder="1" applyAlignment="1">
      <alignment horizontal="left" vertical="center"/>
    </xf>
    <xf numFmtId="0" fontId="51" fillId="33" borderId="10" xfId="0" applyFont="1" applyFill="1" applyBorder="1" applyAlignment="1">
      <alignment horizontal="center" vertical="center"/>
    </xf>
    <xf numFmtId="0" fontId="54" fillId="33" borderId="11" xfId="0" applyFont="1" applyFill="1" applyBorder="1" applyAlignment="1">
      <alignment horizontal="center" vertical="center" wrapText="1"/>
    </xf>
    <xf numFmtId="0" fontId="54" fillId="33" borderId="12" xfId="0" applyFont="1" applyFill="1" applyBorder="1" applyAlignment="1">
      <alignment horizontal="center" vertical="center"/>
    </xf>
    <xf numFmtId="0" fontId="54" fillId="33" borderId="10" xfId="0" applyFont="1" applyFill="1" applyBorder="1" applyAlignment="1">
      <alignment horizontal="center" vertical="center"/>
    </xf>
    <xf numFmtId="0" fontId="54" fillId="33" borderId="11" xfId="0" applyFont="1" applyFill="1" applyBorder="1" applyAlignment="1">
      <alignment horizontal="center" vertical="center"/>
    </xf>
    <xf numFmtId="0" fontId="54" fillId="33" borderId="12" xfId="0" applyFont="1" applyFill="1" applyBorder="1" applyAlignment="1">
      <alignment horizontal="center" vertical="center"/>
    </xf>
    <xf numFmtId="0" fontId="54" fillId="33" borderId="13" xfId="0" applyFont="1" applyFill="1" applyBorder="1" applyAlignment="1">
      <alignment horizontal="center" vertical="center"/>
    </xf>
    <xf numFmtId="0" fontId="54" fillId="33" borderId="14" xfId="0" applyFont="1" applyFill="1" applyBorder="1" applyAlignment="1">
      <alignment horizontal="center" vertical="center"/>
    </xf>
    <xf numFmtId="0" fontId="54" fillId="33" borderId="15" xfId="0" applyFont="1" applyFill="1" applyBorder="1" applyAlignment="1">
      <alignment horizontal="center" vertical="center"/>
    </xf>
    <xf numFmtId="3" fontId="50" fillId="0" borderId="31" xfId="0" applyNumberFormat="1" applyFont="1" applyBorder="1" applyAlignment="1">
      <alignment horizontal="right" vertical="center" indent="2"/>
    </xf>
    <xf numFmtId="3" fontId="50" fillId="0" borderId="32" xfId="0" applyNumberFormat="1" applyFont="1" applyBorder="1" applyAlignment="1">
      <alignment horizontal="right" vertical="center" indent="2"/>
    </xf>
    <xf numFmtId="3" fontId="50" fillId="0" borderId="37" xfId="0" applyNumberFormat="1" applyFont="1" applyFill="1" applyBorder="1" applyAlignment="1">
      <alignment horizontal="right" vertical="center" indent="2"/>
    </xf>
    <xf numFmtId="3" fontId="50" fillId="0" borderId="38" xfId="0" applyNumberFormat="1" applyFont="1" applyFill="1" applyBorder="1" applyAlignment="1">
      <alignment horizontal="right" vertical="center" indent="2"/>
    </xf>
    <xf numFmtId="3" fontId="51" fillId="33" borderId="14" xfId="0" applyNumberFormat="1" applyFont="1" applyFill="1" applyBorder="1" applyAlignment="1">
      <alignment horizontal="right" vertical="center" indent="2"/>
    </xf>
    <xf numFmtId="3" fontId="51" fillId="33" borderId="15" xfId="0" applyNumberFormat="1" applyFont="1" applyFill="1" applyBorder="1" applyAlignment="1">
      <alignment horizontal="right" vertical="center" indent="2"/>
    </xf>
  </cellXfs>
  <cellStyles count="346">
    <cellStyle name="20% - Énfasis1 2" xfId="3"/>
    <cellStyle name="20% - Énfasis1 3" xfId="4"/>
    <cellStyle name="20% - Énfasis2 2" xfId="5"/>
    <cellStyle name="20% - Énfasis2 3" xfId="6"/>
    <cellStyle name="20% - Énfasis3 2" xfId="7"/>
    <cellStyle name="20% - Énfasis3 3" xfId="8"/>
    <cellStyle name="20% - Énfasis4 2" xfId="9"/>
    <cellStyle name="20% - Énfasis4 3" xfId="10"/>
    <cellStyle name="20% - Énfasis5 2" xfId="11"/>
    <cellStyle name="20% - Énfasis5 3" xfId="12"/>
    <cellStyle name="20% - Énfasis6 2" xfId="13"/>
    <cellStyle name="20% - Énfasis6 3" xfId="14"/>
    <cellStyle name="40% - Énfasis1 2" xfId="15"/>
    <cellStyle name="40% - Énfasis1 3" xfId="16"/>
    <cellStyle name="40% - Énfasis2 2" xfId="17"/>
    <cellStyle name="40% - Énfasis2 3" xfId="18"/>
    <cellStyle name="40% - Énfasis3 2" xfId="19"/>
    <cellStyle name="40% - Énfasis3 3" xfId="20"/>
    <cellStyle name="40% - Énfasis4 2" xfId="21"/>
    <cellStyle name="40% - Énfasis4 3" xfId="22"/>
    <cellStyle name="40% - Énfasis5 2" xfId="23"/>
    <cellStyle name="40% - Énfasis5 3" xfId="24"/>
    <cellStyle name="40% - Énfasis6 2" xfId="25"/>
    <cellStyle name="40% - Énfasis6 3" xfId="26"/>
    <cellStyle name="60% - Énfasis1 2" xfId="27"/>
    <cellStyle name="60% - Énfasis1 3" xfId="28"/>
    <cellStyle name="60% - Énfasis2 2" xfId="29"/>
    <cellStyle name="60% - Énfasis2 3" xfId="30"/>
    <cellStyle name="60% - Énfasis3 2" xfId="31"/>
    <cellStyle name="60% - Énfasis3 3" xfId="32"/>
    <cellStyle name="60% - Énfasis4 2" xfId="33"/>
    <cellStyle name="60% - Énfasis4 3" xfId="34"/>
    <cellStyle name="60% - Énfasis5 2" xfId="35"/>
    <cellStyle name="60% - Énfasis5 3" xfId="36"/>
    <cellStyle name="60% - Énfasis6 2" xfId="37"/>
    <cellStyle name="60% - Énfasis6 3" xfId="38"/>
    <cellStyle name="Buena 2" xfId="39"/>
    <cellStyle name="Buena 3" xfId="40"/>
    <cellStyle name="Cálculo 2" xfId="41"/>
    <cellStyle name="Cálculo 3" xfId="42"/>
    <cellStyle name="Celda de comprobación 2" xfId="43"/>
    <cellStyle name="Celda de comprobación 3" xfId="44"/>
    <cellStyle name="Celda vinculada 2" xfId="45"/>
    <cellStyle name="Celda vinculada 3" xfId="46"/>
    <cellStyle name="Encabezado 4 2" xfId="47"/>
    <cellStyle name="Encabezado 4 3" xfId="48"/>
    <cellStyle name="Énfasis1 2" xfId="49"/>
    <cellStyle name="Énfasis1 2 2" xfId="50"/>
    <cellStyle name="Énfasis1 3" xfId="51"/>
    <cellStyle name="Énfasis1 3 2" xfId="52"/>
    <cellStyle name="Énfasis1 3 2 2" xfId="53"/>
    <cellStyle name="Énfasis1 3 3" xfId="54"/>
    <cellStyle name="Énfasis2 2" xfId="55"/>
    <cellStyle name="Énfasis2 3" xfId="56"/>
    <cellStyle name="Énfasis3 2" xfId="57"/>
    <cellStyle name="Énfasis3 3" xfId="58"/>
    <cellStyle name="Énfasis4 2" xfId="59"/>
    <cellStyle name="Énfasis4 3" xfId="60"/>
    <cellStyle name="Énfasis5 2" xfId="61"/>
    <cellStyle name="Énfasis5 3" xfId="62"/>
    <cellStyle name="Énfasis6 2" xfId="63"/>
    <cellStyle name="Énfasis6 3" xfId="64"/>
    <cellStyle name="Entrada 2" xfId="65"/>
    <cellStyle name="Entrada 3" xfId="66"/>
    <cellStyle name="Euro" xfId="67"/>
    <cellStyle name="Euro 10" xfId="68"/>
    <cellStyle name="Euro 10 2" xfId="69"/>
    <cellStyle name="Euro 11" xfId="70"/>
    <cellStyle name="Euro 11 2" xfId="71"/>
    <cellStyle name="Euro 12" xfId="72"/>
    <cellStyle name="Euro 12 2" xfId="73"/>
    <cellStyle name="Euro 13" xfId="74"/>
    <cellStyle name="Euro 13 2" xfId="75"/>
    <cellStyle name="Euro 14" xfId="76"/>
    <cellStyle name="Euro 14 2" xfId="77"/>
    <cellStyle name="Euro 15" xfId="78"/>
    <cellStyle name="Euro 15 2" xfId="79"/>
    <cellStyle name="Euro 16" xfId="80"/>
    <cellStyle name="Euro 17" xfId="81"/>
    <cellStyle name="Euro 2" xfId="82"/>
    <cellStyle name="Euro 2 2" xfId="83"/>
    <cellStyle name="Euro 3" xfId="84"/>
    <cellStyle name="Euro 3 2" xfId="85"/>
    <cellStyle name="Euro 4" xfId="86"/>
    <cellStyle name="Euro 4 2" xfId="87"/>
    <cellStyle name="Euro 5" xfId="88"/>
    <cellStyle name="Euro 5 2" xfId="89"/>
    <cellStyle name="Euro 6" xfId="90"/>
    <cellStyle name="Euro 6 2" xfId="91"/>
    <cellStyle name="Euro 7" xfId="92"/>
    <cellStyle name="Euro 7 2" xfId="93"/>
    <cellStyle name="Euro 8" xfId="94"/>
    <cellStyle name="Euro 8 2" xfId="95"/>
    <cellStyle name="Euro 9" xfId="96"/>
    <cellStyle name="Euro 9 2" xfId="97"/>
    <cellStyle name="Euro_010910HS" xfId="98"/>
    <cellStyle name="Hipervínculo 2" xfId="99"/>
    <cellStyle name="Hipervínculo 3" xfId="100"/>
    <cellStyle name="Incorrecto 2" xfId="101"/>
    <cellStyle name="Incorrecto 3" xfId="102"/>
    <cellStyle name="Millares [0] 2" xfId="103"/>
    <cellStyle name="Millares 10" xfId="104"/>
    <cellStyle name="Millares 11" xfId="105"/>
    <cellStyle name="Millares 12" xfId="106"/>
    <cellStyle name="Millares 13" xfId="107"/>
    <cellStyle name="Millares 14" xfId="108"/>
    <cellStyle name="Millares 15" xfId="109"/>
    <cellStyle name="Millares 16" xfId="110"/>
    <cellStyle name="Millares 17" xfId="111"/>
    <cellStyle name="Millares 18" xfId="112"/>
    <cellStyle name="Millares 19" xfId="113"/>
    <cellStyle name="Millares 2" xfId="114"/>
    <cellStyle name="Millares 2 2" xfId="115"/>
    <cellStyle name="Millares 2 2 2" xfId="116"/>
    <cellStyle name="Millares 2 3" xfId="117"/>
    <cellStyle name="Millares 2 3 2" xfId="118"/>
    <cellStyle name="Millares 2 4" xfId="119"/>
    <cellStyle name="Millares 2 4 2" xfId="120"/>
    <cellStyle name="Millares 2 5" xfId="121"/>
    <cellStyle name="Millares 2 5 2" xfId="122"/>
    <cellStyle name="Millares 2 6" xfId="123"/>
    <cellStyle name="Millares 2 7" xfId="124"/>
    <cellStyle name="Millares 2 8" xfId="125"/>
    <cellStyle name="Millares 20" xfId="126"/>
    <cellStyle name="Millares 21" xfId="127"/>
    <cellStyle name="Millares 22" xfId="128"/>
    <cellStyle name="Millares 23" xfId="129"/>
    <cellStyle name="Millares 24" xfId="130"/>
    <cellStyle name="Millares 25" xfId="131"/>
    <cellStyle name="Millares 26" xfId="132"/>
    <cellStyle name="Millares 27" xfId="133"/>
    <cellStyle name="Millares 28" xfId="134"/>
    <cellStyle name="Millares 29" xfId="135"/>
    <cellStyle name="Millares 3" xfId="136"/>
    <cellStyle name="Millares 3 2" xfId="137"/>
    <cellStyle name="Millares 3 3" xfId="138"/>
    <cellStyle name="Millares 3 4" xfId="139"/>
    <cellStyle name="Millares 30" xfId="140"/>
    <cellStyle name="Millares 31" xfId="141"/>
    <cellStyle name="Millares 32" xfId="142"/>
    <cellStyle name="Millares 33" xfId="143"/>
    <cellStyle name="Millares 34" xfId="144"/>
    <cellStyle name="Millares 35" xfId="145"/>
    <cellStyle name="Millares 36" xfId="146"/>
    <cellStyle name="Millares 37" xfId="147"/>
    <cellStyle name="Millares 38" xfId="148"/>
    <cellStyle name="Millares 39" xfId="149"/>
    <cellStyle name="Millares 4" xfId="150"/>
    <cellStyle name="Millares 40" xfId="151"/>
    <cellStyle name="Millares 41" xfId="152"/>
    <cellStyle name="Millares 42" xfId="153"/>
    <cellStyle name="Millares 43" xfId="154"/>
    <cellStyle name="Millares 44" xfId="155"/>
    <cellStyle name="Millares 45" xfId="156"/>
    <cellStyle name="Millares 46" xfId="157"/>
    <cellStyle name="Millares 47" xfId="158"/>
    <cellStyle name="Millares 48" xfId="159"/>
    <cellStyle name="Millares 49" xfId="160"/>
    <cellStyle name="Millares 5" xfId="161"/>
    <cellStyle name="Millares 50" xfId="162"/>
    <cellStyle name="Millares 51" xfId="163"/>
    <cellStyle name="Millares 52" xfId="164"/>
    <cellStyle name="Millares 53" xfId="165"/>
    <cellStyle name="Millares 54" xfId="166"/>
    <cellStyle name="Millares 55" xfId="167"/>
    <cellStyle name="Millares 56" xfId="168"/>
    <cellStyle name="Millares 56 2" xfId="169"/>
    <cellStyle name="Millares 57" xfId="170"/>
    <cellStyle name="Millares 57 2" xfId="171"/>
    <cellStyle name="Millares 58" xfId="172"/>
    <cellStyle name="Millares 59" xfId="173"/>
    <cellStyle name="Millares 6" xfId="174"/>
    <cellStyle name="Millares 7" xfId="175"/>
    <cellStyle name="Millares 8" xfId="176"/>
    <cellStyle name="Millares 9" xfId="177"/>
    <cellStyle name="Moneda 10" xfId="178"/>
    <cellStyle name="Moneda 2" xfId="179"/>
    <cellStyle name="Moneda 2 2" xfId="180"/>
    <cellStyle name="Moneda 3" xfId="181"/>
    <cellStyle name="Moneda 4" xfId="182"/>
    <cellStyle name="Moneda 5" xfId="183"/>
    <cellStyle name="Moneda 6" xfId="184"/>
    <cellStyle name="Moneda 7" xfId="185"/>
    <cellStyle name="Moneda 8" xfId="186"/>
    <cellStyle name="Moneda 9" xfId="187"/>
    <cellStyle name="Moneda 9 2" xfId="188"/>
    <cellStyle name="Neutral 2" xfId="189"/>
    <cellStyle name="Neutral 3" xfId="190"/>
    <cellStyle name="Normal" xfId="0" builtinId="0"/>
    <cellStyle name="Normal 10" xfId="191"/>
    <cellStyle name="Normal 11" xfId="192"/>
    <cellStyle name="Normal 12" xfId="193"/>
    <cellStyle name="Normal 13" xfId="194"/>
    <cellStyle name="Normal 14" xfId="195"/>
    <cellStyle name="Normal 15" xfId="196"/>
    <cellStyle name="Normal 16" xfId="197"/>
    <cellStyle name="Normal 17" xfId="198"/>
    <cellStyle name="Normal 18" xfId="199"/>
    <cellStyle name="Normal 19" xfId="200"/>
    <cellStyle name="Normal 2" xfId="2"/>
    <cellStyle name="Normal 2 10" xfId="201"/>
    <cellStyle name="Normal 2 2" xfId="202"/>
    <cellStyle name="Normal 2 2 2" xfId="203"/>
    <cellStyle name="Normal 2 3" xfId="204"/>
    <cellStyle name="Normal 2 4" xfId="205"/>
    <cellStyle name="Normal 2 4 2" xfId="206"/>
    <cellStyle name="Normal 2 5" xfId="207"/>
    <cellStyle name="Normal 2 5 2" xfId="208"/>
    <cellStyle name="Normal 2 6" xfId="209"/>
    <cellStyle name="Normal 2 7" xfId="210"/>
    <cellStyle name="Normal 2 8" xfId="211"/>
    <cellStyle name="Normal 2 9" xfId="212"/>
    <cellStyle name="Normal 20" xfId="213"/>
    <cellStyle name="Normal 21" xfId="214"/>
    <cellStyle name="Normal 22" xfId="215"/>
    <cellStyle name="Normal 23" xfId="216"/>
    <cellStyle name="Normal 24" xfId="217"/>
    <cellStyle name="Normal 25" xfId="218"/>
    <cellStyle name="Normal 26" xfId="219"/>
    <cellStyle name="Normal 27" xfId="220"/>
    <cellStyle name="Normal 28" xfId="221"/>
    <cellStyle name="Normal 29" xfId="222"/>
    <cellStyle name="Normal 3" xfId="223"/>
    <cellStyle name="Normal 3 2" xfId="224"/>
    <cellStyle name="Normal 3 3" xfId="225"/>
    <cellStyle name="Normal 3 4" xfId="226"/>
    <cellStyle name="Normal 3 5" xfId="227"/>
    <cellStyle name="Normal 30" xfId="228"/>
    <cellStyle name="Normal 31" xfId="229"/>
    <cellStyle name="Normal 32" xfId="230"/>
    <cellStyle name="Normal 33" xfId="231"/>
    <cellStyle name="Normal 34" xfId="232"/>
    <cellStyle name="Normal 35" xfId="233"/>
    <cellStyle name="Normal 36" xfId="234"/>
    <cellStyle name="Normal 37" xfId="235"/>
    <cellStyle name="Normal 38" xfId="236"/>
    <cellStyle name="Normal 39" xfId="237"/>
    <cellStyle name="Normal 4" xfId="238"/>
    <cellStyle name="Normal 4 2" xfId="239"/>
    <cellStyle name="Normal 4 3" xfId="240"/>
    <cellStyle name="Normal 40" xfId="241"/>
    <cellStyle name="Normal 41" xfId="242"/>
    <cellStyle name="Normal 42" xfId="243"/>
    <cellStyle name="Normal 43" xfId="244"/>
    <cellStyle name="Normal 44" xfId="245"/>
    <cellStyle name="Normal 45" xfId="246"/>
    <cellStyle name="Normal 46" xfId="247"/>
    <cellStyle name="Normal 47" xfId="248"/>
    <cellStyle name="Normal 48" xfId="249"/>
    <cellStyle name="Normal 48 2" xfId="250"/>
    <cellStyle name="Normal 49" xfId="251"/>
    <cellStyle name="Normal 5" xfId="252"/>
    <cellStyle name="Normal 50" xfId="253"/>
    <cellStyle name="Normal 51" xfId="254"/>
    <cellStyle name="Normal 52" xfId="255"/>
    <cellStyle name="Normal 52 2" xfId="256"/>
    <cellStyle name="Normal 53" xfId="257"/>
    <cellStyle name="Normal 54" xfId="258"/>
    <cellStyle name="Normal 55" xfId="259"/>
    <cellStyle name="Normal 56" xfId="260"/>
    <cellStyle name="Normal 57" xfId="261"/>
    <cellStyle name="Normal 58" xfId="262"/>
    <cellStyle name="Normal 59" xfId="263"/>
    <cellStyle name="Normal 6" xfId="264"/>
    <cellStyle name="Normal 60" xfId="265"/>
    <cellStyle name="Normal 61" xfId="266"/>
    <cellStyle name="Normal 62" xfId="267"/>
    <cellStyle name="Normal 63" xfId="268"/>
    <cellStyle name="Normal 64" xfId="269"/>
    <cellStyle name="Normal 65" xfId="270"/>
    <cellStyle name="Normal 66" xfId="271"/>
    <cellStyle name="Normal 67" xfId="272"/>
    <cellStyle name="Normal 68" xfId="273"/>
    <cellStyle name="Normal 69" xfId="274"/>
    <cellStyle name="Normal 7" xfId="275"/>
    <cellStyle name="Normal 70" xfId="276"/>
    <cellStyle name="Normal 71" xfId="277"/>
    <cellStyle name="Normal 72" xfId="278"/>
    <cellStyle name="Normal 73" xfId="279"/>
    <cellStyle name="Normal 74" xfId="280"/>
    <cellStyle name="Normal 75" xfId="281"/>
    <cellStyle name="Normal 76" xfId="282"/>
    <cellStyle name="Normal 77" xfId="283"/>
    <cellStyle name="Normal 78" xfId="284"/>
    <cellStyle name="Normal 79" xfId="285"/>
    <cellStyle name="Normal 8" xfId="286"/>
    <cellStyle name="Normal 80" xfId="287"/>
    <cellStyle name="Normal 81" xfId="288"/>
    <cellStyle name="Normal 82" xfId="289"/>
    <cellStyle name="Normal 83" xfId="290"/>
    <cellStyle name="Normal 84" xfId="291"/>
    <cellStyle name="Normal 85" xfId="292"/>
    <cellStyle name="Normal 86" xfId="293"/>
    <cellStyle name="Normal 9" xfId="294"/>
    <cellStyle name="Notas 2" xfId="295"/>
    <cellStyle name="Notas 2 2" xfId="296"/>
    <cellStyle name="OKBENE2.XLS" xfId="297"/>
    <cellStyle name="OKBENE2.XLS 2" xfId="298"/>
    <cellStyle name="Porcentaje" xfId="1" builtinId="5"/>
    <cellStyle name="Porcentaje 10" xfId="299"/>
    <cellStyle name="Porcentaje 2" xfId="300"/>
    <cellStyle name="Porcentaje 2 2" xfId="301"/>
    <cellStyle name="Porcentaje 3" xfId="302"/>
    <cellStyle name="Porcentaje 3 2" xfId="303"/>
    <cellStyle name="Porcentaje 3 3" xfId="304"/>
    <cellStyle name="Porcentaje 4" xfId="305"/>
    <cellStyle name="Porcentaje 4 2" xfId="306"/>
    <cellStyle name="Porcentaje 5" xfId="307"/>
    <cellStyle name="Porcentaje 6" xfId="308"/>
    <cellStyle name="Porcentaje 7" xfId="309"/>
    <cellStyle name="Porcentaje 8" xfId="310"/>
    <cellStyle name="Porcentaje 9" xfId="311"/>
    <cellStyle name="Porcentual 2" xfId="312"/>
    <cellStyle name="Porcentual 2 2" xfId="313"/>
    <cellStyle name="Porcentual 2 2 2" xfId="314"/>
    <cellStyle name="Porcentual 2 3" xfId="315"/>
    <cellStyle name="Porcentual 2 3 2" xfId="316"/>
    <cellStyle name="Porcentual 2 4" xfId="317"/>
    <cellStyle name="Porcentual 2 4 2" xfId="318"/>
    <cellStyle name="Porcentual 2 5" xfId="319"/>
    <cellStyle name="Porcentual 2 5 2" xfId="320"/>
    <cellStyle name="Porcentual 2 6" xfId="321"/>
    <cellStyle name="Porcentual 2 6 2" xfId="322"/>
    <cellStyle name="Porcentual 2 7" xfId="323"/>
    <cellStyle name="Porcentual 2 7 2" xfId="324"/>
    <cellStyle name="Porcentual 3" xfId="325"/>
    <cellStyle name="Porcentual 4" xfId="326"/>
    <cellStyle name="Porcentual 5" xfId="327"/>
    <cellStyle name="Salida 2" xfId="328"/>
    <cellStyle name="Salida 3" xfId="329"/>
    <cellStyle name="Texto de advertencia 2" xfId="330"/>
    <cellStyle name="Texto de advertencia 3" xfId="331"/>
    <cellStyle name="Texto explicativo 2" xfId="332"/>
    <cellStyle name="Texto explicativo 3" xfId="333"/>
    <cellStyle name="Título 1 2" xfId="334"/>
    <cellStyle name="Título 1 3" xfId="335"/>
    <cellStyle name="Título 2 2" xfId="336"/>
    <cellStyle name="Título 2 3" xfId="337"/>
    <cellStyle name="Título 3 2" xfId="338"/>
    <cellStyle name="Título 3 3" xfId="339"/>
    <cellStyle name="Título 4" xfId="340"/>
    <cellStyle name="Título 4 2" xfId="341"/>
    <cellStyle name="Título 5" xfId="342"/>
    <cellStyle name="Título 5 2" xfId="343"/>
    <cellStyle name="Total 2" xfId="344"/>
    <cellStyle name="Total 3" xfId="3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19050</xdr:rowOff>
    </xdr:from>
    <xdr:to>
      <xdr:col>3</xdr:col>
      <xdr:colOff>947737</xdr:colOff>
      <xdr:row>2</xdr:row>
      <xdr:rowOff>152400</xdr:rowOff>
    </xdr:to>
    <xdr:pic>
      <xdr:nvPicPr>
        <xdr:cNvPr id="2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24"/>
        <a:stretch>
          <a:fillRect/>
        </a:stretch>
      </xdr:blipFill>
      <xdr:spPr bwMode="auto">
        <a:xfrm>
          <a:off x="3419475" y="19050"/>
          <a:ext cx="2076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9525</xdr:rowOff>
    </xdr:from>
    <xdr:to>
      <xdr:col>1</xdr:col>
      <xdr:colOff>2159794</xdr:colOff>
      <xdr:row>3</xdr:row>
      <xdr:rowOff>0</xdr:rowOff>
    </xdr:to>
    <xdr:pic>
      <xdr:nvPicPr>
        <xdr:cNvPr id="3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525"/>
          <a:ext cx="33051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257175</xdr:colOff>
      <xdr:row>0</xdr:row>
      <xdr:rowOff>76200</xdr:rowOff>
    </xdr:from>
    <xdr:to>
      <xdr:col>12</xdr:col>
      <xdr:colOff>1178719</xdr:colOff>
      <xdr:row>3</xdr:row>
      <xdr:rowOff>57150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77675" y="76200"/>
          <a:ext cx="45624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51.10\Users\Users\Users\Documents%20and%20Settings\LECASTROG\Mis%20documentos\ESTADISTICA%202010\ARCHIVO%20HISTORICO\estad.%20%2096-00\FUGARECP\1997\FUGAS%20199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11\archivos1\EXEL\ANPRO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G-FEB97"/>
      <sheetName val="FUG-MAR97"/>
      <sheetName val="JUNIO-97"/>
      <sheetName val="JULIO-97"/>
      <sheetName val="AGOSTO 97"/>
      <sheetName val="SEPTIEMBRE 97"/>
      <sheetName val="OCTUBRE97"/>
      <sheetName val="NOVIEM97"/>
      <sheetName val="DICIEM-97"/>
      <sheetName val="RESUMEN1997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>
        <row r="15">
          <cell r="D15" t="str">
            <v>ALVARO ROJAS MAMIAN</v>
          </cell>
          <cell r="E15" t="str">
            <v>C</v>
          </cell>
          <cell r="F15" t="str">
            <v>DURANTE REMISIÓN DE LA C.D A OTROS ESTABLEC/ CARCELARIOS</v>
          </cell>
          <cell r="G15" t="str">
            <v>GERMAN DÍAZ CABRERA</v>
          </cell>
          <cell r="H15" t="str">
            <v>POR ESTABLECER RESPONSABILIDADES</v>
          </cell>
          <cell r="I15" t="str">
            <v xml:space="preserve"> </v>
          </cell>
          <cell r="J15" t="str">
            <v>F/R</v>
          </cell>
        </row>
        <row r="16">
          <cell r="D16" t="str">
            <v>JUAN PABLO VALENZUELA CASTRO</v>
          </cell>
          <cell r="E16" t="str">
            <v>S</v>
          </cell>
          <cell r="F16" t="str">
            <v>DURANTE REMISIÓN DE LA C.D A OTROS ESTABLEC/ CARCELARIOS</v>
          </cell>
          <cell r="G16" t="str">
            <v>GERMAN DÍAZ CABRERA</v>
          </cell>
          <cell r="H16" t="str">
            <v>POR ESTABLECER RESPONSABILIDADES</v>
          </cell>
          <cell r="I16" t="str">
            <v xml:space="preserve"> </v>
          </cell>
          <cell r="J16" t="str">
            <v>F</v>
          </cell>
        </row>
        <row r="17">
          <cell r="D17" t="str">
            <v>JHON ARIEL HERRERA VELEZ</v>
          </cell>
          <cell r="E17" t="str">
            <v>C</v>
          </cell>
          <cell r="F17" t="str">
            <v>DURANTE REMISIÓN DE LA C.D A OTROS ESTABLEC/ CARCELARIOS</v>
          </cell>
          <cell r="G17" t="str">
            <v>GERMAN DÍAZ CABRERA</v>
          </cell>
          <cell r="H17" t="str">
            <v>POR ESTABLECER RESPONSABILIDADES</v>
          </cell>
          <cell r="I17" t="str">
            <v xml:space="preserve"> </v>
          </cell>
          <cell r="J17" t="str">
            <v>F</v>
          </cell>
        </row>
        <row r="18">
          <cell r="D18" t="str">
            <v>JAVIER MOTA MAMIAN</v>
          </cell>
          <cell r="E18" t="str">
            <v>C</v>
          </cell>
          <cell r="F18" t="str">
            <v>DURANTE REMISIÓN DE LA C.D A OTROS ESTABLEC/ CARCELARIOS</v>
          </cell>
          <cell r="G18" t="str">
            <v>GERMAN DÍAZ CABRERA</v>
          </cell>
          <cell r="H18" t="str">
            <v>POR ESTABLECER RESPONSABILIDADES</v>
          </cell>
          <cell r="I18" t="str">
            <v xml:space="preserve"> </v>
          </cell>
          <cell r="J18" t="str">
            <v>F</v>
          </cell>
        </row>
        <row r="19">
          <cell r="D19" t="str">
            <v>RODRIGO PIPAQUIANO RODRÍGUEZ</v>
          </cell>
          <cell r="E19" t="str">
            <v>S</v>
          </cell>
          <cell r="F19" t="str">
            <v>DURANTE REMISIÓN DE LA C.D A OTROS ESTABLEC/ CARCELARIOS</v>
          </cell>
          <cell r="G19" t="str">
            <v>GERMAN DÍAZ CABRERA</v>
          </cell>
          <cell r="H19" t="str">
            <v>POR ESTABLECER RESPONSABILIDADES</v>
          </cell>
          <cell r="I19" t="str">
            <v xml:space="preserve"> </v>
          </cell>
          <cell r="J19" t="str">
            <v>F</v>
          </cell>
        </row>
        <row r="20">
          <cell r="D20" t="str">
            <v>JESÚS MARÍA PERDOMO POLANIA</v>
          </cell>
          <cell r="E20" t="str">
            <v>C</v>
          </cell>
          <cell r="F20" t="str">
            <v>DURANTE REMISIÓN DE LA C.D A OTROS ESTABLEC/ CARCELARIOS</v>
          </cell>
          <cell r="G20" t="str">
            <v>GERMAN DÍAZ CABRERA</v>
          </cell>
          <cell r="H20" t="str">
            <v>POR ESTABLECER RESPONSABILIDADES</v>
          </cell>
          <cell r="I20" t="str">
            <v xml:space="preserve"> </v>
          </cell>
          <cell r="J20" t="str">
            <v>F</v>
          </cell>
        </row>
        <row r="21">
          <cell r="D21" t="str">
            <v>OSCAR GUILLERMO PLAZAS MURCIA</v>
          </cell>
          <cell r="E21" t="str">
            <v>S</v>
          </cell>
          <cell r="F21" t="str">
            <v>DURANTE REMISIÓN DE LA C.D A OTROS ESTABLEC/ CARCELARIOS</v>
          </cell>
          <cell r="G21" t="str">
            <v>GERMAN DÍAZ CABRERA</v>
          </cell>
          <cell r="H21" t="str">
            <v>POR ESTABLECER RESPONSABILIDADES</v>
          </cell>
          <cell r="I21" t="str">
            <v xml:space="preserve"> </v>
          </cell>
          <cell r="J21" t="str">
            <v>F/R</v>
          </cell>
        </row>
        <row r="22">
          <cell r="D22" t="str">
            <v>FREDY LARA CEPERA</v>
          </cell>
          <cell r="E22" t="str">
            <v>C</v>
          </cell>
          <cell r="F22" t="str">
            <v>DURANTE REMISIÓN DE LA C.D A OTROS ESTABLEC/ CARCELARIOS</v>
          </cell>
          <cell r="G22" t="str">
            <v>GERMAN DÍAZ CABRERA</v>
          </cell>
          <cell r="H22" t="str">
            <v>POR ESTABLECER RESPONSABILIDADES</v>
          </cell>
          <cell r="I22" t="str">
            <v xml:space="preserve"> </v>
          </cell>
          <cell r="J22" t="str">
            <v>F/R</v>
          </cell>
        </row>
        <row r="23">
          <cell r="D23" t="str">
            <v>ARGEMIRO CUETIO PLACIO</v>
          </cell>
          <cell r="E23" t="str">
            <v>C</v>
          </cell>
          <cell r="F23" t="str">
            <v>DURANTE REMISIÓN DE LA C.D A OTROS ESTABLEC/ CARCELARIOS</v>
          </cell>
          <cell r="G23" t="str">
            <v>GERMAN DÍAZ CABRERA</v>
          </cell>
          <cell r="H23" t="str">
            <v>POR ESTABLECER RESPONSABILIDADES</v>
          </cell>
          <cell r="I23" t="str">
            <v xml:space="preserve"> </v>
          </cell>
          <cell r="J23" t="str">
            <v>F/R</v>
          </cell>
        </row>
        <row r="24">
          <cell r="D24" t="str">
            <v>POLO VALDERRAMA</v>
          </cell>
          <cell r="E24" t="str">
            <v>S</v>
          </cell>
          <cell r="F24" t="str">
            <v>DURANTE REMISIÓN DE LA C.D A OTROS ESTABLEC/ CARCELARIOS</v>
          </cell>
          <cell r="G24" t="str">
            <v>GERMAN DÍAZ CABRERA</v>
          </cell>
          <cell r="H24" t="str">
            <v>POR ESTABLECER RESPONSABILIDADES</v>
          </cell>
          <cell r="J24" t="str">
            <v>F</v>
          </cell>
        </row>
        <row r="25">
          <cell r="D25" t="str">
            <v>LUIS ROBERTO ALVAREZ RAMÍREZ</v>
          </cell>
          <cell r="E25" t="str">
            <v>S</v>
          </cell>
          <cell r="F25" t="str">
            <v>DURANTE REMISIÓN DE LA C.D A OTROS ESTABLEC/ CARCELARIOS</v>
          </cell>
          <cell r="G25" t="str">
            <v>GERMAN DÍAZ CABRERA</v>
          </cell>
          <cell r="H25" t="str">
            <v>POR ESTABLECER RESPONSABILIDADES</v>
          </cell>
          <cell r="I25" t="str">
            <v xml:space="preserve"> </v>
          </cell>
          <cell r="J25" t="str">
            <v>F/R</v>
          </cell>
        </row>
        <row r="26">
          <cell r="D26" t="str">
            <v>GELVES GALVIS JOSÉ O MAURICIO CONTRERAS</v>
          </cell>
          <cell r="E26" t="str">
            <v>S</v>
          </cell>
          <cell r="F26" t="str">
            <v>PARTE INTERNA</v>
          </cell>
          <cell r="G26" t="str">
            <v>EDUARDO MORENO ANDRADE</v>
          </cell>
          <cell r="H26" t="str">
            <v>POR ESTABLECER RESPONSABILIDADES</v>
          </cell>
          <cell r="I26" t="str">
            <v xml:space="preserve"> </v>
          </cell>
          <cell r="J26" t="str">
            <v>F</v>
          </cell>
        </row>
        <row r="27">
          <cell r="D27" t="str">
            <v>FERNANDO ORTIS O ORTIS NIÑO SANDRO ELIECER</v>
          </cell>
          <cell r="E27" t="str">
            <v>S</v>
          </cell>
          <cell r="F27" t="str">
            <v>PARTE INTERNA</v>
          </cell>
          <cell r="G27" t="str">
            <v>EDUARDO MORENO ANDRADE</v>
          </cell>
          <cell r="H27" t="str">
            <v>POR ESTABLECER RESPONSABILIDADES</v>
          </cell>
          <cell r="I27" t="str">
            <v xml:space="preserve"> </v>
          </cell>
          <cell r="J27" t="str">
            <v>F</v>
          </cell>
        </row>
        <row r="28">
          <cell r="D28" t="str">
            <v>PEDRO ROMERO O JOSÉ R. HURTADO RODRÍGUEZ</v>
          </cell>
          <cell r="E28" t="str">
            <v>S</v>
          </cell>
          <cell r="F28" t="str">
            <v>PARTE INTERNA</v>
          </cell>
          <cell r="G28" t="str">
            <v>EDUARDO MORENO ANDRADE</v>
          </cell>
          <cell r="H28" t="str">
            <v>POR ESTABLECER RESPONSABILIDADES</v>
          </cell>
          <cell r="I28" t="str">
            <v xml:space="preserve"> </v>
          </cell>
          <cell r="J28" t="str">
            <v>F</v>
          </cell>
        </row>
        <row r="29">
          <cell r="D29" t="str">
            <v>LUIS RODRÍGUEZ BAITER</v>
          </cell>
          <cell r="E29" t="str">
            <v>S</v>
          </cell>
          <cell r="F29" t="str">
            <v xml:space="preserve">RESCATADO EN  REMISIÓN DE LA CÁRCEL C.C AGUACHICA A B/QUILLA </v>
          </cell>
          <cell r="G29" t="str">
            <v>ALBERTO ARINO JIMÉNEZ</v>
          </cell>
          <cell r="H29" t="str">
            <v>POR ESTABLECER RESPONSABILIDADES</v>
          </cell>
          <cell r="I29" t="str">
            <v xml:space="preserve"> </v>
          </cell>
          <cell r="J29" t="str">
            <v>F</v>
          </cell>
        </row>
        <row r="30">
          <cell r="D30" t="str">
            <v xml:space="preserve">FUGA MASIVA(RESCATE 38 INTERNOS) </v>
          </cell>
          <cell r="E30" t="str">
            <v>S/C</v>
          </cell>
          <cell r="F30" t="str">
            <v>RESCATADOS POR GRUPO SUBVERSIVO(REMISIÓN JUZGADOS/CÁRCEL )</v>
          </cell>
          <cell r="G30" t="str">
            <v>CARLOS HUMBERTO BOLAÑOS</v>
          </cell>
          <cell r="H30" t="str">
            <v>FUERO HERIDOS CON ARMA DE FUEGO LOS GUARDIANES QUE LOS CUSTODIABAN</v>
          </cell>
          <cell r="I30" t="str">
            <v xml:space="preserve"> </v>
          </cell>
          <cell r="J30" t="str">
            <v>F/38</v>
          </cell>
        </row>
        <row r="31">
          <cell r="D31" t="str">
            <v>WILLAM BONILLA MOSQUERA</v>
          </cell>
          <cell r="E31" t="str">
            <v>S</v>
          </cell>
          <cell r="F31" t="str">
            <v>RECAPTURADOS UN DÍA DESPUÉS DE LA FUGA MASIVA</v>
          </cell>
          <cell r="G31" t="str">
            <v>CARLOS HUMBERTO BOLAÑOS</v>
          </cell>
          <cell r="H31" t="str">
            <v>RECAPTURADOS POR UNIDADES DE LA POLICÍA</v>
          </cell>
          <cell r="I31">
            <v>35488</v>
          </cell>
          <cell r="J31" t="str">
            <v>R</v>
          </cell>
        </row>
        <row r="32">
          <cell r="D32" t="str">
            <v>CRIZTIAN ZAMBRANO</v>
          </cell>
          <cell r="E32" t="str">
            <v>S</v>
          </cell>
          <cell r="F32" t="str">
            <v>RECAPTURADOS UN DÍA DESPUÉS DE LA FUGA MASIVA</v>
          </cell>
          <cell r="G32" t="str">
            <v>ALBA LUCIA TELLO</v>
          </cell>
          <cell r="H32" t="str">
            <v>RECAPTURADOS POR UNIDADES DE LA POLICÍA</v>
          </cell>
          <cell r="I32">
            <v>35488</v>
          </cell>
          <cell r="J32" t="str">
            <v>R</v>
          </cell>
        </row>
        <row r="33">
          <cell r="D33" t="str">
            <v>JORGE ALFONSO RODRÍGUEZ APONTE</v>
          </cell>
          <cell r="E33" t="str">
            <v>S</v>
          </cell>
          <cell r="F33" t="str">
            <v>RESCATADOS POR GRUPO SUBVERSIVO(REMISIÓN JUZGADOS/CÁRCEL )</v>
          </cell>
          <cell r="G33" t="str">
            <v>CARLOS HUMBERTO BOLAÑOS</v>
          </cell>
          <cell r="H33" t="str">
            <v>POR ESTABLECER</v>
          </cell>
          <cell r="I33" t="str">
            <v xml:space="preserve"> </v>
          </cell>
          <cell r="J33" t="str">
            <v>F</v>
          </cell>
        </row>
        <row r="34">
          <cell r="D34" t="str">
            <v>GALVIS JAIME DE JESÚS</v>
          </cell>
          <cell r="E34" t="str">
            <v>S</v>
          </cell>
          <cell r="F34" t="str">
            <v>RECAPTURADOS UN DÍA DESPUÉS DE LA FUGA MASIVA</v>
          </cell>
          <cell r="G34" t="str">
            <v>CARLOS HUMBERTO BOLAÑOS</v>
          </cell>
          <cell r="H34" t="str">
            <v>POR ESTABLECER</v>
          </cell>
          <cell r="I34">
            <v>35488</v>
          </cell>
          <cell r="J34" t="str">
            <v>R</v>
          </cell>
        </row>
        <row r="35">
          <cell r="D35" t="str">
            <v>TORRES VARGAS HECTOR JULIO</v>
          </cell>
          <cell r="E35" t="str">
            <v>S</v>
          </cell>
          <cell r="F35" t="str">
            <v>RECAPTURADOS UN DÍA DESPUÉS DE LA FUGA MASIVA</v>
          </cell>
          <cell r="G35" t="str">
            <v>CARLOS HUMBERTO BOLAÑOS</v>
          </cell>
          <cell r="H35" t="str">
            <v>POR ESTABLECER</v>
          </cell>
          <cell r="I35">
            <v>35488</v>
          </cell>
          <cell r="J35" t="str">
            <v>R</v>
          </cell>
        </row>
        <row r="36">
          <cell r="D36" t="str">
            <v>CARDONA CASTAÑEDA OMAR DE JESÚS</v>
          </cell>
          <cell r="E36" t="str">
            <v>S</v>
          </cell>
          <cell r="F36" t="str">
            <v>RECAPTURADOS UN DÍA DESPUÉS DE LA FUGA MASIVA</v>
          </cell>
          <cell r="G36" t="str">
            <v>CARLOS HUMBERTO BOLAÑOS</v>
          </cell>
          <cell r="H36" t="str">
            <v>POR ESTABLECER</v>
          </cell>
          <cell r="I36">
            <v>35488</v>
          </cell>
          <cell r="J36" t="str">
            <v>R</v>
          </cell>
        </row>
        <row r="37">
          <cell r="D37" t="str">
            <v>PALACIOS ORREGO GERSON ALEIDER</v>
          </cell>
          <cell r="E37" t="str">
            <v>S</v>
          </cell>
          <cell r="F37" t="str">
            <v>RECAPTURADOS UN DÍA DESPUÉS DE LA FUGA MASIVA</v>
          </cell>
          <cell r="G37" t="str">
            <v>CARLOS HUMBERTO BOLAÑOS</v>
          </cell>
          <cell r="H37" t="str">
            <v>POR ESTABLECER</v>
          </cell>
          <cell r="I37">
            <v>35488</v>
          </cell>
          <cell r="J37" t="str">
            <v>R</v>
          </cell>
        </row>
        <row r="38">
          <cell r="D38" t="str">
            <v>TORO OSORIO JUAN CARLOS</v>
          </cell>
          <cell r="E38" t="str">
            <v>S</v>
          </cell>
          <cell r="F38" t="str">
            <v>RECAPTURADOS UN DÍA DESPUÉS DE LA FUGA MASIVA</v>
          </cell>
          <cell r="G38" t="str">
            <v>CARLOS HUMBERTO BOLAÑOS</v>
          </cell>
          <cell r="H38" t="str">
            <v>POR ESTABLECER</v>
          </cell>
          <cell r="I38">
            <v>35488</v>
          </cell>
          <cell r="J38" t="str">
            <v>R</v>
          </cell>
        </row>
        <row r="39">
          <cell r="D39" t="str">
            <v>PABONI FERNÁNDEZ LUIS FERNANDO</v>
          </cell>
          <cell r="E39" t="str">
            <v>S</v>
          </cell>
          <cell r="F39" t="str">
            <v>RECAPTURADOS UN DÍA DESPUÉS DE LA FUGA MASIVA</v>
          </cell>
          <cell r="G39" t="str">
            <v>CARLOS HUMBERTO BOLAÑOS</v>
          </cell>
          <cell r="H39" t="str">
            <v>POR ESTABLECER</v>
          </cell>
          <cell r="I39">
            <v>35488</v>
          </cell>
          <cell r="J39" t="str">
            <v>R</v>
          </cell>
        </row>
        <row r="40">
          <cell r="D40" t="str">
            <v>ALVAREZ ESTRADA LUIS FERNANDO</v>
          </cell>
          <cell r="E40" t="str">
            <v>S</v>
          </cell>
          <cell r="F40" t="str">
            <v>RECAPTURADOS UN DÍA DESPUÉS DE LA FUGA MASIVA</v>
          </cell>
          <cell r="G40" t="str">
            <v>CARLOS HUMBERTO BOLAÑOS</v>
          </cell>
          <cell r="H40" t="str">
            <v>POR ESTABLECER</v>
          </cell>
          <cell r="I40">
            <v>35488</v>
          </cell>
          <cell r="J40" t="str">
            <v>R</v>
          </cell>
        </row>
        <row r="41">
          <cell r="D41" t="str">
            <v>VILLADA MEDINA JOSÉ FERNANDO</v>
          </cell>
          <cell r="E41" t="str">
            <v>S</v>
          </cell>
          <cell r="F41" t="str">
            <v>RECAPTURADOS UN DÍA DESPUÉS DE LA FUGA MASIVA</v>
          </cell>
          <cell r="G41" t="str">
            <v>CARLOS HUMBERTO BOLAÑOS</v>
          </cell>
          <cell r="H41" t="str">
            <v>POR ESTABLECER</v>
          </cell>
          <cell r="I41">
            <v>35488</v>
          </cell>
          <cell r="J41" t="str">
            <v>R</v>
          </cell>
        </row>
        <row r="42">
          <cell r="D42" t="str">
            <v>DUQUE OSPINA LEONEL</v>
          </cell>
          <cell r="E42" t="str">
            <v>S</v>
          </cell>
          <cell r="F42" t="str">
            <v>RECAPTURADOS UN DÍA DESPUÉS DE LA FUGA MASIVA</v>
          </cell>
          <cell r="G42" t="str">
            <v>CARLOS HUMBERTO BOLAÑOS</v>
          </cell>
          <cell r="H42" t="str">
            <v>POR ESTABLECER</v>
          </cell>
          <cell r="I42">
            <v>35488</v>
          </cell>
          <cell r="J42" t="str">
            <v>R</v>
          </cell>
        </row>
        <row r="43">
          <cell r="D43" t="str">
            <v>PINEDA BARRERA LUIS F.</v>
          </cell>
          <cell r="E43" t="str">
            <v>S</v>
          </cell>
          <cell r="F43" t="str">
            <v>RECAPTURADOS UN DÍA DESPUÉS DE LA FUGA MASIVA</v>
          </cell>
          <cell r="G43" t="str">
            <v>CARLOS HUMBERTO BOLAÑOS</v>
          </cell>
          <cell r="H43" t="str">
            <v>POR ESTABLECER</v>
          </cell>
          <cell r="I43">
            <v>35488</v>
          </cell>
          <cell r="J43" t="str">
            <v>R</v>
          </cell>
        </row>
        <row r="44">
          <cell r="D44" t="str">
            <v>ESCOBAR DIAS OSCAR AUGUSTO</v>
          </cell>
          <cell r="E44" t="str">
            <v>S</v>
          </cell>
          <cell r="F44" t="str">
            <v>RECAPTURADOS UN DÍA DESPUÉS DE LA FUGA MASIVA</v>
          </cell>
          <cell r="G44" t="str">
            <v>CARLOS HUMBERTO BOLAÑOS</v>
          </cell>
          <cell r="H44" t="str">
            <v>POR ESTABLECER</v>
          </cell>
          <cell r="I44">
            <v>35488</v>
          </cell>
          <cell r="J44" t="str">
            <v>R</v>
          </cell>
        </row>
        <row r="45">
          <cell r="D45" t="str">
            <v>FLORES ZAPATA RICARDO JOSÉ</v>
          </cell>
          <cell r="E45" t="str">
            <v>S</v>
          </cell>
          <cell r="F45" t="str">
            <v>RECAPTURADOS UN DÍA DESPUÉS DE LA FUGA MASIVA</v>
          </cell>
          <cell r="G45" t="str">
            <v>CARLOS HUMBERTO BOLAÑOS</v>
          </cell>
          <cell r="H45" t="str">
            <v>POR ESTABLECER</v>
          </cell>
          <cell r="I45">
            <v>35488</v>
          </cell>
          <cell r="J45" t="str">
            <v>R</v>
          </cell>
        </row>
        <row r="46">
          <cell r="D46" t="str">
            <v>ROLDAN HENAO JULIO CESAR</v>
          </cell>
          <cell r="E46" t="str">
            <v>S</v>
          </cell>
          <cell r="F46" t="str">
            <v>RECAPTURADOS UN DÍA DESPUÉS DE LA FUGA MASIVA</v>
          </cell>
          <cell r="G46" t="str">
            <v>CARLOS HUMBERTO BOLAÑOS</v>
          </cell>
          <cell r="H46" t="str">
            <v>POR ESTABLECER</v>
          </cell>
          <cell r="I46">
            <v>35488</v>
          </cell>
          <cell r="J46" t="str">
            <v>R</v>
          </cell>
        </row>
        <row r="47">
          <cell r="D47" t="str">
            <v>BEDOLLA LASTRA JHON FREDY</v>
          </cell>
          <cell r="E47" t="str">
            <v>S</v>
          </cell>
          <cell r="F47" t="str">
            <v>RECAPTURADOS UN DÍA DESPUÉS DE LA FUGA MASIVA</v>
          </cell>
          <cell r="G47" t="str">
            <v>CARLOS HUMBERTO BOLAÑOS</v>
          </cell>
          <cell r="H47" t="str">
            <v>POR ESTABLECER</v>
          </cell>
          <cell r="I47">
            <v>35488</v>
          </cell>
          <cell r="J47" t="str">
            <v>R</v>
          </cell>
        </row>
        <row r="48">
          <cell r="D48" t="str">
            <v>QUINTERO ZAPATA VÍCTOR</v>
          </cell>
          <cell r="E48" t="str">
            <v>S</v>
          </cell>
          <cell r="F48" t="str">
            <v>RECAPTURADOS UN DÍA DESPUÉS DE LA FUGA MASIVA</v>
          </cell>
          <cell r="G48" t="str">
            <v>CARLOS HUMBERTO BOLAÑOS</v>
          </cell>
          <cell r="H48" t="str">
            <v>POR ESTABLECER</v>
          </cell>
          <cell r="I48">
            <v>35488</v>
          </cell>
          <cell r="J48" t="str">
            <v>R</v>
          </cell>
        </row>
        <row r="49">
          <cell r="D49" t="str">
            <v>GÓMEZ GUISAO JAIME DE JESUS</v>
          </cell>
          <cell r="E49" t="str">
            <v>S</v>
          </cell>
          <cell r="F49" t="str">
            <v>RECAPTURADOS UN DÍA DESPUÉS DE LA FUGA MASIVA</v>
          </cell>
          <cell r="G49" t="str">
            <v>CARLOS HUMBERTO BOLAÑOS</v>
          </cell>
          <cell r="H49" t="str">
            <v>POR ESTABLECER</v>
          </cell>
          <cell r="I49">
            <v>35488</v>
          </cell>
          <cell r="J49" t="str">
            <v>R</v>
          </cell>
        </row>
        <row r="50">
          <cell r="D50" t="str">
            <v>VARGAS ARBOLEDA ALONSO JAVIER</v>
          </cell>
          <cell r="E50" t="str">
            <v>S</v>
          </cell>
          <cell r="F50" t="str">
            <v>RECAPTURADOS UN DÍA DESPUÉS DE LA FUGA MASIVA</v>
          </cell>
          <cell r="G50" t="str">
            <v>CARLOS HUMBERTO BOLAÑOS</v>
          </cell>
          <cell r="H50" t="str">
            <v>POR ESTABLECER</v>
          </cell>
          <cell r="I50">
            <v>35488</v>
          </cell>
          <cell r="J50" t="str">
            <v>R</v>
          </cell>
        </row>
        <row r="51">
          <cell r="D51" t="str">
            <v>OLGUIN MUÑOZ GIOVANNY ALBERTO</v>
          </cell>
          <cell r="E51" t="str">
            <v>S</v>
          </cell>
          <cell r="F51" t="str">
            <v>RECAPTURADOS UN DÍA DESPUÉS DE LA FUGA MASIVA</v>
          </cell>
          <cell r="G51" t="str">
            <v>CARLOS HUMBERTO BOLAÑOS</v>
          </cell>
          <cell r="H51" t="str">
            <v>POR ESTABLECER</v>
          </cell>
          <cell r="I51">
            <v>35488</v>
          </cell>
          <cell r="J51" t="str">
            <v>R</v>
          </cell>
        </row>
        <row r="52">
          <cell r="D52" t="str">
            <v>BETANCOUR MALDONADO NORBEY DE JESÚS</v>
          </cell>
          <cell r="E52" t="str">
            <v>S</v>
          </cell>
          <cell r="F52" t="str">
            <v>RECAPTURADOS UN DÍA DESPUÉS DE LA FUGA MASIVA</v>
          </cell>
          <cell r="G52" t="str">
            <v>CARLOS HUMBERTO BOLAÑOS</v>
          </cell>
          <cell r="H52" t="str">
            <v>POR ESTABLECER</v>
          </cell>
          <cell r="I52">
            <v>35488</v>
          </cell>
          <cell r="J52" t="str">
            <v>R</v>
          </cell>
        </row>
        <row r="53">
          <cell r="D53" t="str">
            <v>PALCIOS SÁNCHEZ EDUAR ALBERTO</v>
          </cell>
          <cell r="E53" t="str">
            <v>S</v>
          </cell>
          <cell r="F53" t="str">
            <v>RECAPTURADOS UN DÍA DESPUÉS DE LA FUGA MASIVA</v>
          </cell>
          <cell r="G53" t="str">
            <v>CARLOS HUMBERTO BOLAÑOS</v>
          </cell>
          <cell r="H53" t="str">
            <v>POR ESTABLECER</v>
          </cell>
          <cell r="I53">
            <v>35488</v>
          </cell>
          <cell r="J53" t="str">
            <v>R</v>
          </cell>
        </row>
        <row r="54">
          <cell r="D54" t="str">
            <v>SIERRA RODRÍGUEZ CARLOS EDUARDO</v>
          </cell>
          <cell r="E54" t="str">
            <v>S</v>
          </cell>
          <cell r="F54" t="str">
            <v>RECAPTURA (SE ENTREGARON A LAS AUTORID/CARCELARIAS.</v>
          </cell>
          <cell r="G54" t="str">
            <v>CARLOS HUMBERTO BOLAÑOS</v>
          </cell>
          <cell r="H54" t="str">
            <v>POR ESTABLECER</v>
          </cell>
          <cell r="I54">
            <v>35488</v>
          </cell>
          <cell r="J54" t="str">
            <v>R</v>
          </cell>
        </row>
        <row r="55">
          <cell r="D55" t="str">
            <v>DAZA DAZA EDILBERTO</v>
          </cell>
          <cell r="E55" t="str">
            <v>S</v>
          </cell>
          <cell r="F55" t="str">
            <v>RECAPTURA (SE ENTREGARON A LAS AUTORID/CARCELARIAS.</v>
          </cell>
          <cell r="G55" t="str">
            <v>CARLOS HUMBERTO BOLAÑOS</v>
          </cell>
          <cell r="H55" t="str">
            <v>POR ESTABLECER</v>
          </cell>
          <cell r="I55">
            <v>35488</v>
          </cell>
          <cell r="J55" t="str">
            <v>R</v>
          </cell>
        </row>
        <row r="56">
          <cell r="D56" t="str">
            <v>VELÁZQUEZ ARISTIZABAL YADIS MIR</v>
          </cell>
          <cell r="E56" t="str">
            <v>S</v>
          </cell>
          <cell r="F56" t="str">
            <v>RECAPTURA (SE ENTREGARON A LAS AUTORID/CARCELARIAS.</v>
          </cell>
          <cell r="G56" t="str">
            <v>CARLOS HUMBERTO BOLAÑOS</v>
          </cell>
          <cell r="H56" t="str">
            <v>POR ESTABLECER</v>
          </cell>
          <cell r="I56">
            <v>35488</v>
          </cell>
          <cell r="J56" t="str">
            <v>R</v>
          </cell>
        </row>
        <row r="57">
          <cell r="D57" t="str">
            <v>GARCIA OCHOA DARNEY</v>
          </cell>
          <cell r="E57" t="str">
            <v>S</v>
          </cell>
          <cell r="F57" t="str">
            <v>RECAPTURA (SE ENTREGARON A LAS AUTORID/CARCELARIAS.</v>
          </cell>
          <cell r="G57" t="str">
            <v>CARLOS HUMBERTO BOLAÑOS</v>
          </cell>
          <cell r="H57" t="str">
            <v>POR ESTABLECER</v>
          </cell>
          <cell r="I57">
            <v>35488</v>
          </cell>
          <cell r="J57" t="str">
            <v>R</v>
          </cell>
        </row>
        <row r="58">
          <cell r="D58" t="str">
            <v>CORREA PIEDRADITA RAÚL</v>
          </cell>
          <cell r="E58" t="str">
            <v>S</v>
          </cell>
          <cell r="F58" t="str">
            <v>RECAPTURA (SE ENTREGARON A LAS AUTORID/CARCELARIAS.</v>
          </cell>
          <cell r="G58" t="str">
            <v>CARLOS HUMBERTO BOLAÑOS</v>
          </cell>
          <cell r="H58" t="str">
            <v>POR ESTABLECER</v>
          </cell>
          <cell r="I58">
            <v>35488</v>
          </cell>
          <cell r="J58" t="str">
            <v>R</v>
          </cell>
        </row>
        <row r="59">
          <cell r="D59" t="str">
            <v>TRUJILLO JARAMILLO NELSON</v>
          </cell>
          <cell r="E59" t="str">
            <v>S</v>
          </cell>
          <cell r="F59" t="str">
            <v>RECAPTURA (SE ENTREGARON A LAS AUTORID/CARCELARIAS.</v>
          </cell>
          <cell r="G59" t="str">
            <v>CARLOS HUMBERTO BOLAÑOS</v>
          </cell>
          <cell r="H59" t="str">
            <v>POR ESTABLECER</v>
          </cell>
          <cell r="I59">
            <v>35488</v>
          </cell>
          <cell r="J59" t="str">
            <v>R</v>
          </cell>
        </row>
        <row r="60">
          <cell r="D60" t="str">
            <v>LONDOÑO AGUDELO ROMAN</v>
          </cell>
          <cell r="E60" t="str">
            <v>S</v>
          </cell>
          <cell r="F60" t="str">
            <v>RECAPTURA (SE ENTREGARON A OTRAS AUTORIDADES (PROCURADURÍA)</v>
          </cell>
          <cell r="G60" t="str">
            <v>CARLOS HUMBERTO BOLAÑOS</v>
          </cell>
          <cell r="H60" t="str">
            <v>POR ESTABLECER</v>
          </cell>
          <cell r="I60">
            <v>35488</v>
          </cell>
          <cell r="J60" t="str">
            <v>R</v>
          </cell>
        </row>
        <row r="61">
          <cell r="D61" t="str">
            <v>ARIAS ARCILA FABIAN ANDRÉS</v>
          </cell>
          <cell r="E61" t="str">
            <v>S</v>
          </cell>
          <cell r="F61" t="str">
            <v>RECAPTURA (SE ENTREGARON A OTRAS AUTORIDADES (PROCURADURÍA)</v>
          </cell>
          <cell r="G61" t="str">
            <v>CARLOS HUMBERTO BOLAÑOS</v>
          </cell>
          <cell r="H61" t="str">
            <v>POR ESTABLECER</v>
          </cell>
          <cell r="I61">
            <v>35488</v>
          </cell>
          <cell r="J61" t="str">
            <v>R</v>
          </cell>
        </row>
        <row r="62">
          <cell r="D62" t="str">
            <v>ZAPATA ARBOLEDA JHON MARIO</v>
          </cell>
          <cell r="E62" t="str">
            <v>S</v>
          </cell>
          <cell r="F62" t="str">
            <v>RECAPTURA (SE ENTREGARON A OTRAS AUTORIDADES (PROCURADURÍA)</v>
          </cell>
          <cell r="G62" t="str">
            <v>CARLOS HUMBERTO BOLAÑOS</v>
          </cell>
          <cell r="H62" t="str">
            <v>POR ESTABLECER</v>
          </cell>
          <cell r="I62">
            <v>35488</v>
          </cell>
          <cell r="J62" t="str">
            <v>R</v>
          </cell>
        </row>
        <row r="63">
          <cell r="D63" t="str">
            <v>BEDOLLA CONRRADO DE JESÚS</v>
          </cell>
          <cell r="E63" t="str">
            <v>S</v>
          </cell>
          <cell r="F63" t="str">
            <v>RECAPTURA (SE ENTREGARON A OTRAS AUTORIDADES (PROCURADURÍA)</v>
          </cell>
          <cell r="G63" t="str">
            <v>CARLOS HUMBERTO BOLAÑOS</v>
          </cell>
          <cell r="H63" t="str">
            <v>POR ESTABLECER</v>
          </cell>
          <cell r="I63">
            <v>35488</v>
          </cell>
          <cell r="J63" t="str">
            <v>R</v>
          </cell>
        </row>
        <row r="64">
          <cell r="D64" t="str">
            <v>SALAMANCA RODRÍGUEZ HUMBERTO</v>
          </cell>
          <cell r="E64" t="str">
            <v>C</v>
          </cell>
          <cell r="F64" t="str">
            <v>PERMISO DE 72 HORAS</v>
          </cell>
          <cell r="G64" t="str">
            <v>Te.ARIEL MORA PÉREZ</v>
          </cell>
          <cell r="H64" t="str">
            <v>PERMISO DE 72 HORAS (AUTORIZADO POR AUTORIDAD COMPETENTE)</v>
          </cell>
          <cell r="I64" t="str">
            <v xml:space="preserve"> </v>
          </cell>
          <cell r="J64" t="str">
            <v>F</v>
          </cell>
        </row>
        <row r="65">
          <cell r="D65" t="str">
            <v>CALERO RODRÍGUEZ HENRY</v>
          </cell>
          <cell r="E65" t="str">
            <v>C</v>
          </cell>
          <cell r="F65" t="str">
            <v>PERMISO DE 72 HORAS</v>
          </cell>
          <cell r="G65" t="str">
            <v>CESAR ELSIAS HUERTAS</v>
          </cell>
          <cell r="H65" t="str">
            <v>PERMISO DE 72 HORAS (AUTORIZADO POR AUTORIDAD COMPETENTE)</v>
          </cell>
          <cell r="I65" t="str">
            <v xml:space="preserve"> </v>
          </cell>
          <cell r="J65" t="str">
            <v>F</v>
          </cell>
        </row>
        <row r="66">
          <cell r="D66" t="str">
            <v>MATEUS SEGURA LUIS YADILTON</v>
          </cell>
          <cell r="E66" t="str">
            <v>S</v>
          </cell>
          <cell r="F66" t="str">
            <v>RESCATE DURANTE REMISIÓN POR DESCONOCIDOS .</v>
          </cell>
          <cell r="G66" t="str">
            <v>OLGA CECILIA GÓMEZ</v>
          </cell>
          <cell r="H66" t="str">
            <v>POR ESTABLECER</v>
          </cell>
          <cell r="J66" t="str">
            <v>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FORM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64"/>
  <sheetViews>
    <sheetView showGridLines="0" tabSelected="1" topLeftCell="E1" zoomScale="80" zoomScaleNormal="80" workbookViewId="0">
      <selection activeCell="I22" sqref="I22"/>
    </sheetView>
  </sheetViews>
  <sheetFormatPr baseColWidth="10" defaultRowHeight="15.75" x14ac:dyDescent="0.25"/>
  <cols>
    <col min="1" max="1" width="18.5703125" style="3" customWidth="1"/>
    <col min="2" max="2" width="37.85546875" style="3" customWidth="1"/>
    <col min="3" max="8" width="18.5703125" style="3" customWidth="1"/>
    <col min="9" max="9" width="34.85546875" style="3" customWidth="1"/>
    <col min="10" max="15" width="18.28515625" style="3" customWidth="1"/>
    <col min="16" max="16384" width="11.42578125" style="3"/>
  </cols>
  <sheetData>
    <row r="1" spans="1:17" ht="16.5" customHeight="1" x14ac:dyDescent="0.35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16.5" customHeight="1" x14ac:dyDescent="0.35">
      <c r="A2" s="1"/>
      <c r="B2" s="1"/>
      <c r="C2" s="4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16.5" customHeight="1" x14ac:dyDescent="0.35">
      <c r="A3" s="1"/>
      <c r="B3" s="1"/>
      <c r="C3" s="4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7" ht="16.5" customHeight="1" x14ac:dyDescent="0.35">
      <c r="A4" s="1"/>
      <c r="B4" s="1"/>
      <c r="C4" s="4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7" ht="16.5" customHeight="1" x14ac:dyDescent="0.25">
      <c r="A5" s="44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</row>
    <row r="6" spans="1:17" ht="16.5" customHeight="1" thickBot="1" x14ac:dyDescent="0.3">
      <c r="A6" s="45" t="s">
        <v>70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</row>
    <row r="7" spans="1:17" ht="28.5" customHeight="1" x14ac:dyDescent="0.25">
      <c r="A7" s="91" t="s">
        <v>1</v>
      </c>
      <c r="B7" s="92" t="s">
        <v>2</v>
      </c>
      <c r="C7" s="92"/>
      <c r="D7" s="92"/>
      <c r="E7" s="92"/>
      <c r="F7" s="92"/>
      <c r="G7" s="92"/>
      <c r="H7" s="92"/>
      <c r="I7" s="92" t="s">
        <v>3</v>
      </c>
      <c r="J7" s="92"/>
      <c r="K7" s="92"/>
      <c r="L7" s="92"/>
      <c r="M7" s="92"/>
      <c r="N7" s="92"/>
      <c r="O7" s="93"/>
    </row>
    <row r="8" spans="1:17" ht="28.5" customHeight="1" thickBot="1" x14ac:dyDescent="0.3">
      <c r="A8" s="94"/>
      <c r="B8" s="95" t="s">
        <v>4</v>
      </c>
      <c r="C8" s="95" t="s">
        <v>5</v>
      </c>
      <c r="D8" s="95" t="s">
        <v>6</v>
      </c>
      <c r="E8" s="95" t="s">
        <v>7</v>
      </c>
      <c r="F8" s="95" t="s">
        <v>8</v>
      </c>
      <c r="G8" s="95" t="s">
        <v>9</v>
      </c>
      <c r="H8" s="95" t="s">
        <v>10</v>
      </c>
      <c r="I8" s="96" t="s">
        <v>11</v>
      </c>
      <c r="J8" s="96" t="s">
        <v>5</v>
      </c>
      <c r="K8" s="96" t="s">
        <v>6</v>
      </c>
      <c r="L8" s="96" t="s">
        <v>7</v>
      </c>
      <c r="M8" s="96" t="s">
        <v>8</v>
      </c>
      <c r="N8" s="96" t="s">
        <v>9</v>
      </c>
      <c r="O8" s="97" t="s">
        <v>10</v>
      </c>
    </row>
    <row r="9" spans="1:17" ht="26.25" customHeight="1" thickTop="1" x14ac:dyDescent="0.25">
      <c r="A9" s="59" t="s">
        <v>12</v>
      </c>
      <c r="B9" s="62" t="s">
        <v>71</v>
      </c>
      <c r="C9" s="65">
        <v>1275</v>
      </c>
      <c r="D9" s="46">
        <f>+E9+F9</f>
        <v>1753</v>
      </c>
      <c r="E9" s="46">
        <v>539</v>
      </c>
      <c r="F9" s="46">
        <v>1214</v>
      </c>
      <c r="G9" s="49">
        <f>+H9/C9</f>
        <v>0.3749019607843137</v>
      </c>
      <c r="H9" s="52">
        <f>+D9-C9</f>
        <v>478</v>
      </c>
      <c r="I9" s="30" t="s">
        <v>13</v>
      </c>
      <c r="J9" s="31">
        <v>36</v>
      </c>
      <c r="K9" s="13">
        <f>+L9+M9</f>
        <v>55</v>
      </c>
      <c r="L9" s="13">
        <v>2</v>
      </c>
      <c r="M9" s="13">
        <v>53</v>
      </c>
      <c r="N9" s="14">
        <f>+K9*1/J9-1</f>
        <v>0.52777777777777768</v>
      </c>
      <c r="O9" s="15">
        <f>+K9-J9</f>
        <v>19</v>
      </c>
      <c r="P9" s="5"/>
      <c r="Q9" s="5"/>
    </row>
    <row r="10" spans="1:17" ht="26.25" customHeight="1" x14ac:dyDescent="0.25">
      <c r="A10" s="60"/>
      <c r="B10" s="63"/>
      <c r="C10" s="66"/>
      <c r="D10" s="47"/>
      <c r="E10" s="47"/>
      <c r="F10" s="47"/>
      <c r="G10" s="50"/>
      <c r="H10" s="53"/>
      <c r="I10" s="32" t="s">
        <v>14</v>
      </c>
      <c r="J10" s="33">
        <v>105</v>
      </c>
      <c r="K10" s="13">
        <f t="shared" ref="K10:K17" si="0">+L10+M10</f>
        <v>182</v>
      </c>
      <c r="L10" s="17">
        <v>68</v>
      </c>
      <c r="M10" s="17">
        <v>114</v>
      </c>
      <c r="N10" s="14">
        <f t="shared" ref="N10:N17" si="1">+K10*1/J10-1</f>
        <v>0.73333333333333339</v>
      </c>
      <c r="O10" s="15">
        <f t="shared" ref="O10:O13" si="2">+K10-J10</f>
        <v>77</v>
      </c>
      <c r="P10" s="5"/>
      <c r="Q10" s="5"/>
    </row>
    <row r="11" spans="1:17" ht="26.25" customHeight="1" x14ac:dyDescent="0.25">
      <c r="A11" s="60"/>
      <c r="B11" s="63"/>
      <c r="C11" s="66"/>
      <c r="D11" s="47"/>
      <c r="E11" s="47"/>
      <c r="F11" s="47"/>
      <c r="G11" s="50"/>
      <c r="H11" s="53"/>
      <c r="I11" s="32" t="s">
        <v>15</v>
      </c>
      <c r="J11" s="33">
        <v>97</v>
      </c>
      <c r="K11" s="13">
        <f t="shared" si="0"/>
        <v>134</v>
      </c>
      <c r="L11" s="17">
        <v>68</v>
      </c>
      <c r="M11" s="17">
        <v>66</v>
      </c>
      <c r="N11" s="14">
        <f t="shared" si="1"/>
        <v>0.38144329896907214</v>
      </c>
      <c r="O11" s="15">
        <f t="shared" si="2"/>
        <v>37</v>
      </c>
      <c r="P11" s="5"/>
      <c r="Q11" s="5"/>
    </row>
    <row r="12" spans="1:17" ht="26.25" customHeight="1" x14ac:dyDescent="0.25">
      <c r="A12" s="61"/>
      <c r="B12" s="64"/>
      <c r="C12" s="67"/>
      <c r="D12" s="48"/>
      <c r="E12" s="48"/>
      <c r="F12" s="48"/>
      <c r="G12" s="51"/>
      <c r="H12" s="54"/>
      <c r="I12" s="32" t="s">
        <v>16</v>
      </c>
      <c r="J12" s="33">
        <v>119</v>
      </c>
      <c r="K12" s="13">
        <f t="shared" si="0"/>
        <v>95</v>
      </c>
      <c r="L12" s="17">
        <v>21</v>
      </c>
      <c r="M12" s="17">
        <v>74</v>
      </c>
      <c r="N12" s="14">
        <f t="shared" si="1"/>
        <v>-0.20168067226890751</v>
      </c>
      <c r="O12" s="15"/>
      <c r="P12" s="5"/>
      <c r="Q12" s="5"/>
    </row>
    <row r="13" spans="1:17" ht="26.25" customHeight="1" x14ac:dyDescent="0.25">
      <c r="A13" s="55" t="s">
        <v>17</v>
      </c>
      <c r="B13" s="56" t="s">
        <v>18</v>
      </c>
      <c r="C13" s="57">
        <v>100</v>
      </c>
      <c r="D13" s="57">
        <f>+E13+F13</f>
        <v>193</v>
      </c>
      <c r="E13" s="57">
        <v>71</v>
      </c>
      <c r="F13" s="57">
        <v>122</v>
      </c>
      <c r="G13" s="58">
        <f>+H13/C13</f>
        <v>0.93</v>
      </c>
      <c r="H13" s="68">
        <f>+D13-C13</f>
        <v>93</v>
      </c>
      <c r="I13" s="32" t="s">
        <v>19</v>
      </c>
      <c r="J13" s="33">
        <v>43</v>
      </c>
      <c r="K13" s="13">
        <f t="shared" si="0"/>
        <v>102</v>
      </c>
      <c r="L13" s="17">
        <v>60</v>
      </c>
      <c r="M13" s="17">
        <v>42</v>
      </c>
      <c r="N13" s="14">
        <f t="shared" si="1"/>
        <v>1.3720930232558142</v>
      </c>
      <c r="O13" s="15">
        <f t="shared" si="2"/>
        <v>59</v>
      </c>
      <c r="P13" s="5"/>
      <c r="Q13" s="5"/>
    </row>
    <row r="14" spans="1:17" ht="26.25" customHeight="1" x14ac:dyDescent="0.25">
      <c r="A14" s="55"/>
      <c r="B14" s="56"/>
      <c r="C14" s="57"/>
      <c r="D14" s="57"/>
      <c r="E14" s="57"/>
      <c r="F14" s="57"/>
      <c r="G14" s="58"/>
      <c r="H14" s="68"/>
      <c r="I14" s="32" t="s">
        <v>20</v>
      </c>
      <c r="J14" s="33">
        <v>1101</v>
      </c>
      <c r="K14" s="13">
        <f t="shared" si="0"/>
        <v>1067</v>
      </c>
      <c r="L14" s="17">
        <v>329</v>
      </c>
      <c r="M14" s="17">
        <v>738</v>
      </c>
      <c r="N14" s="14">
        <f t="shared" si="1"/>
        <v>-3.0881017257039067E-2</v>
      </c>
      <c r="O14" s="15"/>
      <c r="P14" s="5"/>
      <c r="Q14" s="5"/>
    </row>
    <row r="15" spans="1:17" ht="26.25" customHeight="1" x14ac:dyDescent="0.25">
      <c r="A15" s="34" t="s">
        <v>21</v>
      </c>
      <c r="B15" s="35"/>
      <c r="C15" s="36"/>
      <c r="D15" s="36"/>
      <c r="E15" s="36"/>
      <c r="F15" s="36"/>
      <c r="G15" s="37"/>
      <c r="H15" s="38"/>
      <c r="I15" s="32"/>
      <c r="J15" s="33"/>
      <c r="K15" s="17"/>
      <c r="L15" s="17"/>
      <c r="M15" s="17"/>
      <c r="N15" s="14"/>
      <c r="O15" s="15"/>
      <c r="P15" s="5"/>
      <c r="Q15" s="5"/>
    </row>
    <row r="16" spans="1:17" ht="26.25" customHeight="1" x14ac:dyDescent="0.25">
      <c r="A16" s="34" t="s">
        <v>22</v>
      </c>
      <c r="B16" s="35" t="s">
        <v>23</v>
      </c>
      <c r="C16" s="36">
        <v>247</v>
      </c>
      <c r="D16" s="36">
        <f>+E16+F16</f>
        <v>411</v>
      </c>
      <c r="E16" s="36">
        <v>207</v>
      </c>
      <c r="F16" s="36">
        <v>204</v>
      </c>
      <c r="G16" s="37">
        <f>+H16/C16</f>
        <v>0.66396761133603244</v>
      </c>
      <c r="H16" s="38">
        <f>+D16-C16</f>
        <v>164</v>
      </c>
      <c r="I16" s="32" t="s">
        <v>24</v>
      </c>
      <c r="J16" s="39">
        <v>376</v>
      </c>
      <c r="K16" s="13">
        <f t="shared" si="0"/>
        <v>319</v>
      </c>
      <c r="L16" s="17">
        <v>71</v>
      </c>
      <c r="M16" s="17">
        <v>248</v>
      </c>
      <c r="N16" s="14">
        <f t="shared" si="1"/>
        <v>-0.15159574468085102</v>
      </c>
      <c r="O16" s="15"/>
      <c r="P16" s="5"/>
      <c r="Q16" s="5"/>
    </row>
    <row r="17" spans="1:17" ht="26.25" customHeight="1" x14ac:dyDescent="0.25">
      <c r="A17" s="34" t="s">
        <v>25</v>
      </c>
      <c r="B17" s="35"/>
      <c r="C17" s="36"/>
      <c r="D17" s="36"/>
      <c r="E17" s="36"/>
      <c r="F17" s="36"/>
      <c r="G17" s="37"/>
      <c r="H17" s="38"/>
      <c r="I17" s="32" t="s">
        <v>26</v>
      </c>
      <c r="J17" s="33">
        <v>1316</v>
      </c>
      <c r="K17" s="13">
        <f t="shared" si="0"/>
        <v>1254</v>
      </c>
      <c r="L17" s="17">
        <v>310</v>
      </c>
      <c r="M17" s="17">
        <v>944</v>
      </c>
      <c r="N17" s="14">
        <f t="shared" si="1"/>
        <v>-4.7112462006078992E-2</v>
      </c>
      <c r="O17" s="15"/>
      <c r="P17" s="5"/>
      <c r="Q17" s="5"/>
    </row>
    <row r="18" spans="1:17" ht="26.25" customHeight="1" x14ac:dyDescent="0.25">
      <c r="A18" s="84" t="s">
        <v>27</v>
      </c>
      <c r="B18" s="35" t="s">
        <v>28</v>
      </c>
      <c r="C18" s="36">
        <v>305</v>
      </c>
      <c r="D18" s="36">
        <f>+E18+F18</f>
        <v>288</v>
      </c>
      <c r="E18" s="36">
        <v>66</v>
      </c>
      <c r="F18" s="36">
        <v>222</v>
      </c>
      <c r="G18" s="37">
        <f>+D18*1/C18-1</f>
        <v>-5.573770491803276E-2</v>
      </c>
      <c r="H18" s="38"/>
      <c r="I18" s="86" t="s">
        <v>29</v>
      </c>
      <c r="J18" s="88">
        <v>402</v>
      </c>
      <c r="K18" s="76">
        <f>+L18+M18</f>
        <v>478</v>
      </c>
      <c r="L18" s="76">
        <v>145</v>
      </c>
      <c r="M18" s="76">
        <v>333</v>
      </c>
      <c r="N18" s="78">
        <f>+K18*1/J18-1</f>
        <v>0.18905472636815923</v>
      </c>
      <c r="O18" s="80">
        <f>+K18-J18</f>
        <v>76</v>
      </c>
      <c r="P18" s="5"/>
      <c r="Q18" s="5"/>
    </row>
    <row r="19" spans="1:17" ht="26.25" customHeight="1" x14ac:dyDescent="0.25">
      <c r="A19" s="84"/>
      <c r="B19" s="35" t="s">
        <v>30</v>
      </c>
      <c r="C19" s="36">
        <v>122</v>
      </c>
      <c r="D19" s="36">
        <f>+E19+F19</f>
        <v>165</v>
      </c>
      <c r="E19" s="36">
        <v>66</v>
      </c>
      <c r="F19" s="36">
        <v>99</v>
      </c>
      <c r="G19" s="37">
        <f t="shared" ref="G19:G21" si="3">+H19/C19</f>
        <v>0.35245901639344263</v>
      </c>
      <c r="H19" s="38">
        <f t="shared" ref="H19:H21" si="4">+D19-C19</f>
        <v>43</v>
      </c>
      <c r="I19" s="86"/>
      <c r="J19" s="88"/>
      <c r="K19" s="76"/>
      <c r="L19" s="76"/>
      <c r="M19" s="76"/>
      <c r="N19" s="78"/>
      <c r="O19" s="80"/>
      <c r="P19" s="5"/>
      <c r="Q19" s="5"/>
    </row>
    <row r="20" spans="1:17" ht="26.25" customHeight="1" thickBot="1" x14ac:dyDescent="0.3">
      <c r="A20" s="85"/>
      <c r="B20" s="40" t="s">
        <v>31</v>
      </c>
      <c r="C20" s="41">
        <v>156</v>
      </c>
      <c r="D20" s="36">
        <f>+E20+F20</f>
        <v>230</v>
      </c>
      <c r="E20" s="41">
        <v>74</v>
      </c>
      <c r="F20" s="41">
        <v>156</v>
      </c>
      <c r="G20" s="37">
        <f t="shared" si="3"/>
        <v>0.47435897435897434</v>
      </c>
      <c r="H20" s="38">
        <f t="shared" si="4"/>
        <v>74</v>
      </c>
      <c r="I20" s="87"/>
      <c r="J20" s="89"/>
      <c r="K20" s="77"/>
      <c r="L20" s="77"/>
      <c r="M20" s="77"/>
      <c r="N20" s="79"/>
      <c r="O20" s="81"/>
      <c r="P20" s="5"/>
      <c r="Q20" s="5"/>
    </row>
    <row r="21" spans="1:17" ht="33" customHeight="1" thickBot="1" x14ac:dyDescent="0.3">
      <c r="A21" s="82" t="s">
        <v>32</v>
      </c>
      <c r="B21" s="83"/>
      <c r="C21" s="20">
        <f t="shared" ref="C21:F21" si="5">SUM(C9:C20)</f>
        <v>2205</v>
      </c>
      <c r="D21" s="20">
        <f t="shared" si="5"/>
        <v>3040</v>
      </c>
      <c r="E21" s="20">
        <f>SUM(E9:E20)</f>
        <v>1023</v>
      </c>
      <c r="F21" s="20">
        <f t="shared" si="5"/>
        <v>2017</v>
      </c>
      <c r="G21" s="21">
        <f t="shared" si="3"/>
        <v>0.37868480725623582</v>
      </c>
      <c r="H21" s="20">
        <f t="shared" si="4"/>
        <v>835</v>
      </c>
      <c r="I21" s="42" t="s">
        <v>32</v>
      </c>
      <c r="J21" s="42">
        <f>SUM(J9:J20)</f>
        <v>3595</v>
      </c>
      <c r="K21" s="42">
        <f t="shared" ref="K21:M21" si="6">SUM(K9:K20)</f>
        <v>3686</v>
      </c>
      <c r="L21" s="42">
        <f t="shared" si="6"/>
        <v>1074</v>
      </c>
      <c r="M21" s="42">
        <f t="shared" si="6"/>
        <v>2612</v>
      </c>
      <c r="N21" s="21">
        <f t="shared" ref="N21" si="7">+K21*1/J21-1</f>
        <v>2.5312934631432471E-2</v>
      </c>
      <c r="O21" s="43">
        <f>+K21-J21</f>
        <v>91</v>
      </c>
      <c r="P21" s="5"/>
      <c r="Q21" s="5"/>
    </row>
    <row r="22" spans="1:17" s="9" customFormat="1" ht="27" customHeight="1" x14ac:dyDescent="0.25">
      <c r="A22" s="6"/>
      <c r="B22" s="6"/>
      <c r="C22" s="7"/>
      <c r="D22" s="7"/>
      <c r="E22" s="7"/>
      <c r="F22" s="7"/>
      <c r="G22" s="7"/>
      <c r="H22" s="7"/>
      <c r="I22" s="8" t="s">
        <v>73</v>
      </c>
      <c r="J22" s="7"/>
      <c r="K22" s="7"/>
      <c r="L22" s="7"/>
      <c r="M22" s="7"/>
      <c r="N22" s="7"/>
      <c r="O22" s="7"/>
    </row>
    <row r="23" spans="1:17" s="9" customFormat="1" ht="27" customHeight="1" x14ac:dyDescent="0.25">
      <c r="A23" s="6"/>
      <c r="B23" s="6"/>
      <c r="C23" s="7"/>
      <c r="D23" s="7"/>
      <c r="E23" s="7"/>
      <c r="F23" s="7"/>
      <c r="G23" s="7"/>
      <c r="H23" s="7"/>
      <c r="I23" s="8"/>
      <c r="J23" s="7"/>
      <c r="K23" s="7"/>
      <c r="L23" s="7"/>
      <c r="M23" s="7"/>
      <c r="N23" s="7"/>
      <c r="O23" s="7"/>
    </row>
    <row r="24" spans="1:17" ht="16.5" thickBot="1" x14ac:dyDescent="0.3">
      <c r="J24" s="5"/>
    </row>
    <row r="25" spans="1:17" s="9" customFormat="1" ht="27" customHeight="1" x14ac:dyDescent="0.25">
      <c r="A25" s="106" t="s">
        <v>1</v>
      </c>
      <c r="B25" s="107" t="s">
        <v>33</v>
      </c>
      <c r="C25" s="107"/>
      <c r="D25" s="107"/>
      <c r="E25" s="107"/>
      <c r="F25" s="107"/>
      <c r="G25" s="107"/>
      <c r="H25" s="108"/>
      <c r="I25" s="8"/>
      <c r="J25" s="7"/>
      <c r="K25" s="7"/>
      <c r="L25" s="7"/>
      <c r="M25" s="7"/>
      <c r="N25" s="7"/>
      <c r="O25" s="7"/>
    </row>
    <row r="26" spans="1:17" s="9" customFormat="1" ht="29.25" customHeight="1" x14ac:dyDescent="0.25">
      <c r="A26" s="109"/>
      <c r="B26" s="110" t="s">
        <v>11</v>
      </c>
      <c r="C26" s="110" t="s">
        <v>5</v>
      </c>
      <c r="D26" s="110" t="s">
        <v>6</v>
      </c>
      <c r="E26" s="110" t="s">
        <v>7</v>
      </c>
      <c r="F26" s="110" t="s">
        <v>8</v>
      </c>
      <c r="G26" s="110" t="s">
        <v>9</v>
      </c>
      <c r="H26" s="111" t="s">
        <v>10</v>
      </c>
      <c r="I26" s="8"/>
      <c r="J26" s="7"/>
      <c r="K26" s="7"/>
      <c r="L26" s="7"/>
      <c r="M26" s="7"/>
      <c r="N26" s="7"/>
      <c r="O26" s="7"/>
    </row>
    <row r="27" spans="1:17" s="9" customFormat="1" ht="21" customHeight="1" x14ac:dyDescent="0.25">
      <c r="A27" s="71" t="s">
        <v>12</v>
      </c>
      <c r="B27" s="12" t="s">
        <v>34</v>
      </c>
      <c r="C27" s="22">
        <v>8</v>
      </c>
      <c r="D27" s="22">
        <f>+E27+F27</f>
        <v>14</v>
      </c>
      <c r="E27" s="22">
        <v>4</v>
      </c>
      <c r="F27" s="22">
        <v>10</v>
      </c>
      <c r="G27" s="23">
        <f>+D27*1/C27-1</f>
        <v>0.75</v>
      </c>
      <c r="H27" s="24">
        <f>+D27-C27</f>
        <v>6</v>
      </c>
      <c r="I27" s="8"/>
      <c r="J27" s="7"/>
      <c r="K27" s="7"/>
      <c r="L27" s="7"/>
      <c r="M27" s="7"/>
      <c r="N27" s="7"/>
      <c r="O27" s="7"/>
    </row>
    <row r="28" spans="1:17" s="9" customFormat="1" ht="21" customHeight="1" x14ac:dyDescent="0.25">
      <c r="A28" s="72"/>
      <c r="B28" s="12" t="s">
        <v>35</v>
      </c>
      <c r="C28" s="22">
        <v>46</v>
      </c>
      <c r="D28" s="22">
        <f t="shared" ref="D28:D52" si="8">+E28+F28</f>
        <v>129</v>
      </c>
      <c r="E28" s="22">
        <v>47</v>
      </c>
      <c r="F28" s="22">
        <v>82</v>
      </c>
      <c r="G28" s="23">
        <f t="shared" ref="G28:G53" si="9">+D28*1/C28-1</f>
        <v>1.8043478260869565</v>
      </c>
      <c r="H28" s="24">
        <f t="shared" ref="H28:H53" si="10">+D28-C28</f>
        <v>83</v>
      </c>
      <c r="I28" s="8"/>
      <c r="J28" s="7"/>
      <c r="K28" s="7"/>
      <c r="L28" s="7"/>
      <c r="M28" s="7"/>
      <c r="N28" s="7"/>
      <c r="O28" s="7"/>
    </row>
    <row r="29" spans="1:17" s="9" customFormat="1" ht="21" customHeight="1" x14ac:dyDescent="0.25">
      <c r="A29" s="72"/>
      <c r="B29" s="16" t="s">
        <v>36</v>
      </c>
      <c r="C29" s="25">
        <v>8</v>
      </c>
      <c r="D29" s="25">
        <f t="shared" si="8"/>
        <v>18</v>
      </c>
      <c r="E29" s="25">
        <v>4</v>
      </c>
      <c r="F29" s="25">
        <v>14</v>
      </c>
      <c r="G29" s="23">
        <f t="shared" si="9"/>
        <v>1.25</v>
      </c>
      <c r="H29" s="24">
        <f t="shared" si="10"/>
        <v>10</v>
      </c>
      <c r="I29" s="8"/>
      <c r="J29" s="7"/>
      <c r="K29" s="7"/>
      <c r="L29" s="7"/>
      <c r="M29" s="7"/>
      <c r="N29" s="7"/>
      <c r="O29" s="7"/>
    </row>
    <row r="30" spans="1:17" s="9" customFormat="1" ht="21" customHeight="1" x14ac:dyDescent="0.25">
      <c r="A30" s="72"/>
      <c r="B30" s="16" t="s">
        <v>37</v>
      </c>
      <c r="C30" s="25">
        <v>14</v>
      </c>
      <c r="D30" s="25">
        <f t="shared" si="8"/>
        <v>27</v>
      </c>
      <c r="E30" s="25">
        <v>7</v>
      </c>
      <c r="F30" s="25">
        <v>20</v>
      </c>
      <c r="G30" s="23">
        <f t="shared" si="9"/>
        <v>0.9285714285714286</v>
      </c>
      <c r="H30" s="24">
        <f t="shared" si="10"/>
        <v>13</v>
      </c>
      <c r="I30" s="8"/>
      <c r="J30" s="7"/>
      <c r="K30" s="7"/>
      <c r="L30" s="7"/>
      <c r="M30" s="7"/>
      <c r="N30" s="7"/>
      <c r="O30" s="7"/>
    </row>
    <row r="31" spans="1:17" s="9" customFormat="1" ht="21" customHeight="1" x14ac:dyDescent="0.25">
      <c r="A31" s="72"/>
      <c r="B31" s="16" t="s">
        <v>38</v>
      </c>
      <c r="C31" s="25">
        <v>40</v>
      </c>
      <c r="D31" s="25">
        <f t="shared" si="8"/>
        <v>65</v>
      </c>
      <c r="E31" s="25">
        <v>28</v>
      </c>
      <c r="F31" s="25">
        <v>37</v>
      </c>
      <c r="G31" s="23">
        <f t="shared" si="9"/>
        <v>0.625</v>
      </c>
      <c r="H31" s="24">
        <f t="shared" si="10"/>
        <v>25</v>
      </c>
      <c r="I31" s="8"/>
      <c r="J31" s="7"/>
      <c r="K31" s="7"/>
      <c r="L31" s="7"/>
      <c r="M31" s="7"/>
      <c r="N31" s="7"/>
      <c r="O31" s="7"/>
    </row>
    <row r="32" spans="1:17" s="9" customFormat="1" ht="21" customHeight="1" x14ac:dyDescent="0.25">
      <c r="A32" s="73"/>
      <c r="B32" s="16" t="s">
        <v>39</v>
      </c>
      <c r="C32" s="25">
        <v>50</v>
      </c>
      <c r="D32" s="25">
        <f t="shared" si="8"/>
        <v>70</v>
      </c>
      <c r="E32" s="25">
        <v>22</v>
      </c>
      <c r="F32" s="25">
        <v>48</v>
      </c>
      <c r="G32" s="23">
        <f t="shared" si="9"/>
        <v>0.39999999999999991</v>
      </c>
      <c r="H32" s="24">
        <f t="shared" si="10"/>
        <v>20</v>
      </c>
      <c r="I32" s="8"/>
      <c r="J32" s="7"/>
      <c r="K32" s="7"/>
      <c r="L32" s="7"/>
      <c r="M32" s="7"/>
      <c r="N32" s="7"/>
      <c r="O32" s="7"/>
    </row>
    <row r="33" spans="1:15" s="9" customFormat="1" ht="42" customHeight="1" x14ac:dyDescent="0.25">
      <c r="A33" s="74" t="s">
        <v>17</v>
      </c>
      <c r="B33" s="18" t="s">
        <v>40</v>
      </c>
      <c r="C33" s="25">
        <v>30</v>
      </c>
      <c r="D33" s="25">
        <f t="shared" si="8"/>
        <v>55</v>
      </c>
      <c r="E33" s="25">
        <v>29</v>
      </c>
      <c r="F33" s="25">
        <v>26</v>
      </c>
      <c r="G33" s="23">
        <f t="shared" si="9"/>
        <v>0.83333333333333326</v>
      </c>
      <c r="H33" s="24">
        <f t="shared" si="10"/>
        <v>25</v>
      </c>
      <c r="I33" s="8"/>
      <c r="J33" s="7"/>
      <c r="K33" s="7"/>
      <c r="L33" s="7"/>
      <c r="M33" s="7"/>
      <c r="N33" s="7"/>
      <c r="O33" s="7"/>
    </row>
    <row r="34" spans="1:15" s="9" customFormat="1" ht="21" customHeight="1" x14ac:dyDescent="0.25">
      <c r="A34" s="74"/>
      <c r="B34" s="16" t="s">
        <v>41</v>
      </c>
      <c r="C34" s="25">
        <v>112</v>
      </c>
      <c r="D34" s="25">
        <f t="shared" si="8"/>
        <v>58</v>
      </c>
      <c r="E34" s="25">
        <v>20</v>
      </c>
      <c r="F34" s="25">
        <v>38</v>
      </c>
      <c r="G34" s="23">
        <f t="shared" si="9"/>
        <v>-0.4821428571428571</v>
      </c>
      <c r="H34" s="24"/>
      <c r="I34" s="8"/>
      <c r="J34" s="7"/>
      <c r="K34" s="7"/>
      <c r="L34" s="7"/>
      <c r="M34" s="7"/>
      <c r="N34" s="7"/>
      <c r="O34" s="7"/>
    </row>
    <row r="35" spans="1:15" s="9" customFormat="1" ht="21" customHeight="1" x14ac:dyDescent="0.25">
      <c r="A35" s="74"/>
      <c r="B35" s="16" t="s">
        <v>42</v>
      </c>
      <c r="C35" s="25">
        <v>16</v>
      </c>
      <c r="D35" s="25">
        <f t="shared" si="8"/>
        <v>12</v>
      </c>
      <c r="E35" s="25">
        <v>9</v>
      </c>
      <c r="F35" s="25">
        <v>3</v>
      </c>
      <c r="G35" s="23">
        <f t="shared" si="9"/>
        <v>-0.25</v>
      </c>
      <c r="H35" s="24"/>
      <c r="I35" s="8"/>
      <c r="J35" s="7"/>
      <c r="K35" s="7"/>
      <c r="L35" s="7"/>
      <c r="M35" s="7"/>
      <c r="N35" s="7"/>
      <c r="O35" s="7"/>
    </row>
    <row r="36" spans="1:15" s="9" customFormat="1" ht="21" customHeight="1" x14ac:dyDescent="0.25">
      <c r="A36" s="74"/>
      <c r="B36" s="16" t="s">
        <v>43</v>
      </c>
      <c r="C36" s="25">
        <v>30</v>
      </c>
      <c r="D36" s="25">
        <f t="shared" si="8"/>
        <v>15</v>
      </c>
      <c r="E36" s="25">
        <v>10</v>
      </c>
      <c r="F36" s="25">
        <v>5</v>
      </c>
      <c r="G36" s="23">
        <f t="shared" si="9"/>
        <v>-0.5</v>
      </c>
      <c r="H36" s="24"/>
      <c r="I36" s="8"/>
      <c r="J36" s="7"/>
      <c r="K36" s="7"/>
      <c r="L36" s="7"/>
      <c r="M36" s="7"/>
      <c r="N36" s="7"/>
      <c r="O36" s="7"/>
    </row>
    <row r="37" spans="1:15" s="9" customFormat="1" ht="21" customHeight="1" x14ac:dyDescent="0.25">
      <c r="A37" s="74"/>
      <c r="B37" s="16" t="s">
        <v>44</v>
      </c>
      <c r="C37" s="25">
        <v>77</v>
      </c>
      <c r="D37" s="25">
        <f t="shared" si="8"/>
        <v>49</v>
      </c>
      <c r="E37" s="25">
        <v>27</v>
      </c>
      <c r="F37" s="25">
        <v>22</v>
      </c>
      <c r="G37" s="23">
        <f t="shared" si="9"/>
        <v>-0.36363636363636365</v>
      </c>
      <c r="H37" s="24"/>
      <c r="I37" s="8"/>
      <c r="J37" s="7"/>
      <c r="K37" s="7"/>
      <c r="L37" s="7"/>
      <c r="M37" s="7"/>
      <c r="N37" s="7"/>
      <c r="O37" s="7"/>
    </row>
    <row r="38" spans="1:15" s="9" customFormat="1" ht="21" customHeight="1" x14ac:dyDescent="0.25">
      <c r="A38" s="74"/>
      <c r="B38" s="16" t="s">
        <v>45</v>
      </c>
      <c r="C38" s="25">
        <v>60</v>
      </c>
      <c r="D38" s="25">
        <f t="shared" si="8"/>
        <v>96</v>
      </c>
      <c r="E38" s="25">
        <v>45</v>
      </c>
      <c r="F38" s="25">
        <v>51</v>
      </c>
      <c r="G38" s="23">
        <f t="shared" si="9"/>
        <v>0.60000000000000009</v>
      </c>
      <c r="H38" s="24">
        <f t="shared" si="10"/>
        <v>36</v>
      </c>
      <c r="I38" s="8"/>
      <c r="J38" s="7"/>
      <c r="K38" s="7"/>
      <c r="L38" s="7"/>
      <c r="M38" s="7"/>
      <c r="N38" s="7"/>
      <c r="O38" s="7"/>
    </row>
    <row r="39" spans="1:15" s="9" customFormat="1" ht="21" customHeight="1" x14ac:dyDescent="0.25">
      <c r="A39" s="74"/>
      <c r="B39" s="16" t="s">
        <v>46</v>
      </c>
      <c r="C39" s="25">
        <v>30</v>
      </c>
      <c r="D39" s="25">
        <f t="shared" si="8"/>
        <v>34</v>
      </c>
      <c r="E39" s="25">
        <v>22</v>
      </c>
      <c r="F39" s="25">
        <v>12</v>
      </c>
      <c r="G39" s="23">
        <f t="shared" si="9"/>
        <v>0.1333333333333333</v>
      </c>
      <c r="H39" s="24">
        <f t="shared" si="10"/>
        <v>4</v>
      </c>
      <c r="I39" s="8"/>
      <c r="J39" s="7"/>
      <c r="K39" s="7"/>
      <c r="L39" s="7"/>
      <c r="M39" s="7"/>
      <c r="N39" s="7"/>
      <c r="O39" s="7"/>
    </row>
    <row r="40" spans="1:15" s="9" customFormat="1" ht="21" customHeight="1" x14ac:dyDescent="0.25">
      <c r="A40" s="74"/>
      <c r="B40" s="16" t="s">
        <v>47</v>
      </c>
      <c r="C40" s="25">
        <v>40</v>
      </c>
      <c r="D40" s="25">
        <f t="shared" si="8"/>
        <v>81</v>
      </c>
      <c r="E40" s="25">
        <v>43</v>
      </c>
      <c r="F40" s="25">
        <v>38</v>
      </c>
      <c r="G40" s="23">
        <f t="shared" si="9"/>
        <v>1.0249999999999999</v>
      </c>
      <c r="H40" s="24">
        <f t="shared" si="10"/>
        <v>41</v>
      </c>
      <c r="I40" s="8"/>
      <c r="J40" s="7"/>
      <c r="K40" s="7"/>
      <c r="L40" s="7"/>
      <c r="M40" s="7"/>
      <c r="N40" s="7"/>
      <c r="O40" s="7"/>
    </row>
    <row r="41" spans="1:15" s="9" customFormat="1" ht="21" customHeight="1" x14ac:dyDescent="0.25">
      <c r="A41" s="74" t="s">
        <v>21</v>
      </c>
      <c r="B41" s="16" t="s">
        <v>48</v>
      </c>
      <c r="C41" s="25">
        <v>25</v>
      </c>
      <c r="D41" s="25">
        <f t="shared" si="8"/>
        <v>82</v>
      </c>
      <c r="E41" s="25">
        <v>58</v>
      </c>
      <c r="F41" s="25">
        <v>24</v>
      </c>
      <c r="G41" s="23">
        <f t="shared" si="9"/>
        <v>2.2799999999999998</v>
      </c>
      <c r="H41" s="24">
        <f t="shared" si="10"/>
        <v>57</v>
      </c>
      <c r="I41" s="8"/>
      <c r="J41" s="7"/>
      <c r="K41" s="7"/>
      <c r="L41" s="7"/>
      <c r="M41" s="7"/>
      <c r="N41" s="7"/>
      <c r="O41" s="7"/>
    </row>
    <row r="42" spans="1:15" s="9" customFormat="1" ht="21" customHeight="1" x14ac:dyDescent="0.25">
      <c r="A42" s="74"/>
      <c r="B42" s="16" t="s">
        <v>49</v>
      </c>
      <c r="C42" s="25">
        <v>50</v>
      </c>
      <c r="D42" s="25">
        <f t="shared" si="8"/>
        <v>102</v>
      </c>
      <c r="E42" s="25">
        <v>60</v>
      </c>
      <c r="F42" s="25">
        <v>42</v>
      </c>
      <c r="G42" s="23">
        <f t="shared" si="9"/>
        <v>1.04</v>
      </c>
      <c r="H42" s="24">
        <f t="shared" si="10"/>
        <v>52</v>
      </c>
      <c r="I42" s="8"/>
      <c r="J42" s="7"/>
      <c r="K42" s="7"/>
      <c r="L42" s="7"/>
      <c r="M42" s="7"/>
      <c r="N42" s="7"/>
      <c r="O42" s="7"/>
    </row>
    <row r="43" spans="1:15" s="9" customFormat="1" ht="21" customHeight="1" x14ac:dyDescent="0.25">
      <c r="A43" s="74"/>
      <c r="B43" s="16" t="s">
        <v>50</v>
      </c>
      <c r="C43" s="25">
        <v>27</v>
      </c>
      <c r="D43" s="25">
        <f t="shared" si="8"/>
        <v>118</v>
      </c>
      <c r="E43" s="25">
        <v>64</v>
      </c>
      <c r="F43" s="25">
        <v>54</v>
      </c>
      <c r="G43" s="23">
        <f t="shared" si="9"/>
        <v>3.3703703703703702</v>
      </c>
      <c r="H43" s="24">
        <f t="shared" si="10"/>
        <v>91</v>
      </c>
      <c r="I43" s="8"/>
      <c r="J43" s="7"/>
      <c r="K43" s="7"/>
      <c r="L43" s="7"/>
      <c r="M43" s="7"/>
      <c r="N43" s="7"/>
      <c r="O43" s="7"/>
    </row>
    <row r="44" spans="1:15" s="9" customFormat="1" ht="21" customHeight="1" x14ac:dyDescent="0.25">
      <c r="A44" s="74"/>
      <c r="B44" s="16" t="s">
        <v>51</v>
      </c>
      <c r="C44" s="25">
        <v>16</v>
      </c>
      <c r="D44" s="25">
        <f t="shared" si="8"/>
        <v>11</v>
      </c>
      <c r="E44" s="25">
        <v>9</v>
      </c>
      <c r="F44" s="25">
        <v>2</v>
      </c>
      <c r="G44" s="23">
        <f t="shared" si="9"/>
        <v>-0.3125</v>
      </c>
      <c r="H44" s="24"/>
      <c r="I44" s="8"/>
      <c r="J44" s="7"/>
      <c r="K44" s="7"/>
      <c r="L44" s="7"/>
      <c r="M44" s="7"/>
      <c r="N44" s="7"/>
      <c r="O44" s="7"/>
    </row>
    <row r="45" spans="1:15" s="9" customFormat="1" ht="21" customHeight="1" x14ac:dyDescent="0.25">
      <c r="A45" s="74"/>
      <c r="B45" s="16" t="s">
        <v>52</v>
      </c>
      <c r="C45" s="25">
        <v>36</v>
      </c>
      <c r="D45" s="25">
        <f t="shared" si="8"/>
        <v>79</v>
      </c>
      <c r="E45" s="25">
        <v>54</v>
      </c>
      <c r="F45" s="25">
        <v>25</v>
      </c>
      <c r="G45" s="23">
        <f t="shared" si="9"/>
        <v>1.1944444444444446</v>
      </c>
      <c r="H45" s="24">
        <f t="shared" si="10"/>
        <v>43</v>
      </c>
      <c r="I45" s="8"/>
      <c r="J45" s="7"/>
      <c r="K45" s="7"/>
      <c r="L45" s="7"/>
      <c r="M45" s="7"/>
      <c r="N45" s="7"/>
      <c r="O45" s="7"/>
    </row>
    <row r="46" spans="1:15" s="9" customFormat="1" ht="21" customHeight="1" x14ac:dyDescent="0.25">
      <c r="A46" s="74" t="s">
        <v>22</v>
      </c>
      <c r="B46" s="16" t="s">
        <v>53</v>
      </c>
      <c r="C46" s="25">
        <v>28</v>
      </c>
      <c r="D46" s="25">
        <f t="shared" si="8"/>
        <v>32</v>
      </c>
      <c r="E46" s="25">
        <v>11</v>
      </c>
      <c r="F46" s="25">
        <v>21</v>
      </c>
      <c r="G46" s="23">
        <f t="shared" si="9"/>
        <v>0.14285714285714279</v>
      </c>
      <c r="H46" s="24">
        <f t="shared" si="10"/>
        <v>4</v>
      </c>
      <c r="I46" s="8"/>
      <c r="J46" s="7"/>
      <c r="K46" s="7"/>
      <c r="L46" s="7"/>
      <c r="M46" s="7"/>
      <c r="N46" s="7"/>
      <c r="O46" s="7"/>
    </row>
    <row r="47" spans="1:15" s="9" customFormat="1" ht="21" customHeight="1" x14ac:dyDescent="0.25">
      <c r="A47" s="74"/>
      <c r="B47" s="16" t="s">
        <v>54</v>
      </c>
      <c r="C47" s="25">
        <v>18</v>
      </c>
      <c r="D47" s="25">
        <f t="shared" si="8"/>
        <v>9</v>
      </c>
      <c r="E47" s="25">
        <v>3</v>
      </c>
      <c r="F47" s="25">
        <v>6</v>
      </c>
      <c r="G47" s="23">
        <f t="shared" si="9"/>
        <v>-0.5</v>
      </c>
      <c r="H47" s="24"/>
      <c r="I47" s="10"/>
      <c r="J47" s="7"/>
      <c r="K47" s="7"/>
      <c r="L47" s="7"/>
      <c r="M47" s="7"/>
      <c r="N47" s="7"/>
      <c r="O47" s="7"/>
    </row>
    <row r="48" spans="1:15" s="9" customFormat="1" ht="21" customHeight="1" x14ac:dyDescent="0.25">
      <c r="A48" s="74" t="s">
        <v>25</v>
      </c>
      <c r="B48" s="16" t="s">
        <v>55</v>
      </c>
      <c r="C48" s="25">
        <v>15</v>
      </c>
      <c r="D48" s="25">
        <f t="shared" si="8"/>
        <v>44</v>
      </c>
      <c r="E48" s="25">
        <v>26</v>
      </c>
      <c r="F48" s="25">
        <v>18</v>
      </c>
      <c r="G48" s="23">
        <f t="shared" si="9"/>
        <v>1.9333333333333331</v>
      </c>
      <c r="H48" s="24">
        <f t="shared" si="10"/>
        <v>29</v>
      </c>
      <c r="I48" s="8"/>
      <c r="J48" s="7"/>
      <c r="K48" s="7"/>
      <c r="L48" s="7"/>
      <c r="M48" s="7"/>
      <c r="N48" s="7"/>
      <c r="O48" s="7"/>
    </row>
    <row r="49" spans="1:15" s="9" customFormat="1" ht="21" customHeight="1" x14ac:dyDescent="0.25">
      <c r="A49" s="74"/>
      <c r="B49" s="16" t="s">
        <v>56</v>
      </c>
      <c r="C49" s="25">
        <v>3</v>
      </c>
      <c r="D49" s="25">
        <f t="shared" si="8"/>
        <v>5</v>
      </c>
      <c r="E49" s="25">
        <v>1</v>
      </c>
      <c r="F49" s="25">
        <v>4</v>
      </c>
      <c r="G49" s="23">
        <f t="shared" si="9"/>
        <v>0.66666666666666674</v>
      </c>
      <c r="H49" s="24">
        <f t="shared" si="10"/>
        <v>2</v>
      </c>
      <c r="I49" s="8"/>
      <c r="J49" s="7"/>
      <c r="K49" s="7"/>
      <c r="L49" s="7"/>
      <c r="M49" s="7"/>
      <c r="N49" s="7"/>
      <c r="O49" s="7"/>
    </row>
    <row r="50" spans="1:15" s="9" customFormat="1" ht="21" customHeight="1" x14ac:dyDescent="0.25">
      <c r="A50" s="74"/>
      <c r="B50" s="16" t="s">
        <v>57</v>
      </c>
      <c r="C50" s="25">
        <v>10</v>
      </c>
      <c r="D50" s="25">
        <f t="shared" si="8"/>
        <v>10</v>
      </c>
      <c r="E50" s="25">
        <v>5</v>
      </c>
      <c r="F50" s="25">
        <v>5</v>
      </c>
      <c r="G50" s="23">
        <f t="shared" si="9"/>
        <v>0</v>
      </c>
      <c r="H50" s="24">
        <f t="shared" si="10"/>
        <v>0</v>
      </c>
      <c r="I50" s="8"/>
      <c r="J50" s="7"/>
      <c r="K50" s="7"/>
      <c r="L50" s="7"/>
      <c r="M50" s="7"/>
      <c r="N50" s="7"/>
      <c r="O50" s="7"/>
    </row>
    <row r="51" spans="1:15" s="9" customFormat="1" ht="21" customHeight="1" x14ac:dyDescent="0.25">
      <c r="A51" s="74"/>
      <c r="B51" s="16" t="s">
        <v>58</v>
      </c>
      <c r="C51" s="25">
        <v>25</v>
      </c>
      <c r="D51" s="25">
        <f t="shared" si="8"/>
        <v>16</v>
      </c>
      <c r="E51" s="25">
        <v>8</v>
      </c>
      <c r="F51" s="25">
        <v>8</v>
      </c>
      <c r="G51" s="23">
        <f t="shared" si="9"/>
        <v>-0.36</v>
      </c>
      <c r="H51" s="24"/>
      <c r="I51" s="8"/>
      <c r="J51" s="7"/>
      <c r="K51" s="7"/>
      <c r="L51" s="7"/>
      <c r="M51" s="7"/>
      <c r="N51" s="7"/>
      <c r="O51" s="7"/>
    </row>
    <row r="52" spans="1:15" s="9" customFormat="1" ht="21" customHeight="1" x14ac:dyDescent="0.25">
      <c r="A52" s="75"/>
      <c r="B52" s="19" t="s">
        <v>59</v>
      </c>
      <c r="C52" s="26">
        <v>12</v>
      </c>
      <c r="D52" s="26">
        <f t="shared" si="8"/>
        <v>46</v>
      </c>
      <c r="E52" s="26">
        <v>21</v>
      </c>
      <c r="F52" s="26">
        <v>25</v>
      </c>
      <c r="G52" s="23">
        <f t="shared" si="9"/>
        <v>2.8333333333333335</v>
      </c>
      <c r="H52" s="24">
        <f t="shared" si="10"/>
        <v>34</v>
      </c>
      <c r="I52" s="8"/>
      <c r="J52" s="7"/>
      <c r="K52" s="7"/>
      <c r="L52" s="7"/>
      <c r="M52" s="7"/>
      <c r="N52" s="7"/>
      <c r="O52" s="7"/>
    </row>
    <row r="53" spans="1:15" s="9" customFormat="1" ht="32.25" customHeight="1" thickBot="1" x14ac:dyDescent="0.3">
      <c r="A53" s="69" t="s">
        <v>32</v>
      </c>
      <c r="B53" s="70"/>
      <c r="C53" s="27">
        <f>SUM(C27:C52)</f>
        <v>826</v>
      </c>
      <c r="D53" s="27">
        <f t="shared" ref="D53:F53" si="11">SUM(D27:D52)</f>
        <v>1277</v>
      </c>
      <c r="E53" s="27">
        <f t="shared" si="11"/>
        <v>637</v>
      </c>
      <c r="F53" s="27">
        <f t="shared" si="11"/>
        <v>640</v>
      </c>
      <c r="G53" s="28">
        <f t="shared" si="9"/>
        <v>0.54600484261501214</v>
      </c>
      <c r="H53" s="29">
        <f t="shared" si="10"/>
        <v>451</v>
      </c>
      <c r="I53" s="8"/>
      <c r="J53" s="7"/>
      <c r="K53" s="7"/>
      <c r="L53" s="7"/>
      <c r="M53" s="7"/>
      <c r="N53" s="7"/>
      <c r="O53" s="7"/>
    </row>
    <row r="54" spans="1:15" s="9" customFormat="1" ht="27" customHeight="1" x14ac:dyDescent="0.25">
      <c r="A54" s="8" t="s">
        <v>60</v>
      </c>
      <c r="C54" s="7"/>
      <c r="D54" s="7"/>
      <c r="E54" s="7"/>
      <c r="F54" s="7"/>
      <c r="G54" s="7"/>
      <c r="H54" s="7"/>
      <c r="I54" s="8"/>
      <c r="J54" s="7"/>
      <c r="K54" s="7"/>
      <c r="L54" s="7"/>
      <c r="M54" s="7"/>
      <c r="N54" s="7"/>
      <c r="O54" s="7"/>
    </row>
    <row r="55" spans="1:15" s="9" customFormat="1" ht="27" customHeight="1" thickBot="1" x14ac:dyDescent="0.3">
      <c r="A55" s="6"/>
      <c r="B55" s="6"/>
      <c r="C55" s="7"/>
      <c r="D55" s="7"/>
      <c r="E55" s="7"/>
      <c r="F55" s="7"/>
      <c r="G55" s="7"/>
      <c r="H55" s="7"/>
      <c r="I55" s="8"/>
      <c r="J55" s="7"/>
      <c r="K55" s="7"/>
      <c r="L55" s="7"/>
      <c r="M55" s="7"/>
      <c r="N55" s="7"/>
      <c r="O55" s="7"/>
    </row>
    <row r="56" spans="1:15" ht="45.75" customHeight="1" x14ac:dyDescent="0.25">
      <c r="A56" s="103" t="s">
        <v>61</v>
      </c>
      <c r="B56" s="92"/>
      <c r="C56" s="104" t="s">
        <v>62</v>
      </c>
      <c r="D56" s="104" t="s">
        <v>63</v>
      </c>
      <c r="E56" s="104" t="s">
        <v>7</v>
      </c>
      <c r="F56" s="105" t="s">
        <v>8</v>
      </c>
      <c r="N56" s="7"/>
      <c r="O56" s="7">
        <v>1430</v>
      </c>
    </row>
    <row r="57" spans="1:15" ht="39.75" customHeight="1" x14ac:dyDescent="0.25">
      <c r="A57" s="98" t="s">
        <v>64</v>
      </c>
      <c r="B57" s="99"/>
      <c r="C57" s="112">
        <f>+C21+J21</f>
        <v>5800</v>
      </c>
      <c r="D57" s="112">
        <f>+F57+E57</f>
        <v>6726</v>
      </c>
      <c r="E57" s="112">
        <f>+E21+L21</f>
        <v>2097</v>
      </c>
      <c r="F57" s="113">
        <f>+F21+M21</f>
        <v>4629</v>
      </c>
      <c r="G57" s="7"/>
      <c r="H57" s="5"/>
      <c r="N57" s="7"/>
      <c r="O57" s="7"/>
    </row>
    <row r="58" spans="1:15" ht="57.75" customHeight="1" x14ac:dyDescent="0.25">
      <c r="A58" s="85" t="s">
        <v>65</v>
      </c>
      <c r="B58" s="100"/>
      <c r="C58" s="114">
        <f>+C53</f>
        <v>826</v>
      </c>
      <c r="D58" s="114">
        <f t="shared" ref="D58:D60" si="12">+E58+F58</f>
        <v>1277</v>
      </c>
      <c r="E58" s="114">
        <f>+E53</f>
        <v>637</v>
      </c>
      <c r="F58" s="115">
        <f>+F53</f>
        <v>640</v>
      </c>
      <c r="G58" s="5"/>
      <c r="H58" s="7"/>
      <c r="I58" s="7"/>
      <c r="J58" s="7"/>
      <c r="K58" s="7"/>
      <c r="L58" s="7"/>
      <c r="M58" s="7"/>
      <c r="N58" s="5"/>
      <c r="O58" s="5"/>
    </row>
    <row r="59" spans="1:15" ht="57.75" customHeight="1" x14ac:dyDescent="0.25">
      <c r="A59" s="85" t="s">
        <v>66</v>
      </c>
      <c r="B59" s="100"/>
      <c r="C59" s="114">
        <v>0</v>
      </c>
      <c r="D59" s="114">
        <f t="shared" si="12"/>
        <v>2</v>
      </c>
      <c r="E59" s="114">
        <v>0</v>
      </c>
      <c r="F59" s="115">
        <v>2</v>
      </c>
      <c r="G59" s="5"/>
      <c r="H59" s="7"/>
      <c r="I59" s="7"/>
      <c r="J59" s="7"/>
      <c r="K59" s="7"/>
      <c r="L59" s="7"/>
      <c r="M59" s="7"/>
      <c r="N59" s="5"/>
      <c r="O59" s="5"/>
    </row>
    <row r="60" spans="1:15" ht="43.5" customHeight="1" x14ac:dyDescent="0.25">
      <c r="A60" s="101" t="s">
        <v>67</v>
      </c>
      <c r="B60" s="102"/>
      <c r="C60" s="116">
        <f>SUM(C57:C59)</f>
        <v>6626</v>
      </c>
      <c r="D60" s="116">
        <f t="shared" ref="D60:F60" si="13">SUM(D57:D59)</f>
        <v>8005</v>
      </c>
      <c r="E60" s="116">
        <f t="shared" si="13"/>
        <v>2734</v>
      </c>
      <c r="F60" s="117">
        <f t="shared" si="13"/>
        <v>5271</v>
      </c>
      <c r="G60" s="5"/>
      <c r="H60" s="7"/>
      <c r="I60" s="7"/>
      <c r="J60" s="7"/>
      <c r="K60" s="7"/>
      <c r="L60" s="7"/>
      <c r="M60" s="7"/>
      <c r="N60" s="5"/>
      <c r="O60" s="5"/>
    </row>
    <row r="61" spans="1:15" ht="21" customHeight="1" x14ac:dyDescent="0.25">
      <c r="A61" s="11" t="s">
        <v>72</v>
      </c>
      <c r="H61" s="7"/>
      <c r="I61" s="7"/>
      <c r="J61" s="7"/>
      <c r="K61" s="7"/>
      <c r="L61" s="7"/>
      <c r="M61" s="7"/>
    </row>
    <row r="62" spans="1:15" ht="16.5" customHeight="1" x14ac:dyDescent="0.25">
      <c r="A62" s="90" t="s">
        <v>68</v>
      </c>
      <c r="B62" s="90"/>
      <c r="C62" s="90"/>
      <c r="D62" s="90"/>
      <c r="E62" s="90"/>
      <c r="F62" s="90"/>
      <c r="G62" s="5"/>
      <c r="H62" s="5"/>
      <c r="I62" s="5"/>
      <c r="J62" s="5"/>
      <c r="K62" s="5"/>
      <c r="L62" s="5"/>
      <c r="M62" s="5"/>
    </row>
    <row r="63" spans="1:15" ht="21" customHeight="1" x14ac:dyDescent="0.25">
      <c r="A63" s="90" t="s">
        <v>69</v>
      </c>
      <c r="B63" s="90"/>
      <c r="C63" s="90"/>
      <c r="D63" s="90"/>
      <c r="E63" s="90"/>
      <c r="F63" s="90"/>
      <c r="H63" s="5"/>
    </row>
    <row r="64" spans="1:15" x14ac:dyDescent="0.25">
      <c r="I64" s="5"/>
    </row>
  </sheetData>
  <mergeCells count="45">
    <mergeCell ref="A62:F62"/>
    <mergeCell ref="A63:F63"/>
    <mergeCell ref="A56:B56"/>
    <mergeCell ref="A57:B57"/>
    <mergeCell ref="A58:B58"/>
    <mergeCell ref="A59:B59"/>
    <mergeCell ref="A60:B60"/>
    <mergeCell ref="M18:M20"/>
    <mergeCell ref="N18:N20"/>
    <mergeCell ref="O18:O20"/>
    <mergeCell ref="A21:B21"/>
    <mergeCell ref="A25:A26"/>
    <mergeCell ref="B25:H25"/>
    <mergeCell ref="L18:L20"/>
    <mergeCell ref="A18:A20"/>
    <mergeCell ref="I18:I20"/>
    <mergeCell ref="J18:J20"/>
    <mergeCell ref="K18:K20"/>
    <mergeCell ref="A53:B53"/>
    <mergeCell ref="A27:A32"/>
    <mergeCell ref="A33:A40"/>
    <mergeCell ref="A41:A45"/>
    <mergeCell ref="A46:A47"/>
    <mergeCell ref="A48:A52"/>
    <mergeCell ref="F9:F12"/>
    <mergeCell ref="G9:G12"/>
    <mergeCell ref="H9:H12"/>
    <mergeCell ref="A13:A14"/>
    <mergeCell ref="B13:B14"/>
    <mergeCell ref="C13:C14"/>
    <mergeCell ref="D13:D14"/>
    <mergeCell ref="E13:E14"/>
    <mergeCell ref="F13:F14"/>
    <mergeCell ref="G13:G14"/>
    <mergeCell ref="A9:A12"/>
    <mergeCell ref="B9:B12"/>
    <mergeCell ref="C9:C12"/>
    <mergeCell ref="D9:D12"/>
    <mergeCell ref="E9:E12"/>
    <mergeCell ref="H13:H14"/>
    <mergeCell ref="A5:O5"/>
    <mergeCell ref="A6:O6"/>
    <mergeCell ref="A7:A8"/>
    <mergeCell ref="B7:H7"/>
    <mergeCell ref="I7:O7"/>
  </mergeCells>
  <pageMargins left="0.70866141732283472" right="0.70866141732283472" top="0.74803149606299213" bottom="0.74803149606299213" header="0.31496062992125984" footer="0.31496062992125984"/>
  <pageSetup scale="31" orientation="landscape" r:id="rId1"/>
  <ignoredErrors>
    <ignoredError sqref="D57:D58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3. ERON Y PABELLONES MUJE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Nelly Saavedra Ardila</dc:creator>
  <cp:lastModifiedBy>NELLY SAAVEDRA ARDILA</cp:lastModifiedBy>
  <dcterms:created xsi:type="dcterms:W3CDTF">2015-09-29T21:45:04Z</dcterms:created>
  <dcterms:modified xsi:type="dcterms:W3CDTF">2016-11-08T14:47:58Z</dcterms:modified>
</cp:coreProperties>
</file>