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75" windowWidth="18120" windowHeight="11820" activeTab="3"/>
  </bookViews>
  <sheets>
    <sheet name="programas psicosociales" sheetId="2" r:id="rId1"/>
    <sheet name="condiciones excepcionales" sheetId="3" r:id="rId2"/>
    <sheet name="censo religioso" sheetId="4" r:id="rId3"/>
    <sheet name="LGTBI" sheetId="5" r:id="rId4"/>
  </sheets>
  <externalReferences>
    <externalReference r:id="rId5"/>
  </externalReferences>
  <definedNames>
    <definedName name="_xlnm.Print_Area" localSheetId="2">'censo religioso'!$A$1:$H$28</definedName>
    <definedName name="_xlnm.Print_Area" localSheetId="3">LGTBI!$A$1:$I$13</definedName>
    <definedName name="_xlnm.Print_Area" localSheetId="0">'programas psicosociales'!$A$1:$H$16</definedName>
  </definedNames>
  <calcPr calcId="125725"/>
</workbook>
</file>

<file path=xl/calcChain.xml><?xml version="1.0" encoding="utf-8"?>
<calcChain xmlns="http://schemas.openxmlformats.org/spreadsheetml/2006/main">
  <c r="H12" i="5"/>
  <c r="G12"/>
  <c r="F12"/>
  <c r="E12"/>
  <c r="D12"/>
  <c r="C12"/>
  <c r="I12" s="1"/>
  <c r="H11"/>
  <c r="G11"/>
  <c r="F11"/>
  <c r="E11"/>
  <c r="I11" s="1"/>
  <c r="D11"/>
  <c r="C11"/>
  <c r="H10"/>
  <c r="G10"/>
  <c r="F10"/>
  <c r="E10"/>
  <c r="D10"/>
  <c r="C10"/>
  <c r="H9"/>
  <c r="G9"/>
  <c r="F9"/>
  <c r="E9"/>
  <c r="E13" s="1"/>
  <c r="D9"/>
  <c r="C9"/>
  <c r="H8"/>
  <c r="G8"/>
  <c r="G13" s="1"/>
  <c r="F8"/>
  <c r="F13" s="1"/>
  <c r="E8"/>
  <c r="D8"/>
  <c r="C8"/>
  <c r="I8" s="1"/>
  <c r="G28" i="4"/>
  <c r="F28"/>
  <c r="E28"/>
  <c r="D28"/>
  <c r="C28"/>
  <c r="B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G14" i="3"/>
  <c r="F14"/>
  <c r="E14"/>
  <c r="D14"/>
  <c r="C14"/>
  <c r="B14"/>
  <c r="H14" s="1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H10" s="1"/>
  <c r="G9"/>
  <c r="F9"/>
  <c r="E9"/>
  <c r="D9"/>
  <c r="C9"/>
  <c r="B9"/>
  <c r="G8"/>
  <c r="F8"/>
  <c r="E8"/>
  <c r="D8"/>
  <c r="C8"/>
  <c r="B8"/>
  <c r="H16" i="2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1"/>
  <c r="F11"/>
  <c r="E11"/>
  <c r="D11"/>
  <c r="C11"/>
  <c r="B11"/>
  <c r="G10"/>
  <c r="F10"/>
  <c r="E10"/>
  <c r="D10"/>
  <c r="C10"/>
  <c r="B10"/>
  <c r="G9"/>
  <c r="F9"/>
  <c r="E9"/>
  <c r="D9"/>
  <c r="C9"/>
  <c r="B9"/>
  <c r="G8"/>
  <c r="F8"/>
  <c r="E8"/>
  <c r="D8"/>
  <c r="C8"/>
  <c r="B8"/>
  <c r="D13" i="5" l="1"/>
  <c r="H13"/>
  <c r="I9"/>
  <c r="I10"/>
  <c r="I13" s="1"/>
  <c r="H28" i="4"/>
  <c r="H13" i="3"/>
  <c r="F15"/>
  <c r="E15"/>
  <c r="C15"/>
  <c r="G15"/>
  <c r="H9"/>
  <c r="H8"/>
  <c r="H11"/>
  <c r="H12"/>
  <c r="C13" i="5"/>
  <c r="C12" i="2"/>
  <c r="G12"/>
  <c r="D15" i="3"/>
  <c r="B15"/>
  <c r="B12" i="2"/>
  <c r="F12"/>
  <c r="H10"/>
  <c r="H15"/>
  <c r="E12"/>
  <c r="H11"/>
  <c r="H14"/>
  <c r="D12"/>
  <c r="H9"/>
  <c r="H13"/>
  <c r="H8"/>
  <c r="H15" i="3" l="1"/>
  <c r="H12" i="2"/>
</calcChain>
</file>

<file path=xl/sharedStrings.xml><?xml version="1.0" encoding="utf-8"?>
<sst xmlns="http://schemas.openxmlformats.org/spreadsheetml/2006/main" count="102" uniqueCount="63">
  <si>
    <t>Fuente SISIPEC WEB</t>
  </si>
  <si>
    <t>CATEGORÍA AUTORECONOCIDA</t>
  </si>
  <si>
    <t>Fuente Direcciones Regionales</t>
  </si>
  <si>
    <t>Anexo No. 7</t>
  </si>
  <si>
    <t xml:space="preserve">Programa </t>
  </si>
  <si>
    <t>Total nacional</t>
  </si>
  <si>
    <t>Orientacion psicojurídica</t>
  </si>
  <si>
    <t>Atencion apoyo social a grupos con condiciones excepcionales</t>
  </si>
  <si>
    <t>Asistencia psicológica</t>
  </si>
  <si>
    <t>Atención familiar</t>
  </si>
  <si>
    <t>Total atenciones</t>
  </si>
  <si>
    <t>Escuela de madres de niños de 0 a 3 años</t>
  </si>
  <si>
    <t>Asistencia espiritual</t>
  </si>
  <si>
    <t>Actividades culturales y deportivas</t>
  </si>
  <si>
    <t>Niños menores de 0 a 3 años</t>
  </si>
  <si>
    <t>Instituto Nacional Penitenciario y Carcelario - INPEC</t>
  </si>
  <si>
    <t>Ministerio de Justicia y del Derecho</t>
  </si>
  <si>
    <t>República de Colombia</t>
  </si>
  <si>
    <t>Julio  31  de 2012</t>
  </si>
  <si>
    <t>Central</t>
  </si>
  <si>
    <t>Occidental</t>
  </si>
  <si>
    <t>Norte</t>
  </si>
  <si>
    <t>Oriente</t>
  </si>
  <si>
    <t>Noroeste</t>
  </si>
  <si>
    <t>Viejo caldas</t>
  </si>
  <si>
    <t>Programas psicosociales</t>
  </si>
  <si>
    <t>Grupos con condiciones expcecionales</t>
  </si>
  <si>
    <t>Adulto mayor</t>
  </si>
  <si>
    <t>Afro colombiano</t>
  </si>
  <si>
    <t>Con discapacidad</t>
  </si>
  <si>
    <t>Extranjeros</t>
  </si>
  <si>
    <t>Indigenas</t>
  </si>
  <si>
    <t>Madres gestantes</t>
  </si>
  <si>
    <t>Madres lactantes</t>
  </si>
  <si>
    <t>Gran total</t>
  </si>
  <si>
    <t>Censo religioso</t>
  </si>
  <si>
    <t>Adventista</t>
  </si>
  <si>
    <t>Anglicano</t>
  </si>
  <si>
    <t>Asamblea de dios</t>
  </si>
  <si>
    <t>Bautista</t>
  </si>
  <si>
    <t>Budismo</t>
  </si>
  <si>
    <t>Catolico</t>
  </si>
  <si>
    <t>Cruzada estudiantil</t>
  </si>
  <si>
    <t>Cultos indigenas</t>
  </si>
  <si>
    <t>Evangelica</t>
  </si>
  <si>
    <t>Induismo</t>
  </si>
  <si>
    <t>Islamismo</t>
  </si>
  <si>
    <t>Judaismo</t>
  </si>
  <si>
    <t>Luterana</t>
  </si>
  <si>
    <t>Menonita</t>
  </si>
  <si>
    <t>Metodista</t>
  </si>
  <si>
    <t>Mormon</t>
  </si>
  <si>
    <t>No profesa</t>
  </si>
  <si>
    <t>Ns - nr</t>
  </si>
  <si>
    <t>Pentecostal</t>
  </si>
  <si>
    <t>Testigo de jehova</t>
  </si>
  <si>
    <t>Convocatoria libre y autonoma población LGTBI</t>
  </si>
  <si>
    <t>Lesbianas</t>
  </si>
  <si>
    <t>Gays</t>
  </si>
  <si>
    <t>Bisexuales</t>
  </si>
  <si>
    <t>Transgeneristas</t>
  </si>
  <si>
    <t>Intersexuales</t>
  </si>
  <si>
    <t>Total</t>
  </si>
</sst>
</file>

<file path=xl/styles.xml><?xml version="1.0" encoding="utf-8"?>
<styleSheet xmlns="http://schemas.openxmlformats.org/spreadsheetml/2006/main">
  <fonts count="25">
    <font>
      <sz val="11"/>
      <color theme="1"/>
      <name val="Candar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ndara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sz val="9"/>
      <color rgb="FF00000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8"/>
      <name val="Arial"/>
      <family val="2"/>
    </font>
    <font>
      <b/>
      <sz val="18"/>
      <color rgb="FFFF0000"/>
      <name val="Arial"/>
      <family val="2"/>
    </font>
    <font>
      <sz val="20"/>
      <color theme="1"/>
      <name val="Arial"/>
      <family val="2"/>
    </font>
    <font>
      <b/>
      <sz val="2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88402966399123"/>
      </right>
      <top style="thin">
        <color theme="3" tint="0.39994506668294322"/>
      </top>
      <bottom style="thin">
        <color theme="3" tint="0.39994506668294322"/>
      </bottom>
      <diagonal/>
    </border>
  </borders>
  <cellStyleXfs count="1">
    <xf numFmtId="0" fontId="0" fillId="0" borderId="0"/>
  </cellStyleXfs>
  <cellXfs count="44">
    <xf numFmtId="0" fontId="0" fillId="0" borderId="0" xfId="0"/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0" fillId="0" borderId="0" xfId="0" applyBorder="1"/>
    <xf numFmtId="0" fontId="12" fillId="3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3" fontId="10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wrapText="1"/>
    </xf>
    <xf numFmtId="3" fontId="11" fillId="0" borderId="2" xfId="0" applyNumberFormat="1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wrapText="1"/>
    </xf>
    <xf numFmtId="0" fontId="15" fillId="2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24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20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628650</xdr:colOff>
      <xdr:row>0</xdr:row>
      <xdr:rowOff>161925</xdr:rowOff>
    </xdr:from>
    <xdr:to>
      <xdr:col>7</xdr:col>
      <xdr:colOff>675551</xdr:colOff>
      <xdr:row>3</xdr:row>
      <xdr:rowOff>133350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76950" y="161925"/>
          <a:ext cx="742226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1057275</xdr:colOff>
      <xdr:row>1</xdr:row>
      <xdr:rowOff>9525</xdr:rowOff>
    </xdr:from>
    <xdr:to>
      <xdr:col>3</xdr:col>
      <xdr:colOff>1838324</xdr:colOff>
      <xdr:row>3</xdr:row>
      <xdr:rowOff>122539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71875" y="209550"/>
          <a:ext cx="781049" cy="5130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581026</xdr:colOff>
      <xdr:row>0</xdr:row>
      <xdr:rowOff>189095</xdr:rowOff>
    </xdr:from>
    <xdr:to>
      <xdr:col>0</xdr:col>
      <xdr:colOff>1200150</xdr:colOff>
      <xdr:row>3</xdr:row>
      <xdr:rowOff>76199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581026" y="189095"/>
          <a:ext cx="619124" cy="4871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733425</xdr:colOff>
      <xdr:row>1</xdr:row>
      <xdr:rowOff>47625</xdr:rowOff>
    </xdr:from>
    <xdr:to>
      <xdr:col>7</xdr:col>
      <xdr:colOff>780326</xdr:colOff>
      <xdr:row>4</xdr:row>
      <xdr:rowOff>28575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86475" y="247650"/>
          <a:ext cx="885101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1057275</xdr:colOff>
      <xdr:row>1</xdr:row>
      <xdr:rowOff>9525</xdr:rowOff>
    </xdr:from>
    <xdr:to>
      <xdr:col>2</xdr:col>
      <xdr:colOff>1838324</xdr:colOff>
      <xdr:row>3</xdr:row>
      <xdr:rowOff>122539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95775" y="209550"/>
          <a:ext cx="0" cy="5130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0</xdr:row>
      <xdr:rowOff>141470</xdr:rowOff>
    </xdr:from>
    <xdr:to>
      <xdr:col>0</xdr:col>
      <xdr:colOff>933449</xdr:colOff>
      <xdr:row>3</xdr:row>
      <xdr:rowOff>177825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285750" y="141470"/>
          <a:ext cx="647699" cy="636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781050</xdr:colOff>
      <xdr:row>1</xdr:row>
      <xdr:rowOff>19050</xdr:rowOff>
    </xdr:from>
    <xdr:to>
      <xdr:col>7</xdr:col>
      <xdr:colOff>827951</xdr:colOff>
      <xdr:row>4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0" y="219075"/>
          <a:ext cx="885101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1057275</xdr:colOff>
      <xdr:row>1</xdr:row>
      <xdr:rowOff>9525</xdr:rowOff>
    </xdr:from>
    <xdr:to>
      <xdr:col>1</xdr:col>
      <xdr:colOff>1838324</xdr:colOff>
      <xdr:row>3</xdr:row>
      <xdr:rowOff>122539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8450" y="209550"/>
          <a:ext cx="0" cy="5130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0</xdr:row>
      <xdr:rowOff>131945</xdr:rowOff>
    </xdr:from>
    <xdr:to>
      <xdr:col>0</xdr:col>
      <xdr:colOff>742949</xdr:colOff>
      <xdr:row>3</xdr:row>
      <xdr:rowOff>139725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133350" y="131945"/>
          <a:ext cx="609599" cy="607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819150</xdr:colOff>
      <xdr:row>1</xdr:row>
      <xdr:rowOff>9525</xdr:rowOff>
    </xdr:from>
    <xdr:to>
      <xdr:col>9</xdr:col>
      <xdr:colOff>27851</xdr:colOff>
      <xdr:row>3</xdr:row>
      <xdr:rowOff>180975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86550" y="209550"/>
          <a:ext cx="885101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0</xdr:row>
      <xdr:rowOff>131945</xdr:rowOff>
    </xdr:from>
    <xdr:to>
      <xdr:col>0</xdr:col>
      <xdr:colOff>742949</xdr:colOff>
      <xdr:row>3</xdr:row>
      <xdr:rowOff>111150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133350" y="131945"/>
          <a:ext cx="609599" cy="607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INSERCION53\Users\EBONILLAM\Documents\Sub%20Educaci&#243;n%20(EBM)\2012\SISIPEC\ESTADISTICAS\QUINCENA%2015%20-%2031%20JULIO%2020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studio 19-9-11"/>
      <sheetName val="Consolidado"/>
      <sheetName val="Hoja2"/>
      <sheetName val="ATENCION"/>
      <sheetName val="EDUCACION"/>
      <sheetName val="C RELIGIOSO"/>
      <sheetName val="GCV"/>
      <sheetName val="LGVTI"/>
      <sheetName val="ESTUDIO 31-07-12"/>
      <sheetName val="Hoja1"/>
    </sheetNames>
    <sheetDataSet>
      <sheetData sheetId="0"/>
      <sheetData sheetId="1">
        <row r="42">
          <cell r="L42" t="str">
            <v>EDUCACIÓN BÁSICA CLEI I</v>
          </cell>
        </row>
      </sheetData>
      <sheetData sheetId="2"/>
      <sheetData sheetId="3">
        <row r="1">
          <cell r="B1" t="str">
            <v>ASISTENCIA PSICOLÓGICA</v>
          </cell>
        </row>
        <row r="46">
          <cell r="B46">
            <v>88</v>
          </cell>
          <cell r="C46">
            <v>202</v>
          </cell>
          <cell r="D46">
            <v>5</v>
          </cell>
          <cell r="E46">
            <v>46</v>
          </cell>
          <cell r="F46">
            <v>17</v>
          </cell>
          <cell r="G46">
            <v>578</v>
          </cell>
          <cell r="H46">
            <v>605</v>
          </cell>
          <cell r="I46">
            <v>37</v>
          </cell>
          <cell r="J46">
            <v>1</v>
          </cell>
          <cell r="L46">
            <v>4</v>
          </cell>
          <cell r="N46">
            <v>209</v>
          </cell>
          <cell r="O46">
            <v>1</v>
          </cell>
          <cell r="P46">
            <v>0</v>
          </cell>
          <cell r="Q46">
            <v>29</v>
          </cell>
          <cell r="R46">
            <v>351</v>
          </cell>
          <cell r="S46">
            <v>0</v>
          </cell>
          <cell r="T46">
            <v>150</v>
          </cell>
          <cell r="U46">
            <v>386</v>
          </cell>
          <cell r="V46">
            <v>170</v>
          </cell>
          <cell r="W46">
            <v>460</v>
          </cell>
          <cell r="X46">
            <v>183</v>
          </cell>
          <cell r="Y46">
            <v>22</v>
          </cell>
          <cell r="Z46">
            <v>18</v>
          </cell>
          <cell r="AA46">
            <v>15</v>
          </cell>
          <cell r="AB46">
            <v>328</v>
          </cell>
        </row>
        <row r="72">
          <cell r="B72">
            <v>44</v>
          </cell>
          <cell r="C72">
            <v>119</v>
          </cell>
          <cell r="D72">
            <v>6</v>
          </cell>
          <cell r="E72">
            <v>52</v>
          </cell>
          <cell r="F72">
            <v>155</v>
          </cell>
          <cell r="G72">
            <v>380</v>
          </cell>
          <cell r="H72">
            <v>108</v>
          </cell>
          <cell r="I72">
            <v>53</v>
          </cell>
          <cell r="J72">
            <v>5</v>
          </cell>
          <cell r="L72">
            <v>112</v>
          </cell>
          <cell r="N72">
            <v>135</v>
          </cell>
          <cell r="O72">
            <v>0</v>
          </cell>
          <cell r="P72">
            <v>0</v>
          </cell>
          <cell r="Q72">
            <v>0</v>
          </cell>
          <cell r="R72">
            <v>19</v>
          </cell>
          <cell r="S72">
            <v>0</v>
          </cell>
          <cell r="T72">
            <v>289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26</v>
          </cell>
          <cell r="AA72">
            <v>0</v>
          </cell>
          <cell r="AB72">
            <v>759</v>
          </cell>
        </row>
        <row r="89">
          <cell r="B89">
            <v>15</v>
          </cell>
          <cell r="C89">
            <v>9</v>
          </cell>
          <cell r="D89">
            <v>5</v>
          </cell>
          <cell r="E89">
            <v>49</v>
          </cell>
          <cell r="F89">
            <v>1</v>
          </cell>
          <cell r="G89">
            <v>98</v>
          </cell>
          <cell r="H89">
            <v>43</v>
          </cell>
          <cell r="I89">
            <v>42</v>
          </cell>
          <cell r="J89">
            <v>0</v>
          </cell>
          <cell r="L89">
            <v>4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323</v>
          </cell>
          <cell r="S89">
            <v>0</v>
          </cell>
          <cell r="T89">
            <v>178</v>
          </cell>
          <cell r="U89">
            <v>565</v>
          </cell>
          <cell r="V89">
            <v>0</v>
          </cell>
          <cell r="W89">
            <v>248</v>
          </cell>
          <cell r="X89">
            <v>221</v>
          </cell>
          <cell r="Y89">
            <v>0</v>
          </cell>
          <cell r="Z89">
            <v>0</v>
          </cell>
          <cell r="AA89">
            <v>0</v>
          </cell>
          <cell r="AB89">
            <v>353</v>
          </cell>
        </row>
        <row r="105">
          <cell r="B105">
            <v>44</v>
          </cell>
          <cell r="C105">
            <v>6</v>
          </cell>
          <cell r="E105">
            <v>20</v>
          </cell>
        </row>
        <row r="106">
          <cell r="F106">
            <v>0</v>
          </cell>
          <cell r="G106">
            <v>120</v>
          </cell>
          <cell r="H106">
            <v>116</v>
          </cell>
          <cell r="I106">
            <v>9</v>
          </cell>
          <cell r="J106">
            <v>0</v>
          </cell>
          <cell r="N106">
            <v>33</v>
          </cell>
        </row>
        <row r="134">
          <cell r="B134">
            <v>7</v>
          </cell>
          <cell r="C134">
            <v>2</v>
          </cell>
          <cell r="D134">
            <v>5</v>
          </cell>
          <cell r="E134">
            <v>7</v>
          </cell>
          <cell r="F134">
            <v>12</v>
          </cell>
          <cell r="G134">
            <v>184</v>
          </cell>
          <cell r="H134">
            <v>68</v>
          </cell>
          <cell r="I134">
            <v>52</v>
          </cell>
          <cell r="J134">
            <v>7</v>
          </cell>
          <cell r="L134">
            <v>59</v>
          </cell>
          <cell r="N134">
            <v>476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107</v>
          </cell>
          <cell r="U134">
            <v>146</v>
          </cell>
          <cell r="V134">
            <v>45</v>
          </cell>
          <cell r="W134">
            <v>11</v>
          </cell>
          <cell r="X134">
            <v>80</v>
          </cell>
          <cell r="Y134">
            <v>34</v>
          </cell>
          <cell r="Z134">
            <v>0</v>
          </cell>
          <cell r="AA134">
            <v>49</v>
          </cell>
          <cell r="AB134">
            <v>400</v>
          </cell>
        </row>
        <row r="162">
          <cell r="B162">
            <v>41</v>
          </cell>
          <cell r="C162">
            <v>0</v>
          </cell>
          <cell r="D162">
            <v>1</v>
          </cell>
          <cell r="E162">
            <v>0</v>
          </cell>
          <cell r="G162">
            <v>609</v>
          </cell>
          <cell r="H162">
            <v>62</v>
          </cell>
          <cell r="I162">
            <v>7</v>
          </cell>
          <cell r="J162">
            <v>0</v>
          </cell>
          <cell r="L162">
            <v>28</v>
          </cell>
          <cell r="N162">
            <v>12</v>
          </cell>
          <cell r="O162">
            <v>0</v>
          </cell>
          <cell r="P162">
            <v>0</v>
          </cell>
          <cell r="Q162">
            <v>1</v>
          </cell>
          <cell r="R162">
            <v>0</v>
          </cell>
          <cell r="S162">
            <v>0</v>
          </cell>
          <cell r="T162">
            <v>329</v>
          </cell>
          <cell r="U162">
            <v>1075</v>
          </cell>
          <cell r="V162">
            <v>147</v>
          </cell>
          <cell r="W162">
            <v>179</v>
          </cell>
          <cell r="X162">
            <v>37</v>
          </cell>
          <cell r="Y162">
            <v>91</v>
          </cell>
          <cell r="Z162">
            <v>0</v>
          </cell>
          <cell r="AA162">
            <v>0</v>
          </cell>
          <cell r="AB162">
            <v>830</v>
          </cell>
        </row>
      </sheetData>
      <sheetData sheetId="4">
        <row r="47">
          <cell r="E47">
            <v>891</v>
          </cell>
        </row>
      </sheetData>
      <sheetData sheetId="5"/>
      <sheetData sheetId="6">
        <row r="1118">
          <cell r="D1118">
            <v>1117</v>
          </cell>
        </row>
        <row r="1627">
          <cell r="D1627">
            <v>508</v>
          </cell>
        </row>
        <row r="1961">
          <cell r="D1961">
            <v>333</v>
          </cell>
        </row>
        <row r="2229">
          <cell r="D2229">
            <v>267</v>
          </cell>
        </row>
        <row r="2410">
          <cell r="D2410">
            <v>180</v>
          </cell>
        </row>
        <row r="2499">
          <cell r="D2499">
            <v>88</v>
          </cell>
        </row>
        <row r="2512">
          <cell r="D2512">
            <v>12</v>
          </cell>
        </row>
        <row r="3092">
          <cell r="D3092">
            <v>578</v>
          </cell>
        </row>
        <row r="5530">
          <cell r="D5530">
            <v>2437</v>
          </cell>
        </row>
        <row r="5695">
          <cell r="D5695">
            <v>164</v>
          </cell>
        </row>
        <row r="5786">
          <cell r="D5786">
            <v>3</v>
          </cell>
        </row>
        <row r="6258">
          <cell r="D6258">
            <v>475</v>
          </cell>
        </row>
        <row r="6303">
          <cell r="D6303">
            <v>44</v>
          </cell>
        </row>
        <row r="6312">
          <cell r="D6312">
            <v>8</v>
          </cell>
        </row>
        <row r="6603">
          <cell r="D6603">
            <v>289</v>
          </cell>
        </row>
        <row r="6701">
          <cell r="D6701">
            <v>97</v>
          </cell>
        </row>
        <row r="6794">
          <cell r="D6794">
            <v>92</v>
          </cell>
        </row>
        <row r="6827">
          <cell r="D6827">
            <v>32</v>
          </cell>
        </row>
        <row r="6964">
          <cell r="D6964">
            <v>136</v>
          </cell>
        </row>
        <row r="6975">
          <cell r="D6975">
            <v>10</v>
          </cell>
        </row>
        <row r="6982">
          <cell r="D6982">
            <v>6</v>
          </cell>
        </row>
        <row r="7338">
          <cell r="D7338">
            <v>355</v>
          </cell>
        </row>
        <row r="7590">
          <cell r="D7590">
            <v>251</v>
          </cell>
        </row>
        <row r="7850">
          <cell r="D7850">
            <v>259</v>
          </cell>
        </row>
        <row r="7908">
          <cell r="D7908">
            <v>57</v>
          </cell>
        </row>
        <row r="7922">
          <cell r="D7922">
            <v>13</v>
          </cell>
        </row>
        <row r="7941">
          <cell r="D7941">
            <v>18</v>
          </cell>
        </row>
        <row r="7943">
          <cell r="D7943">
            <v>1</v>
          </cell>
        </row>
        <row r="8369">
          <cell r="D8369">
            <v>424</v>
          </cell>
        </row>
        <row r="8958">
          <cell r="D8958">
            <v>588</v>
          </cell>
        </row>
        <row r="9158">
          <cell r="D9158">
            <v>199</v>
          </cell>
        </row>
        <row r="9183">
          <cell r="D9183">
            <v>24</v>
          </cell>
        </row>
        <row r="9216">
          <cell r="D9216">
            <v>32</v>
          </cell>
        </row>
        <row r="9261">
          <cell r="D9261">
            <v>44</v>
          </cell>
        </row>
        <row r="9264">
          <cell r="D9264">
            <v>2</v>
          </cell>
        </row>
        <row r="9825">
          <cell r="D9825">
            <v>559</v>
          </cell>
        </row>
        <row r="10032">
          <cell r="D10032">
            <v>206</v>
          </cell>
        </row>
        <row r="10244">
          <cell r="D10244">
            <v>211</v>
          </cell>
        </row>
        <row r="10258">
          <cell r="D10258">
            <v>13</v>
          </cell>
        </row>
        <row r="10375">
          <cell r="D10375">
            <v>116</v>
          </cell>
        </row>
        <row r="10415">
          <cell r="D10415">
            <v>39</v>
          </cell>
        </row>
        <row r="10419">
          <cell r="D10419">
            <v>3</v>
          </cell>
        </row>
      </sheetData>
      <sheetData sheetId="7">
        <row r="45">
          <cell r="C45">
            <v>8</v>
          </cell>
          <cell r="D45">
            <v>29</v>
          </cell>
          <cell r="E45">
            <v>12</v>
          </cell>
          <cell r="F45">
            <v>23</v>
          </cell>
          <cell r="G45">
            <v>2</v>
          </cell>
        </row>
        <row r="71">
          <cell r="C71">
            <v>121</v>
          </cell>
          <cell r="D71">
            <v>15</v>
          </cell>
          <cell r="E71">
            <v>101</v>
          </cell>
          <cell r="F71">
            <v>51</v>
          </cell>
          <cell r="G71">
            <v>0</v>
          </cell>
        </row>
        <row r="88">
          <cell r="C88">
            <v>0</v>
          </cell>
          <cell r="D88">
            <v>3</v>
          </cell>
          <cell r="E88">
            <v>7</v>
          </cell>
          <cell r="F88">
            <v>1</v>
          </cell>
          <cell r="G88">
            <v>0</v>
          </cell>
        </row>
        <row r="105">
          <cell r="C105">
            <v>57</v>
          </cell>
          <cell r="D105">
            <v>25</v>
          </cell>
          <cell r="E105">
            <v>6</v>
          </cell>
          <cell r="F105">
            <v>9</v>
          </cell>
          <cell r="G105">
            <v>0</v>
          </cell>
        </row>
        <row r="126">
          <cell r="C126">
            <v>64</v>
          </cell>
          <cell r="D126">
            <v>21</v>
          </cell>
          <cell r="E126">
            <v>13</v>
          </cell>
          <cell r="F126">
            <v>6</v>
          </cell>
          <cell r="G126">
            <v>0</v>
          </cell>
        </row>
        <row r="149">
          <cell r="C149">
            <v>52</v>
          </cell>
          <cell r="D149">
            <v>30</v>
          </cell>
          <cell r="E149">
            <v>33</v>
          </cell>
          <cell r="F149">
            <v>5</v>
          </cell>
          <cell r="G149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view="pageBreakPreview" zoomScale="86" zoomScaleNormal="100" zoomScaleSheetLayoutView="86" workbookViewId="0">
      <selection activeCell="A7" sqref="A7:H7"/>
    </sheetView>
  </sheetViews>
  <sheetFormatPr baseColWidth="10" defaultRowHeight="15"/>
  <cols>
    <col min="1" max="1" width="28.5" customWidth="1"/>
    <col min="2" max="2" width="9.25" customWidth="1"/>
    <col min="3" max="3" width="10.125" customWidth="1"/>
    <col min="4" max="5" width="8.5" customWidth="1"/>
    <col min="6" max="6" width="9.5" customWidth="1"/>
    <col min="7" max="7" width="9.125" customWidth="1"/>
    <col min="8" max="8" width="9.375" customWidth="1"/>
  </cols>
  <sheetData>
    <row r="1" spans="1:18" ht="15.75">
      <c r="A1" s="10"/>
      <c r="B1" s="11" t="s">
        <v>15</v>
      </c>
      <c r="C1" s="12"/>
      <c r="D1" s="12"/>
    </row>
    <row r="2" spans="1:18" ht="15.75">
      <c r="A2" s="10"/>
      <c r="B2" s="11" t="s">
        <v>16</v>
      </c>
      <c r="C2" s="12"/>
      <c r="D2" s="12"/>
    </row>
    <row r="3" spans="1:18" ht="15.75">
      <c r="A3" s="10"/>
      <c r="B3" s="11" t="s">
        <v>17</v>
      </c>
      <c r="C3" s="12"/>
      <c r="D3" s="12"/>
    </row>
    <row r="4" spans="1:18">
      <c r="A4" s="31" t="s">
        <v>25</v>
      </c>
      <c r="B4" s="31"/>
      <c r="C4" s="31"/>
      <c r="D4" s="31"/>
      <c r="E4" s="31"/>
      <c r="F4" s="31"/>
      <c r="G4" s="31"/>
      <c r="H4" s="31"/>
    </row>
    <row r="5" spans="1:18">
      <c r="A5" s="32" t="s">
        <v>18</v>
      </c>
      <c r="B5" s="32"/>
      <c r="C5" s="32"/>
      <c r="D5" s="32"/>
      <c r="E5" s="32"/>
      <c r="F5" s="32"/>
      <c r="G5" s="32"/>
      <c r="H5" s="32"/>
    </row>
    <row r="6" spans="1:18">
      <c r="A6" s="33" t="s">
        <v>3</v>
      </c>
      <c r="B6" s="33"/>
      <c r="C6" s="33"/>
      <c r="D6" s="33"/>
      <c r="E6" s="33"/>
      <c r="F6" s="33"/>
      <c r="G6" s="33"/>
      <c r="H6" s="33"/>
    </row>
    <row r="7" spans="1:18" ht="25.5">
      <c r="A7" s="13" t="s">
        <v>4</v>
      </c>
      <c r="B7" s="13" t="s">
        <v>19</v>
      </c>
      <c r="C7" s="13" t="s">
        <v>20</v>
      </c>
      <c r="D7" s="13" t="s">
        <v>21</v>
      </c>
      <c r="E7" s="13" t="s">
        <v>22</v>
      </c>
      <c r="F7" s="13" t="s">
        <v>23</v>
      </c>
      <c r="G7" s="13" t="s">
        <v>24</v>
      </c>
      <c r="H7" s="13" t="s">
        <v>5</v>
      </c>
      <c r="I7" s="3"/>
      <c r="J7" s="3"/>
      <c r="K7" s="4"/>
      <c r="L7" s="4"/>
      <c r="M7" s="4"/>
      <c r="N7" s="4"/>
      <c r="O7" s="4"/>
      <c r="P7" s="4"/>
      <c r="Q7" s="4"/>
      <c r="R7" s="4"/>
    </row>
    <row r="8" spans="1:18">
      <c r="A8" s="16" t="s">
        <v>6</v>
      </c>
      <c r="B8" s="14">
        <f>SUM([1]ATENCION!G46+[1]ATENCION!H46+[1]ATENCION!I46+[1]ATENCION!J46+[1]ATENCION!N46)</f>
        <v>1430</v>
      </c>
      <c r="C8" s="14">
        <f>SUM([1]ATENCION!G72+[1]ATENCION!H72+[1]ATENCION!I72+[1]ATENCION!J72+[1]ATENCION!N72)</f>
        <v>681</v>
      </c>
      <c r="D8" s="14">
        <f>SUM([1]ATENCION!G89+[1]ATENCION!H89+[1]ATENCION!I89+[1]ATENCION!J89+[1]ATENCION!N89)</f>
        <v>183</v>
      </c>
      <c r="E8" s="14">
        <f>SUM([1]ATENCION!G106+[1]ATENCION!H106+[1]ATENCION!I106+[1]ATENCION!J106+[1]ATENCION!N106)</f>
        <v>278</v>
      </c>
      <c r="F8" s="14">
        <f>SUM([1]ATENCION!G134+[1]ATENCION!H134+[1]ATENCION!I134+[1]ATENCION!J134+[1]ATENCION!N134)</f>
        <v>787</v>
      </c>
      <c r="G8" s="14">
        <f>SUM([1]ATENCION!G162+[1]ATENCION!H162+[1]ATENCION!I162+[1]ATENCION!J162+[1]ATENCION!N162)</f>
        <v>690</v>
      </c>
      <c r="H8" s="15">
        <f t="shared" ref="H8:H16" si="0">SUM(B8:G8)</f>
        <v>4049</v>
      </c>
      <c r="I8" s="1"/>
      <c r="J8" s="1"/>
      <c r="K8" s="2"/>
      <c r="L8" s="2"/>
      <c r="M8" s="2"/>
      <c r="N8" s="2"/>
      <c r="O8" s="2"/>
      <c r="P8" s="2"/>
      <c r="Q8" s="2"/>
      <c r="R8" s="2"/>
    </row>
    <row r="9" spans="1:18" ht="32.25" customHeight="1">
      <c r="A9" s="17" t="s">
        <v>7</v>
      </c>
      <c r="B9" s="14">
        <f>[1]ATENCION!F46</f>
        <v>17</v>
      </c>
      <c r="C9" s="14">
        <f>[1]ATENCION!F72</f>
        <v>155</v>
      </c>
      <c r="D9" s="14">
        <f>[1]ATENCION!F89</f>
        <v>1</v>
      </c>
      <c r="E9" s="14">
        <f>[1]ATENCION!F106</f>
        <v>0</v>
      </c>
      <c r="F9" s="14">
        <f>[1]ATENCION!F134</f>
        <v>12</v>
      </c>
      <c r="G9" s="14">
        <f>[1]ATENCION!G162</f>
        <v>609</v>
      </c>
      <c r="H9" s="14">
        <f t="shared" si="0"/>
        <v>794</v>
      </c>
      <c r="I9" s="1"/>
      <c r="J9" s="1"/>
      <c r="K9" s="2"/>
      <c r="L9" s="2"/>
      <c r="M9" s="2"/>
      <c r="N9" s="2"/>
      <c r="O9" s="2"/>
      <c r="P9" s="2"/>
      <c r="Q9" s="2"/>
      <c r="R9" s="2"/>
    </row>
    <row r="10" spans="1:18">
      <c r="A10" s="16" t="s">
        <v>8</v>
      </c>
      <c r="B10" s="14">
        <f>[1]ATENCION!$B$46+[1]ATENCION!$C$46+[1]ATENCION!$D$46+[1]ATENCION!$E$46</f>
        <v>341</v>
      </c>
      <c r="C10" s="14">
        <f>[1]ATENCION!$B$72+[1]ATENCION!$C$72+[1]ATENCION!$D$72+[1]ATENCION!$E$72</f>
        <v>221</v>
      </c>
      <c r="D10" s="14">
        <f>[1]ATENCION!$B$89+[1]ATENCION!$C$89+[1]ATENCION!$D$89+[1]ATENCION!$E$89</f>
        <v>78</v>
      </c>
      <c r="E10" s="14">
        <f>[1]ATENCION!$B$105+[1]ATENCION!$C$105+[1]ATENCION!$D$105+[1]ATENCION!$E$105</f>
        <v>70</v>
      </c>
      <c r="F10" s="14">
        <f>[1]ATENCION!$B$134+[1]ATENCION!$C$134+[1]ATENCION!$D$134+[1]ATENCION!$E$134</f>
        <v>21</v>
      </c>
      <c r="G10" s="14">
        <f>[1]ATENCION!$B$162+[1]ATENCION!$C$162+[1]ATENCION!$D$162+[1]ATENCION!$E$162</f>
        <v>42</v>
      </c>
      <c r="H10" s="14">
        <f t="shared" si="0"/>
        <v>773</v>
      </c>
      <c r="I10" s="1"/>
      <c r="J10" s="1"/>
      <c r="K10" s="2"/>
      <c r="L10" s="2"/>
      <c r="M10" s="2"/>
      <c r="N10" s="2"/>
      <c r="O10" s="2"/>
      <c r="P10" s="2"/>
      <c r="Q10" s="2"/>
      <c r="R10" s="2"/>
    </row>
    <row r="11" spans="1:18">
      <c r="A11" s="16" t="s">
        <v>9</v>
      </c>
      <c r="B11" s="14">
        <f>[1]ATENCION!$L$46</f>
        <v>4</v>
      </c>
      <c r="C11" s="14">
        <f>[1]ATENCION!$L$72</f>
        <v>112</v>
      </c>
      <c r="D11" s="14">
        <f>[1]ATENCION!$L$89</f>
        <v>4</v>
      </c>
      <c r="E11" s="14">
        <f>[1]ATENCION!$L$105</f>
        <v>0</v>
      </c>
      <c r="F11" s="14">
        <f>[1]ATENCION!$L$134</f>
        <v>59</v>
      </c>
      <c r="G11" s="14">
        <f>[1]ATENCION!$L$162</f>
        <v>28</v>
      </c>
      <c r="H11" s="14">
        <f t="shared" si="0"/>
        <v>207</v>
      </c>
      <c r="I11" s="1"/>
      <c r="J11" s="1"/>
      <c r="K11" s="2"/>
      <c r="L11" s="2"/>
      <c r="M11" s="2"/>
      <c r="N11" s="2"/>
      <c r="O11" s="2"/>
      <c r="P11" s="2"/>
      <c r="Q11" s="2"/>
      <c r="R11" s="2"/>
    </row>
    <row r="12" spans="1:18">
      <c r="A12" s="16" t="s">
        <v>10</v>
      </c>
      <c r="B12" s="15">
        <f t="shared" ref="B12:G12" si="1">SUM(B8:B11)</f>
        <v>1792</v>
      </c>
      <c r="C12" s="15">
        <f t="shared" si="1"/>
        <v>1169</v>
      </c>
      <c r="D12" s="15">
        <f t="shared" si="1"/>
        <v>266</v>
      </c>
      <c r="E12" s="15">
        <f t="shared" si="1"/>
        <v>348</v>
      </c>
      <c r="F12" s="15">
        <f t="shared" si="1"/>
        <v>879</v>
      </c>
      <c r="G12" s="15">
        <f t="shared" si="1"/>
        <v>1369</v>
      </c>
      <c r="H12" s="15">
        <f t="shared" si="0"/>
        <v>5823</v>
      </c>
      <c r="I12" s="7"/>
      <c r="J12" s="1"/>
      <c r="K12" s="8"/>
      <c r="L12" s="8"/>
      <c r="M12" s="8"/>
      <c r="N12" s="8"/>
      <c r="O12" s="8"/>
      <c r="P12" s="8"/>
      <c r="Q12" s="8"/>
      <c r="R12" s="8"/>
    </row>
    <row r="13" spans="1:18" ht="27.75" customHeight="1">
      <c r="A13" s="17" t="s">
        <v>11</v>
      </c>
      <c r="B13" s="14">
        <f>[1]ATENCION!$O$46</f>
        <v>1</v>
      </c>
      <c r="C13" s="14">
        <f>[1]ATENCION!$O$72</f>
        <v>0</v>
      </c>
      <c r="D13" s="14">
        <f>[1]ATENCION!$O$89</f>
        <v>0</v>
      </c>
      <c r="E13" s="14">
        <f>[1]ATENCION!$O$105</f>
        <v>0</v>
      </c>
      <c r="F13" s="14">
        <f>[1]ATENCION!$O$134</f>
        <v>0</v>
      </c>
      <c r="G13" s="14">
        <f>[1]ATENCION!$O$162</f>
        <v>0</v>
      </c>
      <c r="H13" s="15">
        <f t="shared" si="0"/>
        <v>1</v>
      </c>
      <c r="I13" s="1"/>
      <c r="J13" s="1"/>
      <c r="K13" s="2"/>
      <c r="L13" s="2"/>
      <c r="M13" s="2"/>
      <c r="N13" s="2"/>
      <c r="O13" s="2"/>
      <c r="P13" s="2"/>
      <c r="Q13" s="2"/>
      <c r="R13" s="2"/>
    </row>
    <row r="14" spans="1:18">
      <c r="A14" s="16" t="s">
        <v>12</v>
      </c>
      <c r="B14" s="14">
        <f>[1]ATENCION!$AB$46</f>
        <v>328</v>
      </c>
      <c r="C14" s="14">
        <f>[1]ATENCION!$AB$72</f>
        <v>759</v>
      </c>
      <c r="D14" s="14">
        <f>[1]ATENCION!$AB$89</f>
        <v>353</v>
      </c>
      <c r="E14" s="14">
        <f>[1]ATENCION!$AB$105</f>
        <v>0</v>
      </c>
      <c r="F14" s="14">
        <f>[1]ATENCION!$AB$134</f>
        <v>400</v>
      </c>
      <c r="G14" s="14">
        <f>[1]ATENCION!$AB$162</f>
        <v>830</v>
      </c>
      <c r="H14" s="15">
        <f t="shared" si="0"/>
        <v>2670</v>
      </c>
      <c r="I14" s="1"/>
      <c r="J14" s="1"/>
      <c r="K14" s="2"/>
      <c r="L14" s="2"/>
      <c r="M14" s="2"/>
      <c r="N14" s="2"/>
      <c r="O14" s="2"/>
      <c r="P14" s="2"/>
      <c r="Q14" s="2"/>
      <c r="R14" s="2"/>
    </row>
    <row r="15" spans="1:18">
      <c r="A15" s="16" t="s">
        <v>13</v>
      </c>
      <c r="B15" s="14">
        <f>[1]ATENCION!$P$46+[1]ATENCION!$Q$46+[1]ATENCION!$R$46+[1]ATENCION!$S$46+[1]ATENCION!$T$46+[1]ATENCION!$U$46+[1]ATENCION!$V$46+[1]ATENCION!$W$46+[1]ATENCION!$X$46+[1]ATENCION!$Y$46+[1]ATENCION!$Z$46+[1]ATENCION!$AA$46</f>
        <v>1784</v>
      </c>
      <c r="C15" s="14">
        <f>[1]ATENCION!$P$72+[1]ATENCION!$Q$72+[1]ATENCION!$R$72+[1]ATENCION!$S$72+[1]ATENCION!$T$72+[1]ATENCION!$U$72+[1]ATENCION!$V$72+[1]ATENCION!$W$72+[1]ATENCION!$X$72+[1]ATENCION!$Y$72+[1]ATENCION!$Z$72+[1]ATENCION!$AA$72</f>
        <v>334</v>
      </c>
      <c r="D15" s="14">
        <f>[1]ATENCION!$P$89+[1]ATENCION!$Q$89+[1]ATENCION!$R$89+[1]ATENCION!$S$89+[1]ATENCION!$T$89+[1]ATENCION!$U$89+[1]ATENCION!$V$89+[1]ATENCION!$W$89+[1]ATENCION!$X$89+[1]ATENCION!$Y$89+[1]ATENCION!$Z$89+[1]ATENCION!$AA$89</f>
        <v>1535</v>
      </c>
      <c r="E15" s="14">
        <f>[1]ATENCION!$P$105+[1]ATENCION!$Q$105+[1]ATENCION!$R$105+[1]ATENCION!$S$105+[1]ATENCION!$T$105+[1]ATENCION!$U$105+[1]ATENCION!$V$105+[1]ATENCION!$W$105+[1]ATENCION!$X$105+[1]ATENCION!$Y$105+[1]ATENCION!$Z$105+[1]ATENCION!$AA$105</f>
        <v>0</v>
      </c>
      <c r="F15" s="14">
        <f>[1]ATENCION!$P$134+[1]ATENCION!$Q$134+[1]ATENCION!$R$134+[1]ATENCION!$S$134+[1]ATENCION!$T$134+[1]ATENCION!$U$134+[1]ATENCION!$V$134+[1]ATENCION!$W$134+[1]ATENCION!$X$134+[1]ATENCION!$Y$134+[1]ATENCION!$Z$134+[1]ATENCION!$AA$134</f>
        <v>472</v>
      </c>
      <c r="G15" s="14">
        <f>[1]ATENCION!$P$162+[1]ATENCION!$Q$162+[1]ATENCION!$R$162+[1]ATENCION!$S$162+[1]ATENCION!$T$162+[1]ATENCION!$U$162+[1]ATENCION!$V$162+[1]ATENCION!$W$162+[1]ATENCION!$X$162+[1]ATENCION!$Y$162+[1]ATENCION!$Z$162+[1]ATENCION!$AA$162</f>
        <v>1859</v>
      </c>
      <c r="H15" s="15">
        <f t="shared" si="0"/>
        <v>5984</v>
      </c>
      <c r="I15" s="1"/>
      <c r="J15" s="1"/>
      <c r="K15" s="2"/>
      <c r="L15" s="2"/>
      <c r="M15" s="2"/>
      <c r="N15" s="2"/>
      <c r="O15" s="2"/>
      <c r="P15" s="2"/>
      <c r="Q15" s="2"/>
      <c r="R15" s="2"/>
    </row>
    <row r="16" spans="1:18">
      <c r="A16" s="16" t="s">
        <v>14</v>
      </c>
      <c r="B16" s="14">
        <v>39</v>
      </c>
      <c r="C16" s="14">
        <v>20</v>
      </c>
      <c r="D16" s="14">
        <v>6</v>
      </c>
      <c r="E16" s="14">
        <v>13</v>
      </c>
      <c r="F16" s="14">
        <v>14</v>
      </c>
      <c r="G16" s="14">
        <v>10</v>
      </c>
      <c r="H16" s="15">
        <f t="shared" si="0"/>
        <v>102</v>
      </c>
      <c r="I16" s="1"/>
      <c r="J16" s="1"/>
      <c r="K16" s="2"/>
      <c r="L16" s="2"/>
      <c r="M16" s="2"/>
      <c r="N16" s="2"/>
      <c r="O16" s="2"/>
      <c r="P16" s="2"/>
      <c r="Q16" s="2"/>
      <c r="R16" s="2"/>
    </row>
    <row r="17" spans="9:18">
      <c r="I17" s="1"/>
      <c r="J17" s="1"/>
      <c r="K17" s="2"/>
      <c r="L17" s="2"/>
      <c r="M17" s="2"/>
      <c r="N17" s="2"/>
      <c r="O17" s="2"/>
      <c r="P17" s="2"/>
      <c r="Q17" s="2"/>
      <c r="R17" s="2"/>
    </row>
    <row r="18" spans="9:18">
      <c r="I18" s="1"/>
      <c r="J18" s="1"/>
      <c r="K18" s="2"/>
      <c r="L18" s="2"/>
      <c r="M18" s="2"/>
      <c r="N18" s="2"/>
      <c r="O18" s="2"/>
      <c r="P18" s="2"/>
      <c r="Q18" s="2"/>
      <c r="R18" s="2"/>
    </row>
    <row r="19" spans="9:18">
      <c r="I19" s="3"/>
      <c r="J19" s="3"/>
      <c r="K19" s="4"/>
      <c r="L19" s="4"/>
      <c r="M19" s="4"/>
      <c r="N19" s="4"/>
      <c r="O19" s="4"/>
      <c r="P19" s="4"/>
      <c r="Q19" s="4"/>
      <c r="R19" s="4"/>
    </row>
    <row r="20" spans="9:18">
      <c r="I20" s="1"/>
      <c r="J20" s="1"/>
      <c r="K20" s="2"/>
      <c r="L20" s="2"/>
      <c r="M20" s="2"/>
      <c r="N20" s="2"/>
      <c r="O20" s="2"/>
      <c r="P20" s="2"/>
      <c r="Q20" s="2"/>
      <c r="R20" s="2"/>
    </row>
    <row r="21" spans="9:18">
      <c r="I21" s="1"/>
      <c r="J21" s="1"/>
      <c r="K21" s="2"/>
      <c r="L21" s="2"/>
      <c r="M21" s="2"/>
      <c r="N21" s="2"/>
      <c r="O21" s="2"/>
      <c r="P21" s="2"/>
      <c r="Q21" s="2"/>
      <c r="R21" s="2"/>
    </row>
    <row r="22" spans="9:18">
      <c r="I22" s="1"/>
      <c r="J22" s="1"/>
      <c r="K22" s="2"/>
      <c r="L22" s="2"/>
      <c r="M22" s="2"/>
      <c r="N22" s="2"/>
      <c r="O22" s="2"/>
      <c r="P22" s="2"/>
      <c r="Q22" s="2"/>
      <c r="R22" s="2"/>
    </row>
    <row r="23" spans="9:18">
      <c r="I23" s="1"/>
      <c r="J23" s="1"/>
      <c r="K23" s="2"/>
      <c r="L23" s="2"/>
      <c r="M23" s="2"/>
      <c r="N23" s="2"/>
      <c r="O23" s="2"/>
      <c r="P23" s="2"/>
      <c r="Q23" s="2"/>
      <c r="R23" s="2"/>
    </row>
    <row r="24" spans="9:18">
      <c r="I24" s="1"/>
      <c r="J24" s="1"/>
      <c r="K24" s="2"/>
      <c r="L24" s="2"/>
      <c r="M24" s="2"/>
      <c r="N24" s="2"/>
      <c r="O24" s="2"/>
      <c r="P24" s="2"/>
      <c r="Q24" s="2"/>
      <c r="R24" s="2"/>
    </row>
    <row r="25" spans="9:18">
      <c r="I25" s="1"/>
      <c r="J25" s="1"/>
      <c r="K25" s="2"/>
      <c r="L25" s="2"/>
      <c r="M25" s="2"/>
      <c r="N25" s="2"/>
      <c r="O25" s="2"/>
      <c r="P25" s="2"/>
      <c r="Q25" s="2"/>
      <c r="R25" s="2"/>
    </row>
    <row r="26" spans="9:18">
      <c r="I26" s="1"/>
      <c r="J26" s="1"/>
      <c r="K26" s="2"/>
      <c r="L26" s="2"/>
      <c r="M26" s="2"/>
      <c r="N26" s="2"/>
      <c r="O26" s="2"/>
      <c r="P26" s="2"/>
      <c r="Q26" s="2"/>
      <c r="R26" s="2"/>
    </row>
    <row r="27" spans="9:18">
      <c r="I27" s="1"/>
      <c r="J27" s="1"/>
      <c r="K27" s="2"/>
      <c r="L27" s="2"/>
      <c r="M27" s="2"/>
      <c r="N27" s="2"/>
      <c r="O27" s="2"/>
      <c r="P27" s="2"/>
      <c r="Q27" s="2"/>
      <c r="R27" s="2"/>
    </row>
    <row r="28" spans="9:18">
      <c r="I28" s="1"/>
      <c r="J28" s="1"/>
      <c r="K28" s="2"/>
      <c r="L28" s="2"/>
      <c r="M28" s="2"/>
      <c r="N28" s="2"/>
      <c r="O28" s="2"/>
      <c r="P28" s="2"/>
      <c r="Q28" s="2"/>
      <c r="R28" s="2"/>
    </row>
    <row r="29" spans="9:18">
      <c r="I29" s="1"/>
      <c r="J29" s="1"/>
      <c r="K29" s="2"/>
      <c r="L29" s="2"/>
      <c r="M29" s="2"/>
      <c r="N29" s="2"/>
      <c r="O29" s="2"/>
      <c r="P29" s="2"/>
      <c r="Q29" s="2"/>
      <c r="R29" s="2"/>
    </row>
    <row r="30" spans="9:18">
      <c r="I30" s="1"/>
      <c r="J30" s="1"/>
      <c r="K30" s="2"/>
      <c r="L30" s="2"/>
      <c r="M30" s="2"/>
      <c r="N30" s="2"/>
      <c r="O30" s="2"/>
      <c r="P30" s="2"/>
      <c r="Q30" s="2"/>
      <c r="R30" s="2"/>
    </row>
    <row r="31" spans="9:18">
      <c r="I31" s="1"/>
      <c r="J31" s="1"/>
      <c r="K31" s="2"/>
      <c r="L31" s="2"/>
      <c r="M31" s="2"/>
      <c r="N31" s="2"/>
      <c r="O31" s="2"/>
      <c r="P31" s="2"/>
      <c r="Q31" s="2"/>
      <c r="R31" s="2"/>
    </row>
    <row r="32" spans="9:18">
      <c r="I32" s="1"/>
      <c r="J32" s="1"/>
      <c r="K32" s="2"/>
      <c r="L32" s="2"/>
      <c r="M32" s="2"/>
      <c r="N32" s="2"/>
      <c r="O32" s="2"/>
      <c r="P32" s="2"/>
      <c r="Q32" s="2"/>
      <c r="R32" s="2"/>
    </row>
    <row r="33" spans="1:18">
      <c r="I33" s="1"/>
      <c r="J33" s="1"/>
      <c r="K33" s="2"/>
      <c r="L33" s="2"/>
      <c r="M33" s="2"/>
      <c r="N33" s="2"/>
      <c r="O33" s="2"/>
      <c r="P33" s="2"/>
      <c r="Q33" s="2"/>
      <c r="R33" s="2"/>
    </row>
    <row r="34" spans="1:18">
      <c r="I34" s="1"/>
      <c r="J34" s="1"/>
      <c r="K34" s="2"/>
      <c r="L34" s="2"/>
      <c r="M34" s="2"/>
      <c r="N34" s="2"/>
      <c r="O34" s="2"/>
      <c r="P34" s="2"/>
      <c r="Q34" s="2"/>
      <c r="R34" s="2"/>
    </row>
    <row r="35" spans="1:18">
      <c r="I35" s="1"/>
      <c r="J35" s="1"/>
      <c r="K35" s="2"/>
      <c r="L35" s="2"/>
      <c r="M35" s="2"/>
      <c r="N35" s="2"/>
      <c r="O35" s="2"/>
      <c r="P35" s="2"/>
      <c r="Q35" s="2"/>
      <c r="R35" s="2"/>
    </row>
    <row r="36" spans="1:18">
      <c r="I36" s="1"/>
      <c r="J36" s="1"/>
      <c r="K36" s="2"/>
      <c r="L36" s="2"/>
      <c r="M36" s="2"/>
      <c r="N36" s="2"/>
      <c r="O36" s="2"/>
      <c r="P36" s="2"/>
      <c r="Q36" s="2"/>
      <c r="R36" s="2"/>
    </row>
    <row r="37" spans="1:18">
      <c r="I37" s="1"/>
      <c r="J37" s="1"/>
      <c r="K37" s="2"/>
      <c r="L37" s="2"/>
      <c r="M37" s="2"/>
      <c r="N37" s="2"/>
      <c r="O37" s="2"/>
      <c r="P37" s="2"/>
      <c r="Q37" s="2"/>
      <c r="R37" s="2"/>
    </row>
    <row r="38" spans="1:18">
      <c r="I38" s="1"/>
      <c r="J38" s="1"/>
      <c r="K38" s="2"/>
      <c r="L38" s="2"/>
      <c r="M38" s="2"/>
      <c r="N38" s="2"/>
      <c r="O38" s="2"/>
      <c r="P38" s="2"/>
      <c r="Q38" s="2"/>
      <c r="R38" s="2"/>
    </row>
    <row r="39" spans="1:18">
      <c r="I39" s="1"/>
      <c r="J39" s="1"/>
      <c r="K39" s="2"/>
      <c r="L39" s="2"/>
      <c r="M39" s="2"/>
      <c r="N39" s="2"/>
      <c r="O39" s="2"/>
      <c r="P39" s="2"/>
      <c r="Q39" s="2"/>
      <c r="R39" s="2"/>
    </row>
    <row r="40" spans="1:18">
      <c r="I40" s="7"/>
      <c r="J40" s="7"/>
      <c r="K40" s="8"/>
      <c r="L40" s="8"/>
      <c r="M40" s="8"/>
      <c r="N40" s="8"/>
      <c r="O40" s="8"/>
      <c r="P40" s="8"/>
      <c r="Q40" s="8"/>
      <c r="R40" s="8"/>
    </row>
    <row r="41" spans="1:18">
      <c r="I41" s="1"/>
      <c r="J41" s="1"/>
      <c r="K41" s="2"/>
      <c r="L41" s="2"/>
      <c r="M41" s="2"/>
      <c r="N41" s="2"/>
      <c r="O41" s="2"/>
      <c r="P41" s="2"/>
      <c r="Q41" s="2"/>
      <c r="R41" s="2"/>
    </row>
    <row r="42" spans="1:18">
      <c r="I42" s="1"/>
      <c r="J42" s="1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5"/>
      <c r="C43" s="5"/>
      <c r="D43" s="5"/>
      <c r="E43" s="5"/>
      <c r="F43" s="5"/>
      <c r="G43" s="6"/>
      <c r="H43" s="6"/>
      <c r="I43" s="1"/>
      <c r="J43" s="1"/>
      <c r="K43" s="2"/>
      <c r="L43" s="2"/>
      <c r="M43" s="2"/>
      <c r="N43" s="2"/>
      <c r="O43" s="2"/>
      <c r="P43" s="2"/>
      <c r="Q43" s="2"/>
      <c r="R43" s="2"/>
    </row>
    <row r="44" spans="1:18">
      <c r="I44" s="1"/>
      <c r="J44" s="1"/>
      <c r="K44" s="2"/>
      <c r="L44" s="2"/>
      <c r="M44" s="2"/>
      <c r="N44" s="2"/>
      <c r="O44" s="2"/>
      <c r="P44" s="2"/>
      <c r="Q44" s="2"/>
      <c r="R44" s="2"/>
    </row>
    <row r="45" spans="1:18">
      <c r="I45" s="1"/>
      <c r="J45" s="1"/>
      <c r="K45" s="2"/>
      <c r="L45" s="2"/>
      <c r="M45" s="2"/>
      <c r="N45" s="2"/>
      <c r="O45" s="2"/>
      <c r="P45" s="2"/>
      <c r="Q45" s="2"/>
      <c r="R45" s="2"/>
    </row>
    <row r="46" spans="1:18">
      <c r="I46" s="1"/>
      <c r="J46" s="1"/>
      <c r="K46" s="2"/>
      <c r="L46" s="2"/>
      <c r="M46" s="2"/>
      <c r="N46" s="2"/>
      <c r="O46" s="2"/>
      <c r="P46" s="2"/>
      <c r="Q46" s="2"/>
      <c r="R46" s="2"/>
    </row>
    <row r="47" spans="1:18">
      <c r="I47" s="1"/>
      <c r="J47" s="1"/>
      <c r="K47" s="2"/>
      <c r="L47" s="2"/>
      <c r="M47" s="2"/>
      <c r="N47" s="2"/>
      <c r="O47" s="2"/>
      <c r="P47" s="2"/>
      <c r="Q47" s="2"/>
      <c r="R47" s="2"/>
    </row>
    <row r="48" spans="1:18">
      <c r="I48" s="1"/>
      <c r="J48" s="1"/>
      <c r="K48" s="2"/>
      <c r="L48" s="2"/>
      <c r="M48" s="2"/>
      <c r="N48" s="2"/>
      <c r="O48" s="2"/>
      <c r="P48" s="2"/>
      <c r="Q48" s="2"/>
      <c r="R48" s="2"/>
    </row>
    <row r="49" spans="1:18">
      <c r="I49" s="1"/>
      <c r="J49" s="1"/>
      <c r="K49" s="2"/>
      <c r="L49" s="2"/>
      <c r="M49" s="2"/>
      <c r="N49" s="2"/>
      <c r="O49" s="2"/>
      <c r="P49" s="2"/>
      <c r="Q49" s="2"/>
      <c r="R49" s="2"/>
    </row>
    <row r="50" spans="1:18">
      <c r="I50" s="1"/>
      <c r="J50" s="1"/>
      <c r="K50" s="2"/>
      <c r="L50" s="2"/>
      <c r="M50" s="2"/>
      <c r="N50" s="2"/>
      <c r="O50" s="2"/>
      <c r="P50" s="2"/>
      <c r="Q50" s="2"/>
      <c r="R50" s="2"/>
    </row>
    <row r="51" spans="1:18">
      <c r="I51" s="1"/>
      <c r="J51" s="1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5"/>
      <c r="C52" s="5"/>
      <c r="D52" s="5"/>
      <c r="E52" s="5"/>
      <c r="F52" s="5"/>
      <c r="G52" s="5"/>
      <c r="H52" s="6"/>
      <c r="I52" s="1"/>
      <c r="J52" s="1"/>
      <c r="K52" s="2"/>
      <c r="L52" s="2"/>
      <c r="M52" s="2"/>
      <c r="N52" s="2"/>
      <c r="O52" s="2"/>
      <c r="P52" s="2"/>
      <c r="Q52" s="2"/>
      <c r="R52" s="2"/>
    </row>
    <row r="53" spans="1:18">
      <c r="A53" s="9" t="s">
        <v>2</v>
      </c>
      <c r="B53" s="5"/>
      <c r="C53" s="5"/>
      <c r="D53" s="5"/>
      <c r="E53" s="5"/>
      <c r="F53" s="5"/>
      <c r="G53" s="5"/>
      <c r="H53" s="6"/>
      <c r="I53" s="1"/>
      <c r="J53" s="1"/>
      <c r="K53" s="2"/>
      <c r="L53" s="2"/>
      <c r="M53" s="2"/>
      <c r="N53" s="2"/>
      <c r="O53" s="2"/>
      <c r="P53" s="2"/>
      <c r="Q53" s="2"/>
      <c r="R53" s="2"/>
    </row>
  </sheetData>
  <mergeCells count="3">
    <mergeCell ref="A4:H4"/>
    <mergeCell ref="A5:H5"/>
    <mergeCell ref="A6:H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view="pageBreakPreview" zoomScale="74" zoomScaleNormal="100" zoomScaleSheetLayoutView="74" workbookViewId="0">
      <selection activeCell="I20" sqref="I20"/>
    </sheetView>
  </sheetViews>
  <sheetFormatPr baseColWidth="10" defaultRowHeight="15"/>
  <cols>
    <col min="1" max="1" width="15.25" customWidth="1"/>
  </cols>
  <sheetData>
    <row r="1" spans="1:8" ht="15.75">
      <c r="A1" s="10"/>
      <c r="B1" s="11" t="s">
        <v>15</v>
      </c>
      <c r="C1" s="12"/>
    </row>
    <row r="2" spans="1:8" ht="15.75">
      <c r="A2" s="10"/>
      <c r="B2" s="11" t="s">
        <v>16</v>
      </c>
      <c r="C2" s="12"/>
    </row>
    <row r="3" spans="1:8" ht="15.75">
      <c r="A3" s="10"/>
      <c r="B3" s="11" t="s">
        <v>17</v>
      </c>
      <c r="C3" s="12"/>
    </row>
    <row r="4" spans="1:8">
      <c r="A4" s="31" t="s">
        <v>26</v>
      </c>
      <c r="B4" s="31"/>
      <c r="C4" s="31"/>
      <c r="D4" s="31"/>
      <c r="E4" s="31"/>
      <c r="F4" s="31"/>
      <c r="G4" s="31"/>
      <c r="H4" s="31"/>
    </row>
    <row r="5" spans="1:8">
      <c r="A5" s="32" t="s">
        <v>18</v>
      </c>
      <c r="B5" s="32"/>
      <c r="C5" s="32"/>
      <c r="D5" s="32"/>
      <c r="E5" s="32"/>
      <c r="F5" s="32"/>
      <c r="G5" s="32"/>
    </row>
    <row r="6" spans="1:8">
      <c r="A6" s="33" t="s">
        <v>3</v>
      </c>
      <c r="B6" s="33"/>
      <c r="C6" s="33"/>
      <c r="D6" s="33"/>
      <c r="E6" s="33"/>
      <c r="F6" s="33"/>
      <c r="G6" s="33"/>
    </row>
    <row r="7" spans="1:8" ht="25.5">
      <c r="A7" s="18" t="s">
        <v>4</v>
      </c>
      <c r="B7" s="18" t="s">
        <v>19</v>
      </c>
      <c r="C7" s="18" t="s">
        <v>20</v>
      </c>
      <c r="D7" s="18" t="s">
        <v>21</v>
      </c>
      <c r="E7" s="18" t="s">
        <v>22</v>
      </c>
      <c r="F7" s="18" t="s">
        <v>23</v>
      </c>
      <c r="G7" s="18" t="s">
        <v>24</v>
      </c>
      <c r="H7" s="18" t="s">
        <v>5</v>
      </c>
    </row>
    <row r="8" spans="1:8">
      <c r="A8" s="19" t="s">
        <v>27</v>
      </c>
      <c r="B8" s="20">
        <f>[1]GCV!D1118</f>
        <v>1117</v>
      </c>
      <c r="C8" s="20">
        <f>[1]GCV!D3092</f>
        <v>578</v>
      </c>
      <c r="D8" s="20">
        <f>[1]GCV!D6603</f>
        <v>289</v>
      </c>
      <c r="E8" s="20">
        <f>[1]GCV!D7338</f>
        <v>355</v>
      </c>
      <c r="F8" s="20">
        <f>[1]GCV!D8369</f>
        <v>424</v>
      </c>
      <c r="G8" s="20">
        <f>[1]GCV!D9825</f>
        <v>559</v>
      </c>
      <c r="H8" s="20">
        <f t="shared" ref="H8:H15" si="0">SUM(B8:G8)</f>
        <v>3322</v>
      </c>
    </row>
    <row r="9" spans="1:8" ht="15.75" customHeight="1">
      <c r="A9" s="19" t="s">
        <v>28</v>
      </c>
      <c r="B9" s="20">
        <f>[1]GCV!D1627</f>
        <v>508</v>
      </c>
      <c r="C9" s="20">
        <f>[1]GCV!D5530</f>
        <v>2437</v>
      </c>
      <c r="D9" s="20">
        <f>[1]GCV!D6701</f>
        <v>97</v>
      </c>
      <c r="E9" s="20">
        <f>[1]GCV!D7590</f>
        <v>251</v>
      </c>
      <c r="F9" s="20">
        <f>[1]GCV!D8958</f>
        <v>588</v>
      </c>
      <c r="G9" s="20">
        <f>[1]GCV!D10032</f>
        <v>206</v>
      </c>
      <c r="H9" s="20">
        <f t="shared" si="0"/>
        <v>4087</v>
      </c>
    </row>
    <row r="10" spans="1:8" ht="15.75" customHeight="1">
      <c r="A10" s="19" t="s">
        <v>29</v>
      </c>
      <c r="B10" s="20">
        <f>[1]GCV!D1961</f>
        <v>333</v>
      </c>
      <c r="C10" s="20">
        <f>[1]GCV!D5695</f>
        <v>164</v>
      </c>
      <c r="D10" s="20">
        <f>[1]GCV!D6794</f>
        <v>92</v>
      </c>
      <c r="E10" s="20">
        <f>[1]GCV!D7850</f>
        <v>259</v>
      </c>
      <c r="F10" s="20">
        <f>[1]GCV!D9158</f>
        <v>199</v>
      </c>
      <c r="G10" s="20">
        <f>[1]GCV!D10244</f>
        <v>211</v>
      </c>
      <c r="H10" s="20">
        <f t="shared" si="0"/>
        <v>1258</v>
      </c>
    </row>
    <row r="11" spans="1:8" ht="16.5" customHeight="1">
      <c r="A11" s="19" t="s">
        <v>30</v>
      </c>
      <c r="B11" s="20">
        <f>[1]GCV!D2229</f>
        <v>267</v>
      </c>
      <c r="C11" s="20">
        <f>[1]GCV!D5786</f>
        <v>3</v>
      </c>
      <c r="D11" s="20">
        <f>[1]GCV!D6827</f>
        <v>32</v>
      </c>
      <c r="E11" s="20">
        <f>[1]GCV!D7908</f>
        <v>57</v>
      </c>
      <c r="F11" s="20">
        <f>[1]GCV!D9183</f>
        <v>24</v>
      </c>
      <c r="G11" s="20">
        <f>[1]GCV!D10258</f>
        <v>13</v>
      </c>
      <c r="H11" s="20">
        <f t="shared" si="0"/>
        <v>396</v>
      </c>
    </row>
    <row r="12" spans="1:8">
      <c r="A12" s="19" t="s">
        <v>31</v>
      </c>
      <c r="B12" s="20">
        <f>[1]GCV!D2410</f>
        <v>180</v>
      </c>
      <c r="C12" s="20">
        <f>[1]GCV!D6258</f>
        <v>475</v>
      </c>
      <c r="D12" s="20">
        <f>[1]GCV!D6964</f>
        <v>136</v>
      </c>
      <c r="E12" s="20">
        <f>[1]GCV!D7922</f>
        <v>13</v>
      </c>
      <c r="F12" s="20">
        <f>[1]GCV!D9216</f>
        <v>32</v>
      </c>
      <c r="G12" s="20">
        <f>[1]GCV!D10375</f>
        <v>116</v>
      </c>
      <c r="H12" s="20">
        <f t="shared" si="0"/>
        <v>952</v>
      </c>
    </row>
    <row r="13" spans="1:8" ht="29.25">
      <c r="A13" s="19" t="s">
        <v>32</v>
      </c>
      <c r="B13" s="20">
        <f>[1]GCV!D2499</f>
        <v>88</v>
      </c>
      <c r="C13" s="20">
        <f>[1]GCV!D6303</f>
        <v>44</v>
      </c>
      <c r="D13" s="20">
        <f>[1]GCV!D6975</f>
        <v>10</v>
      </c>
      <c r="E13" s="20">
        <f>[1]GCV!D7941</f>
        <v>18</v>
      </c>
      <c r="F13" s="20">
        <f>[1]GCV!D9261</f>
        <v>44</v>
      </c>
      <c r="G13" s="20">
        <f>[1]GCV!D10415</f>
        <v>39</v>
      </c>
      <c r="H13" s="20">
        <f t="shared" si="0"/>
        <v>243</v>
      </c>
    </row>
    <row r="14" spans="1:8">
      <c r="A14" s="19" t="s">
        <v>33</v>
      </c>
      <c r="B14" s="20">
        <f>[1]GCV!D2512</f>
        <v>12</v>
      </c>
      <c r="C14" s="20">
        <f>[1]GCV!D6312</f>
        <v>8</v>
      </c>
      <c r="D14" s="20">
        <f>[1]GCV!D6982</f>
        <v>6</v>
      </c>
      <c r="E14" s="20">
        <f>[1]GCV!D7943</f>
        <v>1</v>
      </c>
      <c r="F14" s="20">
        <f>[1]GCV!D9264</f>
        <v>2</v>
      </c>
      <c r="G14" s="20">
        <f>[1]GCV!D10419</f>
        <v>3</v>
      </c>
      <c r="H14" s="20">
        <f t="shared" si="0"/>
        <v>32</v>
      </c>
    </row>
    <row r="15" spans="1:8">
      <c r="A15" s="21" t="s">
        <v>34</v>
      </c>
      <c r="B15" s="22">
        <f t="shared" ref="B15:G15" si="1">SUM(B8:B14)</f>
        <v>2505</v>
      </c>
      <c r="C15" s="22">
        <f t="shared" si="1"/>
        <v>3709</v>
      </c>
      <c r="D15" s="22">
        <f t="shared" si="1"/>
        <v>662</v>
      </c>
      <c r="E15" s="22">
        <f t="shared" si="1"/>
        <v>954</v>
      </c>
      <c r="F15" s="22">
        <f t="shared" si="1"/>
        <v>1313</v>
      </c>
      <c r="G15" s="22">
        <f t="shared" si="1"/>
        <v>1147</v>
      </c>
      <c r="H15" s="22">
        <f t="shared" si="0"/>
        <v>10290</v>
      </c>
    </row>
  </sheetData>
  <mergeCells count="3">
    <mergeCell ref="A5:G5"/>
    <mergeCell ref="A6:G6"/>
    <mergeCell ref="A4:H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0"/>
  <sheetViews>
    <sheetView view="pageBreakPreview" zoomScale="85" zoomScaleNormal="100" zoomScaleSheetLayoutView="85" workbookViewId="0">
      <selection activeCell="E40" sqref="E40"/>
    </sheetView>
  </sheetViews>
  <sheetFormatPr baseColWidth="10" defaultRowHeight="15"/>
  <cols>
    <col min="1" max="1" width="17.125" customWidth="1"/>
  </cols>
  <sheetData>
    <row r="1" spans="1:8" ht="15.75">
      <c r="A1" s="10"/>
      <c r="B1" s="11" t="s">
        <v>15</v>
      </c>
    </row>
    <row r="2" spans="1:8" ht="15.75">
      <c r="A2" s="10"/>
      <c r="B2" s="11" t="s">
        <v>16</v>
      </c>
    </row>
    <row r="3" spans="1:8" ht="15.75">
      <c r="A3" s="10"/>
      <c r="B3" s="11" t="s">
        <v>17</v>
      </c>
    </row>
    <row r="4" spans="1:8">
      <c r="A4" s="34" t="s">
        <v>35</v>
      </c>
      <c r="B4" s="34"/>
      <c r="C4" s="34"/>
      <c r="D4" s="34"/>
      <c r="E4" s="34"/>
      <c r="F4" s="34"/>
      <c r="G4" s="34"/>
      <c r="H4" s="34"/>
    </row>
    <row r="5" spans="1:8" ht="15" customHeight="1">
      <c r="A5" s="35" t="s">
        <v>18</v>
      </c>
      <c r="B5" s="35"/>
      <c r="C5" s="35"/>
      <c r="D5" s="35"/>
      <c r="E5" s="35"/>
      <c r="F5" s="35"/>
      <c r="G5" s="35"/>
      <c r="H5" s="35"/>
    </row>
    <row r="6" spans="1:8">
      <c r="A6" s="36" t="s">
        <v>3</v>
      </c>
      <c r="B6" s="36"/>
      <c r="C6" s="36"/>
      <c r="D6" s="36"/>
      <c r="E6" s="36"/>
      <c r="F6" s="36"/>
      <c r="G6" s="36"/>
      <c r="H6" s="36"/>
    </row>
    <row r="7" spans="1:8" ht="25.5">
      <c r="A7" s="23" t="s">
        <v>4</v>
      </c>
      <c r="B7" s="23" t="s">
        <v>19</v>
      </c>
      <c r="C7" s="23" t="s">
        <v>20</v>
      </c>
      <c r="D7" s="23" t="s">
        <v>21</v>
      </c>
      <c r="E7" s="23" t="s">
        <v>22</v>
      </c>
      <c r="F7" s="23" t="s">
        <v>23</v>
      </c>
      <c r="G7" s="23" t="s">
        <v>24</v>
      </c>
      <c r="H7" s="23" t="s">
        <v>5</v>
      </c>
    </row>
    <row r="8" spans="1:8">
      <c r="A8" s="24" t="s">
        <v>36</v>
      </c>
      <c r="B8" s="25">
        <v>54</v>
      </c>
      <c r="C8" s="25">
        <v>23</v>
      </c>
      <c r="D8" s="25">
        <v>9</v>
      </c>
      <c r="E8" s="25">
        <v>17</v>
      </c>
      <c r="F8" s="25">
        <v>2</v>
      </c>
      <c r="G8" s="25">
        <v>14</v>
      </c>
      <c r="H8" s="25">
        <f t="shared" ref="H8:H28" si="0">SUM(B8:G8)</f>
        <v>119</v>
      </c>
    </row>
    <row r="9" spans="1:8">
      <c r="A9" s="24" t="s">
        <v>37</v>
      </c>
      <c r="B9" s="25">
        <v>0</v>
      </c>
      <c r="C9" s="25">
        <v>0</v>
      </c>
      <c r="D9" s="25">
        <v>0</v>
      </c>
      <c r="E9" s="25">
        <v>1</v>
      </c>
      <c r="F9" s="25">
        <v>0</v>
      </c>
      <c r="G9" s="25">
        <v>0</v>
      </c>
      <c r="H9" s="25">
        <f t="shared" si="0"/>
        <v>1</v>
      </c>
    </row>
    <row r="10" spans="1:8">
      <c r="A10" s="24" t="s">
        <v>38</v>
      </c>
      <c r="B10" s="25">
        <v>97</v>
      </c>
      <c r="C10" s="25">
        <v>3</v>
      </c>
      <c r="D10" s="25">
        <v>0</v>
      </c>
      <c r="E10" s="25">
        <v>0</v>
      </c>
      <c r="F10" s="25">
        <v>0</v>
      </c>
      <c r="G10" s="25">
        <v>0</v>
      </c>
      <c r="H10" s="25">
        <f t="shared" si="0"/>
        <v>100</v>
      </c>
    </row>
    <row r="11" spans="1:8">
      <c r="A11" s="24" t="s">
        <v>39</v>
      </c>
      <c r="B11" s="25">
        <v>1</v>
      </c>
      <c r="C11" s="25">
        <v>7</v>
      </c>
      <c r="D11" s="25">
        <v>0</v>
      </c>
      <c r="E11" s="25">
        <v>0</v>
      </c>
      <c r="F11" s="25">
        <v>0</v>
      </c>
      <c r="G11" s="25">
        <v>0</v>
      </c>
      <c r="H11" s="25">
        <f t="shared" si="0"/>
        <v>8</v>
      </c>
    </row>
    <row r="12" spans="1:8">
      <c r="A12" s="24" t="s">
        <v>40</v>
      </c>
      <c r="B12" s="25">
        <v>2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f t="shared" si="0"/>
        <v>2</v>
      </c>
    </row>
    <row r="13" spans="1:8">
      <c r="A13" s="24" t="s">
        <v>41</v>
      </c>
      <c r="B13" s="25">
        <v>6529</v>
      </c>
      <c r="C13" s="25">
        <v>9375</v>
      </c>
      <c r="D13" s="25">
        <v>515</v>
      </c>
      <c r="E13" s="25">
        <v>1101</v>
      </c>
      <c r="F13" s="25">
        <v>1301</v>
      </c>
      <c r="G13" s="25">
        <v>1971</v>
      </c>
      <c r="H13" s="25">
        <f t="shared" si="0"/>
        <v>20792</v>
      </c>
    </row>
    <row r="14" spans="1:8">
      <c r="A14" s="24" t="s">
        <v>42</v>
      </c>
      <c r="B14" s="25">
        <v>15</v>
      </c>
      <c r="C14" s="25">
        <v>7</v>
      </c>
      <c r="D14" s="25">
        <v>0</v>
      </c>
      <c r="E14" s="25">
        <v>1</v>
      </c>
      <c r="F14" s="25">
        <v>0</v>
      </c>
      <c r="G14" s="25">
        <v>0</v>
      </c>
      <c r="H14" s="25">
        <f t="shared" si="0"/>
        <v>23</v>
      </c>
    </row>
    <row r="15" spans="1:8">
      <c r="A15" s="24" t="s">
        <v>43</v>
      </c>
      <c r="B15" s="25">
        <v>0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f t="shared" si="0"/>
        <v>0</v>
      </c>
    </row>
    <row r="16" spans="1:8">
      <c r="A16" s="24" t="s">
        <v>44</v>
      </c>
      <c r="B16" s="25">
        <v>1129</v>
      </c>
      <c r="C16" s="25">
        <v>1165</v>
      </c>
      <c r="D16" s="25">
        <v>279</v>
      </c>
      <c r="E16" s="25">
        <v>207</v>
      </c>
      <c r="F16" s="25">
        <v>63</v>
      </c>
      <c r="G16" s="25">
        <v>392</v>
      </c>
      <c r="H16" s="25">
        <f t="shared" si="0"/>
        <v>3235</v>
      </c>
    </row>
    <row r="17" spans="1:8">
      <c r="A17" s="24" t="s">
        <v>45</v>
      </c>
      <c r="B17" s="25">
        <v>1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f t="shared" si="0"/>
        <v>1</v>
      </c>
    </row>
    <row r="18" spans="1:8">
      <c r="A18" s="24" t="s">
        <v>46</v>
      </c>
      <c r="B18" s="25">
        <v>1</v>
      </c>
      <c r="C18" s="25">
        <v>2</v>
      </c>
      <c r="D18" s="25">
        <v>0</v>
      </c>
      <c r="E18" s="25">
        <v>0</v>
      </c>
      <c r="F18" s="25">
        <v>0</v>
      </c>
      <c r="G18" s="25">
        <v>0</v>
      </c>
      <c r="H18" s="25">
        <f t="shared" si="0"/>
        <v>3</v>
      </c>
    </row>
    <row r="19" spans="1:8">
      <c r="A19" s="24" t="s">
        <v>47</v>
      </c>
      <c r="B19" s="25">
        <v>2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f t="shared" si="0"/>
        <v>2</v>
      </c>
    </row>
    <row r="20" spans="1:8">
      <c r="A20" s="24" t="s">
        <v>48</v>
      </c>
      <c r="B20" s="25">
        <v>1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f t="shared" si="0"/>
        <v>1</v>
      </c>
    </row>
    <row r="21" spans="1:8">
      <c r="A21" s="24" t="s">
        <v>49</v>
      </c>
      <c r="B21" s="25">
        <v>0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f t="shared" si="0"/>
        <v>0</v>
      </c>
    </row>
    <row r="22" spans="1:8">
      <c r="A22" s="24" t="s">
        <v>50</v>
      </c>
      <c r="B22" s="25">
        <v>0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f t="shared" si="0"/>
        <v>0</v>
      </c>
    </row>
    <row r="23" spans="1:8">
      <c r="A23" s="24" t="s">
        <v>51</v>
      </c>
      <c r="B23" s="25">
        <v>2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f t="shared" si="0"/>
        <v>2</v>
      </c>
    </row>
    <row r="24" spans="1:8">
      <c r="A24" s="24" t="s">
        <v>52</v>
      </c>
      <c r="B24" s="25">
        <v>0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f t="shared" si="0"/>
        <v>0</v>
      </c>
    </row>
    <row r="25" spans="1:8">
      <c r="A25" s="24" t="s">
        <v>53</v>
      </c>
      <c r="B25" s="25">
        <v>2050</v>
      </c>
      <c r="C25" s="25">
        <v>3205</v>
      </c>
      <c r="D25" s="25">
        <v>180</v>
      </c>
      <c r="E25" s="25">
        <v>128</v>
      </c>
      <c r="F25" s="25">
        <v>97</v>
      </c>
      <c r="G25" s="25">
        <v>911</v>
      </c>
      <c r="H25" s="25">
        <f t="shared" si="0"/>
        <v>6571</v>
      </c>
    </row>
    <row r="26" spans="1:8">
      <c r="A26" s="24" t="s">
        <v>54</v>
      </c>
      <c r="B26" s="25">
        <v>26</v>
      </c>
      <c r="C26" s="25">
        <v>16</v>
      </c>
      <c r="D26" s="25">
        <v>0</v>
      </c>
      <c r="E26" s="25">
        <v>0</v>
      </c>
      <c r="F26" s="25">
        <v>0</v>
      </c>
      <c r="G26" s="25">
        <v>364</v>
      </c>
      <c r="H26" s="25">
        <f t="shared" si="0"/>
        <v>406</v>
      </c>
    </row>
    <row r="27" spans="1:8">
      <c r="A27" s="24" t="s">
        <v>55</v>
      </c>
      <c r="B27" s="25">
        <v>89</v>
      </c>
      <c r="C27" s="25">
        <v>99</v>
      </c>
      <c r="D27" s="25">
        <v>15</v>
      </c>
      <c r="E27" s="25">
        <v>8</v>
      </c>
      <c r="F27" s="25">
        <v>26</v>
      </c>
      <c r="G27" s="25">
        <v>38</v>
      </c>
      <c r="H27" s="25">
        <f t="shared" si="0"/>
        <v>275</v>
      </c>
    </row>
    <row r="28" spans="1:8">
      <c r="A28" s="26" t="s">
        <v>34</v>
      </c>
      <c r="B28" s="27">
        <f t="shared" ref="B28:G28" si="1">SUM(B8:B27)</f>
        <v>9999</v>
      </c>
      <c r="C28" s="27">
        <f t="shared" si="1"/>
        <v>13902</v>
      </c>
      <c r="D28" s="27">
        <f t="shared" si="1"/>
        <v>998</v>
      </c>
      <c r="E28" s="27">
        <f t="shared" si="1"/>
        <v>1463</v>
      </c>
      <c r="F28" s="27">
        <f t="shared" si="1"/>
        <v>1489</v>
      </c>
      <c r="G28" s="27">
        <f t="shared" si="1"/>
        <v>3690</v>
      </c>
      <c r="H28" s="27">
        <f t="shared" si="0"/>
        <v>31541</v>
      </c>
    </row>
    <row r="29" spans="1:8">
      <c r="A29" s="2"/>
      <c r="B29" s="5"/>
      <c r="C29" s="5"/>
      <c r="D29" s="5"/>
      <c r="E29" s="5"/>
      <c r="F29" s="5"/>
      <c r="G29" s="6"/>
      <c r="H29" s="6"/>
    </row>
    <row r="30" spans="1:8">
      <c r="A30" s="9" t="s">
        <v>0</v>
      </c>
      <c r="B30" s="5"/>
      <c r="C30" s="5"/>
      <c r="D30" s="5"/>
      <c r="E30" s="5"/>
      <c r="F30" s="5"/>
      <c r="G30" s="6"/>
      <c r="H30" s="6"/>
    </row>
  </sheetData>
  <mergeCells count="3">
    <mergeCell ref="A4:H4"/>
    <mergeCell ref="A5:H5"/>
    <mergeCell ref="A6:H6"/>
  </mergeCells>
  <pageMargins left="0.7" right="0.7" top="0.75" bottom="0.75" header="0.3" footer="0.3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3"/>
  <sheetViews>
    <sheetView tabSelected="1" view="pageBreakPreview" zoomScale="80" zoomScaleNormal="100" zoomScaleSheetLayoutView="80" workbookViewId="0">
      <selection activeCell="H29" sqref="H29"/>
    </sheetView>
  </sheetViews>
  <sheetFormatPr baseColWidth="10" defaultRowHeight="15"/>
  <cols>
    <col min="2" max="2" width="10.75" customWidth="1"/>
    <col min="3" max="3" width="9.75" customWidth="1"/>
    <col min="4" max="4" width="12.5" customWidth="1"/>
    <col min="5" max="5" width="8" customWidth="1"/>
    <col min="6" max="6" width="8.75" customWidth="1"/>
    <col min="7" max="7" width="9.75" customWidth="1"/>
    <col min="8" max="9" width="9.625" customWidth="1"/>
  </cols>
  <sheetData>
    <row r="1" spans="1:9" ht="15.75">
      <c r="A1" s="10"/>
      <c r="B1" s="11" t="s">
        <v>15</v>
      </c>
    </row>
    <row r="2" spans="1:9" ht="15.75">
      <c r="A2" s="10"/>
      <c r="B2" s="11" t="s">
        <v>16</v>
      </c>
    </row>
    <row r="3" spans="1:9" ht="15.75">
      <c r="A3" s="10"/>
      <c r="B3" s="11" t="s">
        <v>17</v>
      </c>
    </row>
    <row r="4" spans="1:9" ht="15" customHeight="1">
      <c r="A4" s="39" t="s">
        <v>56</v>
      </c>
      <c r="B4" s="39"/>
      <c r="C4" s="39"/>
      <c r="D4" s="39"/>
      <c r="E4" s="39"/>
      <c r="F4" s="39"/>
      <c r="G4" s="39"/>
      <c r="H4" s="39"/>
      <c r="I4" s="39"/>
    </row>
    <row r="5" spans="1:9">
      <c r="A5" s="35" t="s">
        <v>18</v>
      </c>
      <c r="B5" s="35"/>
      <c r="C5" s="35"/>
      <c r="D5" s="35"/>
      <c r="E5" s="35"/>
      <c r="F5" s="35"/>
      <c r="G5" s="35"/>
      <c r="H5" s="35"/>
    </row>
    <row r="6" spans="1:9">
      <c r="A6" s="36" t="s">
        <v>3</v>
      </c>
      <c r="B6" s="36"/>
      <c r="C6" s="36"/>
      <c r="D6" s="36"/>
      <c r="E6" s="36"/>
      <c r="F6" s="36"/>
      <c r="G6" s="36"/>
      <c r="H6" s="36"/>
    </row>
    <row r="7" spans="1:9" ht="51" customHeight="1">
      <c r="A7" s="40" t="s">
        <v>1</v>
      </c>
      <c r="B7" s="41"/>
      <c r="C7" s="28" t="s">
        <v>19</v>
      </c>
      <c r="D7" s="28" t="s">
        <v>20</v>
      </c>
      <c r="E7" s="28" t="s">
        <v>21</v>
      </c>
      <c r="F7" s="28" t="s">
        <v>22</v>
      </c>
      <c r="G7" s="28" t="s">
        <v>23</v>
      </c>
      <c r="H7" s="28" t="s">
        <v>24</v>
      </c>
      <c r="I7" s="28" t="s">
        <v>5</v>
      </c>
    </row>
    <row r="8" spans="1:9" ht="23.25">
      <c r="A8" s="42" t="s">
        <v>57</v>
      </c>
      <c r="B8" s="43"/>
      <c r="C8" s="29">
        <f>[1]LGVTI!$C$45</f>
        <v>8</v>
      </c>
      <c r="D8" s="29">
        <f>[1]LGVTI!$C$71</f>
        <v>121</v>
      </c>
      <c r="E8" s="29">
        <f>[1]LGVTI!$C$88</f>
        <v>0</v>
      </c>
      <c r="F8" s="29">
        <f>[1]LGVTI!$C$105</f>
        <v>57</v>
      </c>
      <c r="G8" s="29">
        <f>[1]LGVTI!$C$126</f>
        <v>64</v>
      </c>
      <c r="H8" s="29">
        <f>[1]LGVTI!$C$149</f>
        <v>52</v>
      </c>
      <c r="I8" s="29">
        <f>SUM(C8:H8)</f>
        <v>302</v>
      </c>
    </row>
    <row r="9" spans="1:9" ht="23.25">
      <c r="A9" s="42" t="s">
        <v>58</v>
      </c>
      <c r="B9" s="43"/>
      <c r="C9" s="29">
        <f>[1]LGVTI!$D$45</f>
        <v>29</v>
      </c>
      <c r="D9" s="29">
        <f>[1]LGVTI!$D$71</f>
        <v>15</v>
      </c>
      <c r="E9" s="29">
        <f>[1]LGVTI!$D$88</f>
        <v>3</v>
      </c>
      <c r="F9" s="29">
        <f>[1]LGVTI!$D$105</f>
        <v>25</v>
      </c>
      <c r="G9" s="29">
        <f>[1]LGVTI!$D$126</f>
        <v>21</v>
      </c>
      <c r="H9" s="29">
        <f>[1]LGVTI!$D$149</f>
        <v>30</v>
      </c>
      <c r="I9" s="29">
        <f>SUM(C9:H9)</f>
        <v>123</v>
      </c>
    </row>
    <row r="10" spans="1:9" ht="23.25">
      <c r="A10" s="42" t="s">
        <v>59</v>
      </c>
      <c r="B10" s="43"/>
      <c r="C10" s="29">
        <f>[1]LGVTI!$E$45</f>
        <v>12</v>
      </c>
      <c r="D10" s="29">
        <f>[1]LGVTI!$E$71</f>
        <v>101</v>
      </c>
      <c r="E10" s="29">
        <f>[1]LGVTI!$E$88</f>
        <v>7</v>
      </c>
      <c r="F10" s="29">
        <f>[1]LGVTI!$E$105</f>
        <v>6</v>
      </c>
      <c r="G10" s="29">
        <f>[1]LGVTI!$E$126</f>
        <v>13</v>
      </c>
      <c r="H10" s="29">
        <f>[1]LGVTI!$E$149</f>
        <v>33</v>
      </c>
      <c r="I10" s="29">
        <f>SUM(C10:H10)</f>
        <v>172</v>
      </c>
    </row>
    <row r="11" spans="1:9" ht="23.25">
      <c r="A11" s="42" t="s">
        <v>60</v>
      </c>
      <c r="B11" s="43"/>
      <c r="C11" s="29">
        <f>[1]LGVTI!$F$45</f>
        <v>23</v>
      </c>
      <c r="D11" s="29">
        <f>[1]LGVTI!$F$71</f>
        <v>51</v>
      </c>
      <c r="E11" s="29">
        <f>[1]LGVTI!$F$88</f>
        <v>1</v>
      </c>
      <c r="F11" s="29">
        <f>[1]LGVTI!$F$105</f>
        <v>9</v>
      </c>
      <c r="G11" s="29">
        <f>[1]LGVTI!$F$126</f>
        <v>6</v>
      </c>
      <c r="H11" s="29">
        <f>[1]LGVTI!$F$149</f>
        <v>5</v>
      </c>
      <c r="I11" s="29">
        <f>SUM(C11:H11)</f>
        <v>95</v>
      </c>
    </row>
    <row r="12" spans="1:9" ht="23.25">
      <c r="A12" s="42" t="s">
        <v>61</v>
      </c>
      <c r="B12" s="43"/>
      <c r="C12" s="29">
        <f>[1]LGVTI!$G$45</f>
        <v>2</v>
      </c>
      <c r="D12" s="29">
        <f>[1]LGVTI!$G$71</f>
        <v>0</v>
      </c>
      <c r="E12" s="29">
        <f>[1]LGVTI!$G$88</f>
        <v>0</v>
      </c>
      <c r="F12" s="29">
        <f>[1]LGVTI!$G$105</f>
        <v>0</v>
      </c>
      <c r="G12" s="29">
        <f>[1]LGVTI!$G$126</f>
        <v>0</v>
      </c>
      <c r="H12" s="29">
        <f>[1]LGVTI!$G$149</f>
        <v>0</v>
      </c>
      <c r="I12" s="29">
        <f>SUM(C12:H12)</f>
        <v>2</v>
      </c>
    </row>
    <row r="13" spans="1:9" ht="26.25">
      <c r="A13" s="37" t="s">
        <v>62</v>
      </c>
      <c r="B13" s="38"/>
      <c r="C13" s="30">
        <f t="shared" ref="C13:I13" si="0">SUM(C8:C12)</f>
        <v>74</v>
      </c>
      <c r="D13" s="30">
        <f t="shared" si="0"/>
        <v>288</v>
      </c>
      <c r="E13" s="30">
        <f t="shared" si="0"/>
        <v>11</v>
      </c>
      <c r="F13" s="30">
        <f t="shared" si="0"/>
        <v>97</v>
      </c>
      <c r="G13" s="30">
        <f t="shared" si="0"/>
        <v>104</v>
      </c>
      <c r="H13" s="30">
        <f t="shared" si="0"/>
        <v>120</v>
      </c>
      <c r="I13" s="30">
        <f t="shared" si="0"/>
        <v>694</v>
      </c>
    </row>
  </sheetData>
  <mergeCells count="10">
    <mergeCell ref="A13:B13"/>
    <mergeCell ref="A5:H5"/>
    <mergeCell ref="A6:H6"/>
    <mergeCell ref="A4:I4"/>
    <mergeCell ref="A7:B7"/>
    <mergeCell ref="A8:B8"/>
    <mergeCell ref="A9:B9"/>
    <mergeCell ref="A10:B10"/>
    <mergeCell ref="A11:B11"/>
    <mergeCell ref="A12:B12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scale="75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programas psicosociales</vt:lpstr>
      <vt:lpstr>condiciones excepcionales</vt:lpstr>
      <vt:lpstr>censo religioso</vt:lpstr>
      <vt:lpstr>LGTBI</vt:lpstr>
      <vt:lpstr>'censo religioso'!Área_de_impresión</vt:lpstr>
      <vt:lpstr>LGTBI!Área_de_impresión</vt:lpstr>
      <vt:lpstr>'programas psicosociales'!Área_de_impresión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Lizeth Arevalo Melo</dc:creator>
  <cp:lastModifiedBy>CAPARDOT</cp:lastModifiedBy>
  <cp:lastPrinted>2012-08-09T21:33:04Z</cp:lastPrinted>
  <dcterms:created xsi:type="dcterms:W3CDTF">2012-08-03T22:19:46Z</dcterms:created>
  <dcterms:modified xsi:type="dcterms:W3CDTF">2012-08-14T19:56:19Z</dcterms:modified>
</cp:coreProperties>
</file>